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\\NFSVNAs01\share\保健医療部\高齢者介護課\(2) 支援班\★支援班フォルダ【再構成】\01　支援チームライン\20　介護生産性向上の推進関係\R８年度\04　モデル施設の育成、モデル地域づくり\01　実施要綱\02　確定版\"/>
    </mc:Choice>
  </mc:AlternateContent>
  <xr:revisionPtr revIDLastSave="0" documentId="13_ncr:1_{229A6BE2-5E05-4421-91EE-7F5D8A4EFF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所要額調書" sheetId="1" r:id="rId1"/>
    <sheet name="所要額調書 (記載例)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8" i="3" l="1"/>
  <c r="G18" i="3"/>
  <c r="F18" i="3"/>
  <c r="H17" i="3"/>
  <c r="J17" i="3" s="1"/>
  <c r="L17" i="3" s="1"/>
  <c r="L16" i="3"/>
  <c r="L15" i="3"/>
  <c r="L14" i="3"/>
  <c r="L13" i="3"/>
  <c r="L12" i="3"/>
  <c r="H18" i="3"/>
  <c r="L10" i="3"/>
  <c r="J9" i="1"/>
  <c r="I19" i="1"/>
  <c r="H19" i="1"/>
  <c r="G19" i="1"/>
  <c r="F19" i="1"/>
  <c r="H18" i="1"/>
  <c r="J18" i="1" s="1"/>
  <c r="L18" i="1" s="1"/>
  <c r="H17" i="1"/>
  <c r="J17" i="1" s="1"/>
  <c r="L17" i="1" s="1"/>
  <c r="H16" i="1"/>
  <c r="J16" i="1" s="1"/>
  <c r="L16" i="1" s="1"/>
  <c r="H15" i="1"/>
  <c r="J15" i="1" s="1"/>
  <c r="L15" i="1" s="1"/>
  <c r="H14" i="1"/>
  <c r="J14" i="1" s="1"/>
  <c r="L14" i="1" s="1"/>
  <c r="H13" i="1"/>
  <c r="J13" i="1" s="1"/>
  <c r="L13" i="1" s="1"/>
  <c r="H12" i="1"/>
  <c r="J12" i="1" s="1"/>
  <c r="L12" i="1" s="1"/>
  <c r="H11" i="1"/>
  <c r="J11" i="1" s="1"/>
  <c r="L11" i="1" s="1"/>
  <c r="H10" i="1"/>
  <c r="J10" i="1" s="1"/>
  <c r="L10" i="1" s="1"/>
  <c r="H9" i="1"/>
  <c r="L9" i="3" l="1"/>
  <c r="L11" i="3"/>
  <c r="J19" i="1"/>
  <c r="L19" i="1" s="1"/>
  <c r="L9" i="1"/>
  <c r="J18" i="3" l="1"/>
  <c r="L18" i="3" s="1"/>
</calcChain>
</file>

<file path=xl/sharedStrings.xml><?xml version="1.0" encoding="utf-8"?>
<sst xmlns="http://schemas.openxmlformats.org/spreadsheetml/2006/main" count="94" uniqueCount="48">
  <si>
    <t>令和８年度沖縄県モデル施設の育成・モデル地域づくり事業補助金 所要額調書</t>
  </si>
  <si>
    <t>代表法人（事業者）名：</t>
  </si>
  <si>
    <t>介護サービス事業所の名称・種別</t>
  </si>
  <si>
    <t>経費の区分・内容</t>
  </si>
  <si>
    <t>数量・単位
A</t>
  </si>
  <si>
    <t>総事業費
B</t>
  </si>
  <si>
    <t>寄付金その他
の収入額 C</t>
  </si>
  <si>
    <t>差引額
D（Ｂ－Ｃ）</t>
  </si>
  <si>
    <t>対象経費の
支出予定額 E</t>
  </si>
  <si>
    <t>補助基本額
Ｆ</t>
  </si>
  <si>
    <t>補助上限額
Ｇ</t>
  </si>
  <si>
    <t>補助所要額
Ｈ</t>
  </si>
  <si>
    <t>名称</t>
  </si>
  <si>
    <t>種別</t>
  </si>
  <si>
    <t>経費区分①</t>
  </si>
  <si>
    <t>内容・積算根拠②</t>
  </si>
  <si>
    <t>合　　計</t>
  </si>
  <si>
    <t>（留意事項・記入にあたっての注意点）</t>
  </si>
  <si>
    <t>１．本事業（沖縄県モデル施設の育成・モデル地域づくり事業）は、全額補助（補助率10/10、上限2,000万円）の対象となります。</t>
  </si>
  <si>
    <t>２．「介護サービス事業所の名称・種別」欄には、本モデル事業を共同実施する全ての事業所（最低２事業所以上）について記入してください。</t>
  </si>
  <si>
    <t>３．「経費区分」欄はプルダウンから該当する対象経費の区分（①～⑤）を選択し、その具体的な内容（機器名、付帯経費、研修内容、コンサル委託内容等）を「内容・積算根拠」欄に記入してください。</t>
  </si>
  <si>
    <t>４．介護テクノロジー導入費（①）の申請にあたっては、機器本体のほか、付帯経費（Wi-Fi整備工事費、ネットワーク設定費、受信用端末等）も含めて記載し、数量欄（Ａ欄）には「一式」と記入してください。</t>
  </si>
  <si>
    <t>５．「差引額（Ｄ欄）」は、総事業費（Ｂ欄）から寄付金その他の収入額（Ｃ欄）を控除した額（自動計算）となります。</t>
  </si>
  <si>
    <t>６．「補助基本額（Ｆ欄）」は、差引額（Ｄ欄）と対象経費の支出予定額（Ｅ欄）を比較して少ない方の額（自動計算）となります。</t>
  </si>
  <si>
    <t>７．「補助所要額（Ｈ欄）」の合計額は、補助基本額（Ｆ欄）の合計額と補助上限額（Ｇ欄：2,000万円）を比較し、少ない方の額（千円未満切り捨て）となります。</t>
  </si>
  <si>
    <t>①介護テクノロジー導入費</t>
  </si>
  <si>
    <t>一式</t>
  </si>
  <si>
    <t>特別養護老人ホーム〇〇荘</t>
  </si>
  <si>
    <t>介護老人福祉施設</t>
  </si>
  <si>
    <t>インカムシステム（20台）、Wi-Fiアクセスポイント増設工事一式</t>
  </si>
  <si>
    <t>②職員向け研修費</t>
  </si>
  <si>
    <t>機器操作・データ活用研修（外部講師謝金・テキスト制作等）</t>
  </si>
  <si>
    <t>業務改善・インカム運用伴走研修（専門講師派遣）</t>
  </si>
  <si>
    <t>③業務コンサルタント活用費</t>
  </si>
  <si>
    <t>生産性向上コンサルティング委託（タイムスタディ分析・マニュアル策定等）</t>
  </si>
  <si>
    <t>タスクシフト・介護助手導入コンサルティング委託</t>
  </si>
  <si>
    <t>④好事例集作成・周知費</t>
  </si>
  <si>
    <t>見学受入用資料作成・説明動画制作費</t>
  </si>
  <si>
    <t>⑤その他必要な経費</t>
  </si>
  <si>
    <t>効果検証用アンケート集計・分析委託費</t>
  </si>
  <si>
    <t>別紙様式２</t>
    <rPh sb="0" eb="2">
      <t>ベッシ</t>
    </rPh>
    <rPh sb="2" eb="4">
      <t>ヨウシキ</t>
    </rPh>
    <phoneticPr fontId="1"/>
  </si>
  <si>
    <t>短期入所生活介護</t>
    <rPh sb="0" eb="4">
      <t>タンキニュウショ</t>
    </rPh>
    <rPh sb="4" eb="8">
      <t>セイカツカイゴ</t>
    </rPh>
    <phoneticPr fontId="1"/>
  </si>
  <si>
    <t>〇〇の園（短期入所）</t>
    <rPh sb="3" eb="4">
      <t>エン</t>
    </rPh>
    <rPh sb="5" eb="9">
      <t>タンキニュウショ</t>
    </rPh>
    <phoneticPr fontId="1"/>
  </si>
  <si>
    <t>特別養護老人ホーム〇〇荘</t>
    <phoneticPr fontId="1"/>
  </si>
  <si>
    <t>社会福祉法人〇〇福祉会　理事長 〇〇 〇〇　</t>
    <phoneticPr fontId="1"/>
  </si>
  <si>
    <t>見守りセンサー（50台）、ネットワーク工事、通知用タブレット（15台）一式</t>
    <phoneticPr fontId="1"/>
  </si>
  <si>
    <r>
      <t>別紙様式２</t>
    </r>
    <r>
      <rPr>
        <sz val="11"/>
        <color rgb="FFFF0000"/>
        <rFont val="游ゴシック"/>
        <family val="3"/>
        <charset val="128"/>
      </rPr>
      <t>【記載例】</t>
    </r>
    <rPh sb="0" eb="2">
      <t>ベッシ</t>
    </rPh>
    <rPh sb="2" eb="4">
      <t>ヨウシキ</t>
    </rPh>
    <rPh sb="6" eb="9">
      <t>キサイレイ</t>
    </rPh>
    <phoneticPr fontId="1"/>
  </si>
  <si>
    <t>※黄色のセル部分のみ入力すること</t>
    <rPh sb="1" eb="3">
      <t>キイロ</t>
    </rPh>
    <rPh sb="6" eb="8">
      <t>ブブン</t>
    </rPh>
    <rPh sb="10" eb="12">
      <t>ニュウリョク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</si>
</sst>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10"/>
      <name val="游ゴシック"/>
      <family val="3"/>
      <charset val="128"/>
    </font>
    <font>
      <b/>
      <sz val="15"/>
      <name val="游ゴシック"/>
      <family val="3"/>
      <charset val="128"/>
    </font>
    <font>
      <sz val="15"/>
      <color theme="1"/>
      <name val="游ゴシック"/>
      <family val="3"/>
      <charset val="128"/>
    </font>
    <font>
      <b/>
      <sz val="10"/>
      <name val="游ゴシック"/>
      <family val="3"/>
      <charset val="128"/>
    </font>
    <font>
      <b/>
      <sz val="10"/>
      <color rgb="FFFFFFFF"/>
      <name val="游ゴシック"/>
      <family val="3"/>
      <charset val="128"/>
    </font>
    <font>
      <sz val="9"/>
      <name val="游ゴシック"/>
      <family val="3"/>
      <charset val="128"/>
    </font>
    <font>
      <sz val="11"/>
      <color rgb="FFFF0000"/>
      <name val="游ゴシック"/>
      <family val="3"/>
      <charset val="128"/>
    </font>
    <font>
      <sz val="10"/>
      <color rgb="FFFF0000"/>
      <name val="ＭＳ Ｐゴシック"/>
      <family val="3"/>
      <charset val="128"/>
      <scheme val="minor"/>
    </font>
    <font>
      <b/>
      <sz val="10"/>
      <color rgb="FFFF00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b/>
      <sz val="1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rgb="FFDCE6F1"/>
        <bgColor rgb="FFDCE6F1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7" fillId="0" borderId="0" xfId="0" applyFont="1" applyAlignment="1">
      <alignment horizontal="right" vertical="center"/>
    </xf>
    <xf numFmtId="0" fontId="8" fillId="2" borderId="2" xfId="0" applyFont="1" applyFill="1" applyBorder="1" applyAlignment="1">
      <alignment horizontal="center" vertical="center" wrapText="1"/>
    </xf>
    <xf numFmtId="3" fontId="7" fillId="3" borderId="2" xfId="0" applyNumberFormat="1" applyFont="1" applyFill="1" applyBorder="1" applyAlignment="1">
      <alignment horizontal="right" vertical="center"/>
    </xf>
    <xf numFmtId="0" fontId="7" fillId="0" borderId="0" xfId="0" applyFont="1"/>
    <xf numFmtId="0" fontId="8" fillId="2" borderId="2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9" fillId="0" borderId="0" xfId="0" applyFont="1"/>
    <xf numFmtId="0" fontId="3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7" fillId="3" borderId="2" xfId="0" applyFont="1" applyFill="1" applyBorder="1" applyAlignment="1">
      <alignment horizontal="center" vertical="center"/>
    </xf>
    <xf numFmtId="0" fontId="7" fillId="3" borderId="2" xfId="0" applyFont="1" applyFill="1" applyBorder="1"/>
    <xf numFmtId="3" fontId="11" fillId="0" borderId="2" xfId="0" applyNumberFormat="1" applyFont="1" applyBorder="1" applyAlignment="1">
      <alignment horizontal="right" vertical="center"/>
    </xf>
    <xf numFmtId="3" fontId="12" fillId="0" borderId="2" xfId="0" applyNumberFormat="1" applyFont="1" applyBorder="1" applyAlignment="1">
      <alignment horizontal="right" vertical="center"/>
    </xf>
    <xf numFmtId="0" fontId="13" fillId="0" borderId="2" xfId="0" applyFont="1" applyBorder="1" applyAlignment="1">
      <alignment horizontal="right"/>
    </xf>
    <xf numFmtId="3" fontId="14" fillId="0" borderId="2" xfId="0" applyNumberFormat="1" applyFont="1" applyBorder="1" applyAlignment="1">
      <alignment horizontal="right" vertical="center"/>
    </xf>
    <xf numFmtId="0" fontId="11" fillId="0" borderId="1" xfId="0" applyFont="1" applyBorder="1"/>
    <xf numFmtId="0" fontId="13" fillId="0" borderId="1" xfId="0" applyFont="1" applyBorder="1"/>
    <xf numFmtId="3" fontId="15" fillId="0" borderId="2" xfId="0" applyNumberFormat="1" applyFont="1" applyBorder="1" applyAlignment="1">
      <alignment horizontal="center" vertical="center"/>
    </xf>
    <xf numFmtId="0" fontId="16" fillId="0" borderId="2" xfId="0" applyFont="1" applyBorder="1"/>
    <xf numFmtId="0" fontId="4" fillId="4" borderId="1" xfId="0" applyFont="1" applyFill="1" applyBorder="1"/>
    <xf numFmtId="0" fontId="3" fillId="4" borderId="1" xfId="0" applyFont="1" applyFill="1" applyBorder="1"/>
    <xf numFmtId="0" fontId="14" fillId="4" borderId="2" xfId="0" applyFont="1" applyFill="1" applyBorder="1" applyAlignment="1">
      <alignment vertical="center" wrapText="1"/>
    </xf>
    <xf numFmtId="0" fontId="14" fillId="4" borderId="2" xfId="0" applyFont="1" applyFill="1" applyBorder="1" applyAlignment="1">
      <alignment vertical="center"/>
    </xf>
    <xf numFmtId="0" fontId="14" fillId="4" borderId="2" xfId="0" applyFont="1" applyFill="1" applyBorder="1" applyAlignment="1">
      <alignment horizontal="center" vertical="center"/>
    </xf>
    <xf numFmtId="3" fontId="14" fillId="4" borderId="2" xfId="0" applyNumberFormat="1" applyFont="1" applyFill="1" applyBorder="1" applyAlignment="1">
      <alignment horizontal="right" vertical="center"/>
    </xf>
    <xf numFmtId="0" fontId="10" fillId="0" borderId="0" xfId="0" applyFont="1"/>
    <xf numFmtId="0" fontId="11" fillId="4" borderId="2" xfId="0" applyFont="1" applyFill="1" applyBorder="1" applyAlignment="1">
      <alignment vertical="center" wrapText="1"/>
    </xf>
    <xf numFmtId="0" fontId="11" fillId="4" borderId="2" xfId="0" applyFont="1" applyFill="1" applyBorder="1" applyAlignment="1">
      <alignment vertical="center"/>
    </xf>
    <xf numFmtId="0" fontId="11" fillId="4" borderId="2" xfId="0" applyFont="1" applyFill="1" applyBorder="1" applyAlignment="1">
      <alignment horizontal="center" vertical="center"/>
    </xf>
    <xf numFmtId="3" fontId="11" fillId="4" borderId="2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8"/>
  <sheetViews>
    <sheetView tabSelected="1" workbookViewId="0">
      <selection activeCell="B6" sqref="B6"/>
    </sheetView>
  </sheetViews>
  <sheetFormatPr defaultRowHeight="18.75"/>
  <cols>
    <col min="1" max="1" width="21.375" style="2" customWidth="1"/>
    <col min="2" max="2" width="16.125" style="2" customWidth="1"/>
    <col min="3" max="3" width="22.125" style="2" customWidth="1"/>
    <col min="4" max="4" width="42" style="2" customWidth="1"/>
    <col min="5" max="5" width="10.875" style="2" customWidth="1"/>
    <col min="6" max="6" width="15" style="2" customWidth="1"/>
    <col min="7" max="7" width="12.75" style="2" customWidth="1"/>
    <col min="8" max="12" width="15" style="2" customWidth="1"/>
    <col min="13" max="16384" width="9" style="2"/>
  </cols>
  <sheetData>
    <row r="1" spans="1:12">
      <c r="A1" s="1" t="s">
        <v>40</v>
      </c>
    </row>
    <row r="2" spans="1:12">
      <c r="A2" s="3"/>
    </row>
    <row r="3" spans="1:12" ht="24.75">
      <c r="A3" s="12" t="s">
        <v>0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</row>
    <row r="5" spans="1:12">
      <c r="A5" s="30" t="s">
        <v>47</v>
      </c>
      <c r="H5" s="4" t="s">
        <v>1</v>
      </c>
      <c r="I5" s="24"/>
      <c r="J5" s="25"/>
      <c r="K5" s="25"/>
      <c r="L5" s="25"/>
    </row>
    <row r="7" spans="1:12" ht="24.95" customHeight="1">
      <c r="A7" s="8" t="s">
        <v>2</v>
      </c>
      <c r="B7" s="9"/>
      <c r="C7" s="8" t="s">
        <v>3</v>
      </c>
      <c r="D7" s="9"/>
      <c r="E7" s="8" t="s">
        <v>4</v>
      </c>
      <c r="F7" s="8" t="s">
        <v>5</v>
      </c>
      <c r="G7" s="8" t="s">
        <v>6</v>
      </c>
      <c r="H7" s="8" t="s">
        <v>7</v>
      </c>
      <c r="I7" s="8" t="s">
        <v>8</v>
      </c>
      <c r="J7" s="8" t="s">
        <v>9</v>
      </c>
      <c r="K7" s="8" t="s">
        <v>10</v>
      </c>
      <c r="L7" s="8" t="s">
        <v>11</v>
      </c>
    </row>
    <row r="8" spans="1:12" ht="20.100000000000001" customHeight="1">
      <c r="A8" s="5" t="s">
        <v>12</v>
      </c>
      <c r="B8" s="5" t="s">
        <v>13</v>
      </c>
      <c r="C8" s="5" t="s">
        <v>14</v>
      </c>
      <c r="D8" s="5" t="s">
        <v>15</v>
      </c>
      <c r="E8" s="9"/>
      <c r="F8" s="9"/>
      <c r="G8" s="9"/>
      <c r="H8" s="9"/>
      <c r="I8" s="9"/>
      <c r="J8" s="9"/>
      <c r="K8" s="9"/>
      <c r="L8" s="9"/>
    </row>
    <row r="9" spans="1:12" ht="39.950000000000003" customHeight="1">
      <c r="A9" s="26"/>
      <c r="B9" s="26"/>
      <c r="C9" s="27"/>
      <c r="D9" s="26"/>
      <c r="E9" s="28"/>
      <c r="F9" s="29"/>
      <c r="G9" s="29"/>
      <c r="H9" s="19" t="str">
        <f t="shared" ref="H9:H18" si="0">IF(COUNT(F9:G9)&gt;0,F9-G9,"")</f>
        <v/>
      </c>
      <c r="I9" s="29"/>
      <c r="J9" s="19" t="str">
        <f>IF(COUNT(H9:I9)&gt;0,MIN(H9,I9),"")</f>
        <v/>
      </c>
      <c r="K9" s="22">
        <v>20000000</v>
      </c>
      <c r="L9" s="19" t="str">
        <f t="shared" ref="L9:L18" si="1">IF(J9&lt;&gt;" ",J9,"")</f>
        <v/>
      </c>
    </row>
    <row r="10" spans="1:12" ht="39.950000000000003" customHeight="1">
      <c r="A10" s="26"/>
      <c r="B10" s="26"/>
      <c r="C10" s="27"/>
      <c r="D10" s="26"/>
      <c r="E10" s="28"/>
      <c r="F10" s="29"/>
      <c r="G10" s="29"/>
      <c r="H10" s="19" t="str">
        <f t="shared" si="0"/>
        <v/>
      </c>
      <c r="I10" s="29"/>
      <c r="J10" s="19" t="str">
        <f t="shared" ref="J10:J18" si="2">IF(COUNT(H10:I10)&gt;0,MIN(H10,I10),"")</f>
        <v/>
      </c>
      <c r="K10" s="23"/>
      <c r="L10" s="19" t="str">
        <f t="shared" si="1"/>
        <v/>
      </c>
    </row>
    <row r="11" spans="1:12" ht="39.950000000000003" customHeight="1">
      <c r="A11" s="26"/>
      <c r="B11" s="26"/>
      <c r="C11" s="27"/>
      <c r="D11" s="26"/>
      <c r="E11" s="28"/>
      <c r="F11" s="29"/>
      <c r="G11" s="29"/>
      <c r="H11" s="19" t="str">
        <f t="shared" si="0"/>
        <v/>
      </c>
      <c r="I11" s="29"/>
      <c r="J11" s="19" t="str">
        <f t="shared" si="2"/>
        <v/>
      </c>
      <c r="K11" s="23"/>
      <c r="L11" s="19" t="str">
        <f t="shared" si="1"/>
        <v/>
      </c>
    </row>
    <row r="12" spans="1:12" ht="39.950000000000003" customHeight="1">
      <c r="A12" s="26"/>
      <c r="B12" s="26"/>
      <c r="C12" s="27"/>
      <c r="D12" s="26"/>
      <c r="E12" s="28"/>
      <c r="F12" s="29"/>
      <c r="G12" s="29"/>
      <c r="H12" s="19" t="str">
        <f t="shared" si="0"/>
        <v/>
      </c>
      <c r="I12" s="29"/>
      <c r="J12" s="19" t="str">
        <f t="shared" si="2"/>
        <v/>
      </c>
      <c r="K12" s="23"/>
      <c r="L12" s="19" t="str">
        <f t="shared" si="1"/>
        <v/>
      </c>
    </row>
    <row r="13" spans="1:12" ht="39.950000000000003" customHeight="1">
      <c r="A13" s="26"/>
      <c r="B13" s="26"/>
      <c r="C13" s="27"/>
      <c r="D13" s="26"/>
      <c r="E13" s="28"/>
      <c r="F13" s="29"/>
      <c r="G13" s="29"/>
      <c r="H13" s="19" t="str">
        <f t="shared" si="0"/>
        <v/>
      </c>
      <c r="I13" s="29"/>
      <c r="J13" s="19" t="str">
        <f t="shared" si="2"/>
        <v/>
      </c>
      <c r="K13" s="23"/>
      <c r="L13" s="19" t="str">
        <f t="shared" si="1"/>
        <v/>
      </c>
    </row>
    <row r="14" spans="1:12" ht="39.950000000000003" customHeight="1">
      <c r="A14" s="26"/>
      <c r="B14" s="26"/>
      <c r="C14" s="27"/>
      <c r="D14" s="26"/>
      <c r="E14" s="28"/>
      <c r="F14" s="29"/>
      <c r="G14" s="29"/>
      <c r="H14" s="19" t="str">
        <f t="shared" si="0"/>
        <v/>
      </c>
      <c r="I14" s="29"/>
      <c r="J14" s="19" t="str">
        <f t="shared" si="2"/>
        <v/>
      </c>
      <c r="K14" s="23"/>
      <c r="L14" s="19" t="str">
        <f t="shared" si="1"/>
        <v/>
      </c>
    </row>
    <row r="15" spans="1:12" ht="39.950000000000003" customHeight="1">
      <c r="A15" s="26"/>
      <c r="B15" s="26"/>
      <c r="C15" s="27"/>
      <c r="D15" s="26"/>
      <c r="E15" s="28"/>
      <c r="F15" s="29"/>
      <c r="G15" s="29"/>
      <c r="H15" s="19" t="str">
        <f t="shared" si="0"/>
        <v/>
      </c>
      <c r="I15" s="29"/>
      <c r="J15" s="19" t="str">
        <f t="shared" si="2"/>
        <v/>
      </c>
      <c r="K15" s="23"/>
      <c r="L15" s="19" t="str">
        <f t="shared" si="1"/>
        <v/>
      </c>
    </row>
    <row r="16" spans="1:12" ht="39.950000000000003" customHeight="1">
      <c r="A16" s="26"/>
      <c r="B16" s="26"/>
      <c r="C16" s="27"/>
      <c r="D16" s="26"/>
      <c r="E16" s="28"/>
      <c r="F16" s="29"/>
      <c r="G16" s="29"/>
      <c r="H16" s="19" t="str">
        <f t="shared" si="0"/>
        <v/>
      </c>
      <c r="I16" s="29"/>
      <c r="J16" s="19" t="str">
        <f t="shared" si="2"/>
        <v/>
      </c>
      <c r="K16" s="23"/>
      <c r="L16" s="19" t="str">
        <f t="shared" si="1"/>
        <v/>
      </c>
    </row>
    <row r="17" spans="1:12" ht="39.950000000000003" customHeight="1">
      <c r="A17" s="26"/>
      <c r="B17" s="26"/>
      <c r="C17" s="27"/>
      <c r="D17" s="26"/>
      <c r="E17" s="28"/>
      <c r="F17" s="29"/>
      <c r="G17" s="29"/>
      <c r="H17" s="19" t="str">
        <f t="shared" si="0"/>
        <v/>
      </c>
      <c r="I17" s="29"/>
      <c r="J17" s="19" t="str">
        <f t="shared" si="2"/>
        <v/>
      </c>
      <c r="K17" s="23"/>
      <c r="L17" s="19" t="str">
        <f t="shared" si="1"/>
        <v/>
      </c>
    </row>
    <row r="18" spans="1:12" ht="39.950000000000003" customHeight="1">
      <c r="A18" s="26"/>
      <c r="B18" s="26"/>
      <c r="C18" s="27"/>
      <c r="D18" s="26"/>
      <c r="E18" s="28"/>
      <c r="F18" s="29"/>
      <c r="G18" s="29"/>
      <c r="H18" s="19" t="str">
        <f t="shared" si="0"/>
        <v/>
      </c>
      <c r="I18" s="29"/>
      <c r="J18" s="19" t="str">
        <f t="shared" si="2"/>
        <v/>
      </c>
      <c r="K18" s="23"/>
      <c r="L18" s="19" t="str">
        <f t="shared" si="1"/>
        <v/>
      </c>
    </row>
    <row r="19" spans="1:12" ht="24.95" customHeight="1">
      <c r="A19" s="14" t="s">
        <v>16</v>
      </c>
      <c r="B19" s="15"/>
      <c r="C19" s="15"/>
      <c r="D19" s="15"/>
      <c r="E19" s="15"/>
      <c r="F19" s="6">
        <f>SUM(F9:F18)</f>
        <v>0</v>
      </c>
      <c r="G19" s="6">
        <f>SUM(G9:G18)</f>
        <v>0</v>
      </c>
      <c r="H19" s="6">
        <f>SUM(H9:H18)</f>
        <v>0</v>
      </c>
      <c r="I19" s="6">
        <f>SUM(I9:I18)</f>
        <v>0</v>
      </c>
      <c r="J19" s="6">
        <f>SUM(J9:J18)</f>
        <v>0</v>
      </c>
      <c r="K19" s="6">
        <v>20000000</v>
      </c>
      <c r="L19" s="6">
        <f>IF(J19&lt;&gt;"",ROUNDDOWN(MIN(J19,K19),-3),0)</f>
        <v>0</v>
      </c>
    </row>
    <row r="21" spans="1:12">
      <c r="A21" s="7" t="s">
        <v>17</v>
      </c>
    </row>
    <row r="22" spans="1:12" ht="18" customHeight="1">
      <c r="A22" s="10" t="s">
        <v>18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</row>
    <row r="23" spans="1:12" ht="18" customHeight="1">
      <c r="A23" s="10" t="s">
        <v>19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</row>
    <row r="24" spans="1:12" ht="18" customHeight="1">
      <c r="A24" s="10" t="s">
        <v>20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</row>
    <row r="25" spans="1:12" ht="18" customHeight="1">
      <c r="A25" s="10" t="s">
        <v>21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</row>
    <row r="26" spans="1:12" ht="18" customHeight="1">
      <c r="A26" s="10" t="s">
        <v>22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</row>
    <row r="27" spans="1:12" ht="18" customHeight="1">
      <c r="A27" s="10" t="s">
        <v>23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</row>
    <row r="28" spans="1:12" ht="18" customHeight="1">
      <c r="A28" s="10" t="s">
        <v>24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</row>
  </sheetData>
  <mergeCells count="21">
    <mergeCell ref="A28:L28"/>
    <mergeCell ref="A22:L22"/>
    <mergeCell ref="A7:B7"/>
    <mergeCell ref="A27:L27"/>
    <mergeCell ref="A3:L3"/>
    <mergeCell ref="A24:L24"/>
    <mergeCell ref="G7:G8"/>
    <mergeCell ref="A23:L23"/>
    <mergeCell ref="E7:E8"/>
    <mergeCell ref="A19:E19"/>
    <mergeCell ref="L7:L8"/>
    <mergeCell ref="A25:L25"/>
    <mergeCell ref="I7:I8"/>
    <mergeCell ref="K9:K18"/>
    <mergeCell ref="K7:K8"/>
    <mergeCell ref="F7:F8"/>
    <mergeCell ref="C7:D7"/>
    <mergeCell ref="A26:L26"/>
    <mergeCell ref="I5:L5"/>
    <mergeCell ref="H7:H8"/>
    <mergeCell ref="J7:J8"/>
  </mergeCells>
  <phoneticPr fontId="1"/>
  <dataValidations count="1">
    <dataValidation type="list" allowBlank="1" sqref="C9:C18" xr:uid="{00000000-0002-0000-0000-000000000000}">
      <formula1>"①介護テクノロジー導入費,②職員向け研修費,③業務コンサルタント活用費,④好事例集作成・周知費,⑤その他必要な経費"</formula1>
    </dataValidation>
  </dataValidations>
  <pageMargins left="0.70866141732283472" right="0.55118110236220474" top="0.78740157480314965" bottom="0.78740157480314965" header="0.51181102362204722" footer="0.51181102362204722"/>
  <pageSetup paperSize="9" scale="6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A2764-31FB-4696-B549-A990A75FB963}">
  <sheetPr>
    <pageSetUpPr fitToPage="1"/>
  </sheetPr>
  <dimension ref="A1:L27"/>
  <sheetViews>
    <sheetView workbookViewId="0">
      <selection activeCell="I5" sqref="I5:L5"/>
    </sheetView>
  </sheetViews>
  <sheetFormatPr defaultRowHeight="18.75"/>
  <cols>
    <col min="1" max="1" width="21.375" style="2" customWidth="1"/>
    <col min="2" max="2" width="16.125" style="2" customWidth="1"/>
    <col min="3" max="3" width="22.125" style="2" customWidth="1"/>
    <col min="4" max="4" width="42" style="2" customWidth="1"/>
    <col min="5" max="5" width="10.875" style="2" customWidth="1"/>
    <col min="6" max="6" width="15" style="2" customWidth="1"/>
    <col min="7" max="7" width="12.75" style="2" customWidth="1"/>
    <col min="8" max="12" width="15" style="2" customWidth="1"/>
    <col min="13" max="16384" width="9" style="2"/>
  </cols>
  <sheetData>
    <row r="1" spans="1:12">
      <c r="A1" s="1" t="s">
        <v>46</v>
      </c>
    </row>
    <row r="2" spans="1:12">
      <c r="A2" s="3"/>
    </row>
    <row r="3" spans="1:12" ht="24.75">
      <c r="A3" s="12" t="s">
        <v>0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</row>
    <row r="5" spans="1:12">
      <c r="H5" s="4" t="s">
        <v>1</v>
      </c>
      <c r="I5" s="20" t="s">
        <v>44</v>
      </c>
      <c r="J5" s="21"/>
      <c r="K5" s="21"/>
      <c r="L5" s="21"/>
    </row>
    <row r="7" spans="1:12" ht="24.95" customHeight="1">
      <c r="A7" s="8" t="s">
        <v>2</v>
      </c>
      <c r="B7" s="9"/>
      <c r="C7" s="8" t="s">
        <v>3</v>
      </c>
      <c r="D7" s="9"/>
      <c r="E7" s="8" t="s">
        <v>4</v>
      </c>
      <c r="F7" s="8" t="s">
        <v>5</v>
      </c>
      <c r="G7" s="8" t="s">
        <v>6</v>
      </c>
      <c r="H7" s="8" t="s">
        <v>7</v>
      </c>
      <c r="I7" s="8" t="s">
        <v>8</v>
      </c>
      <c r="J7" s="8" t="s">
        <v>9</v>
      </c>
      <c r="K7" s="8" t="s">
        <v>10</v>
      </c>
      <c r="L7" s="8" t="s">
        <v>11</v>
      </c>
    </row>
    <row r="8" spans="1:12" ht="20.100000000000001" customHeight="1">
      <c r="A8" s="5" t="s">
        <v>12</v>
      </c>
      <c r="B8" s="5" t="s">
        <v>13</v>
      </c>
      <c r="C8" s="5" t="s">
        <v>14</v>
      </c>
      <c r="D8" s="5" t="s">
        <v>15</v>
      </c>
      <c r="E8" s="9"/>
      <c r="F8" s="9"/>
      <c r="G8" s="9"/>
      <c r="H8" s="9"/>
      <c r="I8" s="9"/>
      <c r="J8" s="9"/>
      <c r="K8" s="9"/>
      <c r="L8" s="9"/>
    </row>
    <row r="9" spans="1:12" ht="39.950000000000003" customHeight="1">
      <c r="A9" s="31" t="s">
        <v>27</v>
      </c>
      <c r="B9" s="31" t="s">
        <v>28</v>
      </c>
      <c r="C9" s="32" t="s">
        <v>25</v>
      </c>
      <c r="D9" s="31" t="s">
        <v>45</v>
      </c>
      <c r="E9" s="33" t="s">
        <v>26</v>
      </c>
      <c r="F9" s="34">
        <v>14000000</v>
      </c>
      <c r="G9" s="16">
        <v>0</v>
      </c>
      <c r="H9" s="34">
        <v>14000000</v>
      </c>
      <c r="I9" s="34">
        <v>14000000</v>
      </c>
      <c r="J9" s="34">
        <v>14000000</v>
      </c>
      <c r="K9" s="17">
        <v>20000000</v>
      </c>
      <c r="L9" s="16">
        <f t="shared" ref="L9:L17" si="0">IF(J9&lt;&gt;" ",J9,"")</f>
        <v>14000000</v>
      </c>
    </row>
    <row r="10" spans="1:12" ht="39.950000000000003" customHeight="1">
      <c r="A10" s="31" t="s">
        <v>42</v>
      </c>
      <c r="B10" s="31" t="s">
        <v>41</v>
      </c>
      <c r="C10" s="32" t="s">
        <v>25</v>
      </c>
      <c r="D10" s="31" t="s">
        <v>29</v>
      </c>
      <c r="E10" s="33" t="s">
        <v>26</v>
      </c>
      <c r="F10" s="34">
        <v>2000000</v>
      </c>
      <c r="G10" s="16">
        <v>0</v>
      </c>
      <c r="H10" s="34">
        <v>2000000</v>
      </c>
      <c r="I10" s="34">
        <v>2000000</v>
      </c>
      <c r="J10" s="34">
        <v>2000000</v>
      </c>
      <c r="K10" s="18"/>
      <c r="L10" s="16">
        <f t="shared" si="0"/>
        <v>2000000</v>
      </c>
    </row>
    <row r="11" spans="1:12" ht="39.950000000000003" customHeight="1">
      <c r="A11" s="31" t="s">
        <v>27</v>
      </c>
      <c r="B11" s="31" t="s">
        <v>28</v>
      </c>
      <c r="C11" s="32" t="s">
        <v>30</v>
      </c>
      <c r="D11" s="31" t="s">
        <v>31</v>
      </c>
      <c r="E11" s="33" t="s">
        <v>26</v>
      </c>
      <c r="F11" s="34">
        <v>500000</v>
      </c>
      <c r="G11" s="16">
        <v>0</v>
      </c>
      <c r="H11" s="34">
        <v>500000</v>
      </c>
      <c r="I11" s="34">
        <v>500000</v>
      </c>
      <c r="J11" s="34">
        <v>500000</v>
      </c>
      <c r="K11" s="18"/>
      <c r="L11" s="16">
        <f t="shared" si="0"/>
        <v>500000</v>
      </c>
    </row>
    <row r="12" spans="1:12" ht="39.950000000000003" customHeight="1">
      <c r="A12" s="31" t="s">
        <v>42</v>
      </c>
      <c r="B12" s="31" t="s">
        <v>41</v>
      </c>
      <c r="C12" s="32" t="s">
        <v>30</v>
      </c>
      <c r="D12" s="31" t="s">
        <v>32</v>
      </c>
      <c r="E12" s="33" t="s">
        <v>26</v>
      </c>
      <c r="F12" s="34">
        <v>500000</v>
      </c>
      <c r="G12" s="16">
        <v>0</v>
      </c>
      <c r="H12" s="34">
        <v>500000</v>
      </c>
      <c r="I12" s="34">
        <v>500000</v>
      </c>
      <c r="J12" s="34">
        <v>500000</v>
      </c>
      <c r="K12" s="18"/>
      <c r="L12" s="16">
        <f t="shared" si="0"/>
        <v>500000</v>
      </c>
    </row>
    <row r="13" spans="1:12" ht="39.950000000000003" customHeight="1">
      <c r="A13" s="31" t="s">
        <v>43</v>
      </c>
      <c r="B13" s="31" t="s">
        <v>28</v>
      </c>
      <c r="C13" s="32" t="s">
        <v>33</v>
      </c>
      <c r="D13" s="31" t="s">
        <v>34</v>
      </c>
      <c r="E13" s="33" t="s">
        <v>26</v>
      </c>
      <c r="F13" s="34">
        <v>1800000</v>
      </c>
      <c r="G13" s="16">
        <v>0</v>
      </c>
      <c r="H13" s="34">
        <v>1800000</v>
      </c>
      <c r="I13" s="34">
        <v>1800000</v>
      </c>
      <c r="J13" s="34">
        <v>1800000</v>
      </c>
      <c r="K13" s="18"/>
      <c r="L13" s="16">
        <f t="shared" si="0"/>
        <v>1800000</v>
      </c>
    </row>
    <row r="14" spans="1:12" ht="39.950000000000003" customHeight="1">
      <c r="A14" s="31" t="s">
        <v>42</v>
      </c>
      <c r="B14" s="31" t="s">
        <v>41</v>
      </c>
      <c r="C14" s="32" t="s">
        <v>33</v>
      </c>
      <c r="D14" s="31" t="s">
        <v>35</v>
      </c>
      <c r="E14" s="33" t="s">
        <v>26</v>
      </c>
      <c r="F14" s="34">
        <v>1200000</v>
      </c>
      <c r="G14" s="16">
        <v>0</v>
      </c>
      <c r="H14" s="34">
        <v>1200000</v>
      </c>
      <c r="I14" s="34">
        <v>1200000</v>
      </c>
      <c r="J14" s="34">
        <v>1200000</v>
      </c>
      <c r="K14" s="18"/>
      <c r="L14" s="16">
        <f t="shared" si="0"/>
        <v>1200000</v>
      </c>
    </row>
    <row r="15" spans="1:12" ht="39.950000000000003" customHeight="1">
      <c r="A15" s="31" t="s">
        <v>27</v>
      </c>
      <c r="B15" s="31" t="s">
        <v>28</v>
      </c>
      <c r="C15" s="32" t="s">
        <v>36</v>
      </c>
      <c r="D15" s="31" t="s">
        <v>37</v>
      </c>
      <c r="E15" s="33" t="s">
        <v>26</v>
      </c>
      <c r="F15" s="34">
        <v>500000</v>
      </c>
      <c r="G15" s="16">
        <v>0</v>
      </c>
      <c r="H15" s="34">
        <v>500000</v>
      </c>
      <c r="I15" s="34">
        <v>500000</v>
      </c>
      <c r="J15" s="34">
        <v>500000</v>
      </c>
      <c r="K15" s="18"/>
      <c r="L15" s="16">
        <f t="shared" si="0"/>
        <v>500000</v>
      </c>
    </row>
    <row r="16" spans="1:12" ht="39.950000000000003" customHeight="1">
      <c r="A16" s="31" t="s">
        <v>27</v>
      </c>
      <c r="B16" s="31" t="s">
        <v>28</v>
      </c>
      <c r="C16" s="32" t="s">
        <v>38</v>
      </c>
      <c r="D16" s="31" t="s">
        <v>39</v>
      </c>
      <c r="E16" s="33" t="s">
        <v>26</v>
      </c>
      <c r="F16" s="34">
        <v>500000</v>
      </c>
      <c r="G16" s="16">
        <v>0</v>
      </c>
      <c r="H16" s="34">
        <v>500000</v>
      </c>
      <c r="I16" s="34">
        <v>500000</v>
      </c>
      <c r="J16" s="34">
        <v>500000</v>
      </c>
      <c r="K16" s="18"/>
      <c r="L16" s="16">
        <f t="shared" si="0"/>
        <v>500000</v>
      </c>
    </row>
    <row r="17" spans="1:12" ht="39.950000000000003" customHeight="1">
      <c r="A17" s="26"/>
      <c r="B17" s="26"/>
      <c r="C17" s="27"/>
      <c r="D17" s="26"/>
      <c r="E17" s="28"/>
      <c r="F17" s="29"/>
      <c r="G17" s="19"/>
      <c r="H17" s="29" t="str">
        <f t="shared" ref="H17" si="1">IF(COUNT(F17:G17)&gt;0,F17-G17,"")</f>
        <v/>
      </c>
      <c r="I17" s="29"/>
      <c r="J17" s="29" t="str">
        <f t="shared" ref="J17" si="2">IF(COUNT(H17:I17)&gt;0,MIN(H17,I17),"")</f>
        <v/>
      </c>
      <c r="K17" s="18"/>
      <c r="L17" s="19" t="str">
        <f t="shared" si="0"/>
        <v/>
      </c>
    </row>
    <row r="18" spans="1:12" ht="24.95" customHeight="1">
      <c r="A18" s="14" t="s">
        <v>16</v>
      </c>
      <c r="B18" s="15"/>
      <c r="C18" s="15"/>
      <c r="D18" s="15"/>
      <c r="E18" s="15"/>
      <c r="F18" s="6">
        <f>SUM(F9:F17)</f>
        <v>21000000</v>
      </c>
      <c r="G18" s="6">
        <f>SUM(G9:G17)</f>
        <v>0</v>
      </c>
      <c r="H18" s="6">
        <f>SUM(H9:H17)</f>
        <v>21000000</v>
      </c>
      <c r="I18" s="6">
        <f>SUM(I9:I17)</f>
        <v>21000000</v>
      </c>
      <c r="J18" s="6">
        <f>SUM(J9:J17)</f>
        <v>21000000</v>
      </c>
      <c r="K18" s="6">
        <v>20000000</v>
      </c>
      <c r="L18" s="6">
        <f>IF(J18&lt;&gt;"",ROUNDDOWN(MIN(J18,K18),-3),0)</f>
        <v>20000000</v>
      </c>
    </row>
    <row r="20" spans="1:12">
      <c r="A20" s="7" t="s">
        <v>17</v>
      </c>
    </row>
    <row r="21" spans="1:12" ht="18" customHeight="1">
      <c r="A21" s="10" t="s">
        <v>18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</row>
    <row r="22" spans="1:12" ht="18" customHeight="1">
      <c r="A22" s="10" t="s">
        <v>19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</row>
    <row r="23" spans="1:12" ht="18" customHeight="1">
      <c r="A23" s="10" t="s">
        <v>20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</row>
    <row r="24" spans="1:12" ht="18" customHeight="1">
      <c r="A24" s="10" t="s">
        <v>21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</row>
    <row r="25" spans="1:12" ht="18" customHeight="1">
      <c r="A25" s="10" t="s">
        <v>22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</row>
    <row r="26" spans="1:12" ht="18" customHeight="1">
      <c r="A26" s="10" t="s">
        <v>23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</row>
    <row r="27" spans="1:12" ht="18" customHeight="1">
      <c r="A27" s="10" t="s">
        <v>24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</row>
  </sheetData>
  <mergeCells count="21">
    <mergeCell ref="A23:L23"/>
    <mergeCell ref="A24:L24"/>
    <mergeCell ref="A25:L25"/>
    <mergeCell ref="A26:L26"/>
    <mergeCell ref="A27:L27"/>
    <mergeCell ref="A22:L22"/>
    <mergeCell ref="A3:L3"/>
    <mergeCell ref="I5:L5"/>
    <mergeCell ref="A7:B7"/>
    <mergeCell ref="C7:D7"/>
    <mergeCell ref="E7:E8"/>
    <mergeCell ref="F7:F8"/>
    <mergeCell ref="G7:G8"/>
    <mergeCell ref="H7:H8"/>
    <mergeCell ref="I7:I8"/>
    <mergeCell ref="J7:J8"/>
    <mergeCell ref="K7:K8"/>
    <mergeCell ref="L7:L8"/>
    <mergeCell ref="K9:K17"/>
    <mergeCell ref="A18:E18"/>
    <mergeCell ref="A21:L21"/>
  </mergeCells>
  <phoneticPr fontId="1"/>
  <dataValidations count="1">
    <dataValidation type="list" allowBlank="1" sqref="C9:C17" xr:uid="{973A1F99-642E-48CF-B807-8AFA3B9967D3}">
      <formula1>"①介護テクノロジー導入費,②職員向け研修費,③業務コンサルタント活用費,④好事例集作成・周知費,⑤その他必要な経費"</formula1>
    </dataValidation>
  </dataValidations>
  <pageMargins left="0.70866141732283472" right="0.55118110236220474" top="0.78740157480314965" bottom="0.78740157480314965" header="0.51181102362204722" footer="0.51181102362204722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所要額調書</vt:lpstr>
      <vt:lpstr>所要額調書 (記載例)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0007447</cp:lastModifiedBy>
  <cp:lastPrinted>2026-08-21T04:53:55Z</cp:lastPrinted>
  <dcterms:created xsi:type="dcterms:W3CDTF">2026-08-19T23:41:50Z</dcterms:created>
  <dcterms:modified xsi:type="dcterms:W3CDTF">2026-09-11T06:55:46Z</dcterms:modified>
</cp:coreProperties>
</file>