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\\NFSVNAS01\share\文化観光スポーツ部\観光振興課\★受入推進班\03_２次交通関係\01_個別事業\04-1_修学旅行貸切バス等受入体制緊急支援事業（令和５年度～）\04_令和８年度\02_公募\"/>
    </mc:Choice>
  </mc:AlternateContent>
  <xr:revisionPtr revIDLastSave="0" documentId="13_ncr:1_{091D9990-5EC3-41F6-996D-045DDE6A853B}" xr6:coauthVersionLast="47" xr6:coauthVersionMax="47" xr10:uidLastSave="{00000000-0000-0000-0000-000000000000}"/>
  <bookViews>
    <workbookView xWindow="-28920" yWindow="-1695" windowWidth="29040" windowHeight="15720" xr2:uid="{00000000-000D-0000-FFFF-FFFF00000000}"/>
  </bookViews>
  <sheets>
    <sheet name="経費内訳書" sheetId="2" r:id="rId1"/>
    <sheet name="記載例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25" i="2" l="1"/>
  <c r="U25" i="2"/>
  <c r="V25" i="1"/>
  <c r="U25" i="1"/>
  <c r="T29" i="1" s="1"/>
  <c r="T24" i="1"/>
  <c r="T23" i="1"/>
  <c r="T22" i="1"/>
  <c r="T21" i="1"/>
  <c r="T20" i="1"/>
  <c r="T19" i="1"/>
  <c r="T18" i="1"/>
  <c r="T17" i="1"/>
  <c r="T16" i="1"/>
  <c r="T15" i="1"/>
  <c r="T14" i="1"/>
  <c r="T13" i="1"/>
  <c r="T12" i="1"/>
  <c r="T10" i="1"/>
  <c r="R25" i="2"/>
  <c r="Q25" i="2"/>
  <c r="P25" i="2"/>
  <c r="O25" i="2"/>
  <c r="N25" i="2"/>
  <c r="M25" i="2"/>
  <c r="K25" i="2"/>
  <c r="J25" i="2"/>
  <c r="I25" i="2"/>
  <c r="H25" i="2"/>
  <c r="G25" i="2"/>
  <c r="F25" i="2"/>
  <c r="S24" i="2"/>
  <c r="L24" i="2"/>
  <c r="S23" i="2"/>
  <c r="L23" i="2"/>
  <c r="S22" i="2"/>
  <c r="L22" i="2"/>
  <c r="S21" i="2"/>
  <c r="L21" i="2"/>
  <c r="S20" i="2"/>
  <c r="L20" i="2"/>
  <c r="T20" i="2" s="1"/>
  <c r="S19" i="2"/>
  <c r="L19" i="2"/>
  <c r="S18" i="2"/>
  <c r="L18" i="2"/>
  <c r="S17" i="2"/>
  <c r="L17" i="2"/>
  <c r="S16" i="2"/>
  <c r="L16" i="2"/>
  <c r="T16" i="2" s="1"/>
  <c r="S15" i="2"/>
  <c r="L15" i="2"/>
  <c r="S14" i="2"/>
  <c r="L14" i="2"/>
  <c r="S13" i="2"/>
  <c r="L13" i="2"/>
  <c r="S12" i="2"/>
  <c r="L12" i="2"/>
  <c r="S11" i="2"/>
  <c r="L11" i="2"/>
  <c r="S10" i="2"/>
  <c r="L10" i="2"/>
  <c r="T10" i="2" s="1"/>
  <c r="S9" i="2"/>
  <c r="L9" i="2"/>
  <c r="S8" i="2"/>
  <c r="L8" i="2"/>
  <c r="T29" i="2" l="1"/>
  <c r="T22" i="2"/>
  <c r="T12" i="2"/>
  <c r="T13" i="2"/>
  <c r="T11" i="2"/>
  <c r="T23" i="2"/>
  <c r="T18" i="2"/>
  <c r="T19" i="2"/>
  <c r="T14" i="2"/>
  <c r="S25" i="2"/>
  <c r="T15" i="2"/>
  <c r="T24" i="2"/>
  <c r="T21" i="2"/>
  <c r="T17" i="2"/>
  <c r="T8" i="2"/>
  <c r="L25" i="2"/>
  <c r="T9" i="2"/>
  <c r="L9" i="1"/>
  <c r="T9" i="1" s="1"/>
  <c r="S9" i="1"/>
  <c r="L10" i="1"/>
  <c r="S10" i="1"/>
  <c r="L11" i="1"/>
  <c r="T11" i="1" s="1"/>
  <c r="S11" i="1"/>
  <c r="L12" i="1"/>
  <c r="S12" i="1"/>
  <c r="L13" i="1"/>
  <c r="S13" i="1"/>
  <c r="L14" i="1"/>
  <c r="S14" i="1"/>
  <c r="L15" i="1"/>
  <c r="S15" i="1"/>
  <c r="L16" i="1"/>
  <c r="S16" i="1"/>
  <c r="L17" i="1"/>
  <c r="S17" i="1"/>
  <c r="L18" i="1"/>
  <c r="S18" i="1"/>
  <c r="L19" i="1"/>
  <c r="S19" i="1"/>
  <c r="L20" i="1"/>
  <c r="S20" i="1"/>
  <c r="L21" i="1"/>
  <c r="S21" i="1"/>
  <c r="L22" i="1"/>
  <c r="S22" i="1"/>
  <c r="L23" i="1"/>
  <c r="S23" i="1"/>
  <c r="L24" i="1"/>
  <c r="S24" i="1"/>
  <c r="G25" i="1"/>
  <c r="F25" i="1"/>
  <c r="I25" i="1"/>
  <c r="J25" i="1"/>
  <c r="K25" i="1"/>
  <c r="M25" i="1"/>
  <c r="N25" i="1"/>
  <c r="O25" i="1"/>
  <c r="P25" i="1"/>
  <c r="Q25" i="1"/>
  <c r="R25" i="1"/>
  <c r="H25" i="1"/>
  <c r="S8" i="1"/>
  <c r="L8" i="1"/>
  <c r="T8" i="1" s="1"/>
  <c r="T25" i="1" l="1"/>
  <c r="T28" i="1" s="1"/>
  <c r="T30" i="1" s="1"/>
  <c r="T25" i="2"/>
  <c r="L25" i="1"/>
  <c r="S25" i="1"/>
  <c r="T30" i="2" l="1"/>
  <c r="T28" i="2"/>
</calcChain>
</file>

<file path=xl/sharedStrings.xml><?xml version="1.0" encoding="utf-8"?>
<sst xmlns="http://schemas.openxmlformats.org/spreadsheetml/2006/main" count="113" uniqueCount="38">
  <si>
    <t>乗務員</t>
    <rPh sb="0" eb="3">
      <t>ジョウムイン</t>
    </rPh>
    <phoneticPr fontId="2"/>
  </si>
  <si>
    <t>氏名</t>
    <rPh sb="0" eb="2">
      <t>シメイ</t>
    </rPh>
    <phoneticPr fontId="2"/>
  </si>
  <si>
    <t>渡航費</t>
    <rPh sb="0" eb="3">
      <t>トコウヒ</t>
    </rPh>
    <phoneticPr fontId="2"/>
  </si>
  <si>
    <t>飛行機代</t>
    <rPh sb="0" eb="3">
      <t>ヒコウキ</t>
    </rPh>
    <rPh sb="3" eb="4">
      <t>ダイ</t>
    </rPh>
    <phoneticPr fontId="2"/>
  </si>
  <si>
    <t>鉄道運賃</t>
    <rPh sb="0" eb="2">
      <t>テツドウ</t>
    </rPh>
    <rPh sb="2" eb="4">
      <t>ウンチン</t>
    </rPh>
    <phoneticPr fontId="2"/>
  </si>
  <si>
    <t>バス等</t>
    <rPh sb="2" eb="3">
      <t>トウ</t>
    </rPh>
    <phoneticPr fontId="2"/>
  </si>
  <si>
    <t>その他</t>
    <rPh sb="2" eb="3">
      <t>タ</t>
    </rPh>
    <phoneticPr fontId="2"/>
  </si>
  <si>
    <t>計</t>
    <rPh sb="0" eb="1">
      <t>ケイ</t>
    </rPh>
    <phoneticPr fontId="2"/>
  </si>
  <si>
    <t>ガイド</t>
    <phoneticPr fontId="2"/>
  </si>
  <si>
    <t>滞在費</t>
    <rPh sb="0" eb="3">
      <t>タイザイヒ</t>
    </rPh>
    <phoneticPr fontId="2"/>
  </si>
  <si>
    <t>家賃等</t>
    <rPh sb="0" eb="2">
      <t>ヤチン</t>
    </rPh>
    <rPh sb="2" eb="3">
      <t>トウ</t>
    </rPh>
    <phoneticPr fontId="2"/>
  </si>
  <si>
    <t>研修に要する経費</t>
    <rPh sb="0" eb="2">
      <t>ケンシュウ</t>
    </rPh>
    <rPh sb="3" eb="4">
      <t>ヨウ</t>
    </rPh>
    <rPh sb="6" eb="8">
      <t>ケイヒ</t>
    </rPh>
    <phoneticPr fontId="2"/>
  </si>
  <si>
    <t>講師謝金</t>
    <rPh sb="0" eb="2">
      <t>コウシ</t>
    </rPh>
    <rPh sb="2" eb="4">
      <t>シャキン</t>
    </rPh>
    <phoneticPr fontId="2"/>
  </si>
  <si>
    <t>会場使用料</t>
    <rPh sb="0" eb="2">
      <t>カイジョウ</t>
    </rPh>
    <rPh sb="2" eb="5">
      <t>シヨウリョウ</t>
    </rPh>
    <phoneticPr fontId="2"/>
  </si>
  <si>
    <t>人件費</t>
    <rPh sb="0" eb="3">
      <t>ジンケンヒ</t>
    </rPh>
    <phoneticPr fontId="2"/>
  </si>
  <si>
    <t>燃料費</t>
    <rPh sb="0" eb="3">
      <t>ネンリョウヒ</t>
    </rPh>
    <phoneticPr fontId="2"/>
  </si>
  <si>
    <t>受入期間</t>
    <rPh sb="0" eb="2">
      <t>ウケイレ</t>
    </rPh>
    <rPh sb="2" eb="4">
      <t>キカン</t>
    </rPh>
    <phoneticPr fontId="2"/>
  </si>
  <si>
    <t>○</t>
    <phoneticPr fontId="2"/>
  </si>
  <si>
    <t>（単位：円）</t>
    <rPh sb="1" eb="3">
      <t>タンイ</t>
    </rPh>
    <rPh sb="4" eb="5">
      <t>エン</t>
    </rPh>
    <phoneticPr fontId="2"/>
  </si>
  <si>
    <t>～</t>
    <phoneticPr fontId="2"/>
  </si>
  <si>
    <t>事業者名</t>
    <rPh sb="0" eb="4">
      <t>ジギョウシャメイ</t>
    </rPh>
    <phoneticPr fontId="2"/>
  </si>
  <si>
    <t>Ａ</t>
    <phoneticPr fontId="2"/>
  </si>
  <si>
    <t>Ｂ</t>
    <phoneticPr fontId="2"/>
  </si>
  <si>
    <t>補助金申請額
（①又②の低い額）</t>
    <rPh sb="0" eb="3">
      <t>ホジョキン</t>
    </rPh>
    <rPh sb="3" eb="6">
      <t>シンセイガク</t>
    </rPh>
    <rPh sb="9" eb="10">
      <t>マタ</t>
    </rPh>
    <rPh sb="12" eb="13">
      <t>ヒク</t>
    </rPh>
    <rPh sb="14" eb="15">
      <t>ガク</t>
    </rPh>
    <phoneticPr fontId="2"/>
  </si>
  <si>
    <t>株式会社△△△観光バス</t>
    <rPh sb="0" eb="4">
      <t>カブシキカイシャ</t>
    </rPh>
    <rPh sb="7" eb="9">
      <t>カンコウ</t>
    </rPh>
    <phoneticPr fontId="2"/>
  </si>
  <si>
    <t>沖縄　□□</t>
    <rPh sb="0" eb="2">
      <t>オキナワ</t>
    </rPh>
    <phoneticPr fontId="2"/>
  </si>
  <si>
    <t>令和７年度沖縄県修学旅行貸切バス等受入体制緊急支援事業　経費内訳書</t>
    <rPh sb="0" eb="2">
      <t>レイワ</t>
    </rPh>
    <rPh sb="3" eb="5">
      <t>ネンド</t>
    </rPh>
    <rPh sb="5" eb="8">
      <t>オキナワケン</t>
    </rPh>
    <rPh sb="8" eb="10">
      <t>シュウガク</t>
    </rPh>
    <rPh sb="10" eb="12">
      <t>リョコウ</t>
    </rPh>
    <rPh sb="12" eb="14">
      <t>カシキリ</t>
    </rPh>
    <rPh sb="16" eb="17">
      <t>トウ</t>
    </rPh>
    <rPh sb="17" eb="19">
      <t>ウケイレ</t>
    </rPh>
    <rPh sb="19" eb="21">
      <t>タイセイ</t>
    </rPh>
    <rPh sb="21" eb="23">
      <t>キンキュウ</t>
    </rPh>
    <rPh sb="23" eb="25">
      <t>シエン</t>
    </rPh>
    <rPh sb="25" eb="27">
      <t>ジギョウ</t>
    </rPh>
    <rPh sb="28" eb="30">
      <t>ケイヒ</t>
    </rPh>
    <rPh sb="30" eb="33">
      <t>ウチワケショ</t>
    </rPh>
    <phoneticPr fontId="2"/>
  </si>
  <si>
    <t>令和８年度沖縄県修学旅行貸切バス等受入体制緊急支援事業　経費内訳書</t>
    <rPh sb="0" eb="2">
      <t>レイワ</t>
    </rPh>
    <rPh sb="3" eb="5">
      <t>ネンド</t>
    </rPh>
    <rPh sb="5" eb="8">
      <t>オキナワケン</t>
    </rPh>
    <rPh sb="8" eb="10">
      <t>シュウガク</t>
    </rPh>
    <rPh sb="10" eb="12">
      <t>リョコウ</t>
    </rPh>
    <rPh sb="12" eb="14">
      <t>カシキリ</t>
    </rPh>
    <rPh sb="16" eb="17">
      <t>トウ</t>
    </rPh>
    <rPh sb="17" eb="19">
      <t>ウケイレ</t>
    </rPh>
    <rPh sb="19" eb="21">
      <t>タイセイ</t>
    </rPh>
    <rPh sb="21" eb="23">
      <t>キンキュウ</t>
    </rPh>
    <rPh sb="23" eb="25">
      <t>シエン</t>
    </rPh>
    <rPh sb="25" eb="27">
      <t>ジギョウ</t>
    </rPh>
    <rPh sb="28" eb="30">
      <t>ケイヒ</t>
    </rPh>
    <rPh sb="30" eb="33">
      <t>ウチワケショ</t>
    </rPh>
    <phoneticPr fontId="2"/>
  </si>
  <si>
    <t>Ｃ</t>
    <phoneticPr fontId="2"/>
  </si>
  <si>
    <t>別表１
合計</t>
    <rPh sb="0" eb="2">
      <t>ベッピョウ</t>
    </rPh>
    <rPh sb="4" eb="6">
      <t>ゴウケイ</t>
    </rPh>
    <phoneticPr fontId="2"/>
  </si>
  <si>
    <t>〇</t>
  </si>
  <si>
    <t>利用する場合は〇を記載</t>
    <rPh sb="0" eb="2">
      <t>リヨウ</t>
    </rPh>
    <rPh sb="4" eb="6">
      <t>バアイ</t>
    </rPh>
    <rPh sb="9" eb="11">
      <t>キサイ</t>
    </rPh>
    <phoneticPr fontId="2"/>
  </si>
  <si>
    <t>仲介サービス</t>
    <rPh sb="0" eb="2">
      <t>チュウカイ</t>
    </rPh>
    <phoneticPr fontId="2"/>
  </si>
  <si>
    <t>見積金額</t>
    <rPh sb="0" eb="2">
      <t>ミツモリ</t>
    </rPh>
    <rPh sb="2" eb="4">
      <t>キンガク</t>
    </rPh>
    <phoneticPr fontId="2"/>
  </si>
  <si>
    <t>Ｄ</t>
    <phoneticPr fontId="2"/>
  </si>
  <si>
    <t>補助金算定額
（Ｂ×8/10+D×8/10））</t>
    <rPh sb="0" eb="3">
      <t>ホジョキン</t>
    </rPh>
    <rPh sb="3" eb="5">
      <t>サンテイ</t>
    </rPh>
    <rPh sb="5" eb="6">
      <t>ガク</t>
    </rPh>
    <phoneticPr fontId="2"/>
  </si>
  <si>
    <t>補助金上限額
（Ａ×400,000円+C×360,000円）</t>
    <rPh sb="0" eb="3">
      <t>ホジョキン</t>
    </rPh>
    <rPh sb="3" eb="6">
      <t>ジョウゲンガク</t>
    </rPh>
    <rPh sb="17" eb="18">
      <t>エン</t>
    </rPh>
    <rPh sb="28" eb="29">
      <t>エン</t>
    </rPh>
    <phoneticPr fontId="2"/>
  </si>
  <si>
    <t>（単位：円）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</si>
</sst>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ＭＳ ゴシック"/>
      <family val="3"/>
      <charset val="128"/>
    </font>
    <font>
      <sz val="24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thin">
        <color indexed="64"/>
      </top>
      <bottom style="medium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FF0000"/>
      </left>
      <right style="thin">
        <color indexed="64"/>
      </right>
      <top style="medium">
        <color rgb="FFFF0000"/>
      </top>
      <bottom style="medium">
        <color rgb="FFFF0000"/>
      </bottom>
      <diagonal/>
    </border>
    <border>
      <left style="thin">
        <color indexed="64"/>
      </left>
      <right style="thin">
        <color indexed="64"/>
      </right>
      <top style="medium">
        <color rgb="FFFF0000"/>
      </top>
      <bottom style="medium">
        <color rgb="FFFF0000"/>
      </bottom>
      <diagonal/>
    </border>
    <border>
      <left style="thin">
        <color indexed="64"/>
      </left>
      <right style="medium">
        <color rgb="FFFF0000"/>
      </right>
      <top style="medium">
        <color rgb="FFFF0000"/>
      </top>
      <bottom style="medium">
        <color rgb="FFFF0000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3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58" fontId="3" fillId="0" borderId="9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58" fontId="3" fillId="0" borderId="10" xfId="0" applyNumberFormat="1" applyFont="1" applyBorder="1" applyAlignment="1">
      <alignment horizontal="center" vertical="center"/>
    </xf>
    <xf numFmtId="38" fontId="3" fillId="0" borderId="1" xfId="1" applyFont="1" applyBorder="1">
      <alignment vertical="center"/>
    </xf>
    <xf numFmtId="38" fontId="3" fillId="0" borderId="1" xfId="0" applyNumberFormat="1" applyFont="1" applyBorder="1">
      <alignment vertical="center"/>
    </xf>
    <xf numFmtId="38" fontId="3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58" fontId="3" fillId="0" borderId="9" xfId="0" applyNumberFormat="1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58" fontId="3" fillId="0" borderId="10" xfId="0" applyNumberFormat="1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5" xfId="0" applyFont="1" applyBorder="1" applyAlignment="1">
      <alignment vertical="center" wrapText="1"/>
    </xf>
    <xf numFmtId="38" fontId="3" fillId="0" borderId="9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38" fontId="3" fillId="0" borderId="10" xfId="1" applyFont="1" applyBorder="1">
      <alignment vertical="center"/>
    </xf>
    <xf numFmtId="38" fontId="3" fillId="0" borderId="10" xfId="0" applyNumberFormat="1" applyFont="1" applyBorder="1">
      <alignment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38" fontId="3" fillId="0" borderId="12" xfId="0" applyNumberFormat="1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38" fontId="3" fillId="0" borderId="0" xfId="1" applyFont="1">
      <alignment vertical="center"/>
    </xf>
    <xf numFmtId="38" fontId="3" fillId="0" borderId="12" xfId="1" applyFont="1" applyBorder="1" applyAlignment="1">
      <alignment horizontal="center" vertical="center"/>
    </xf>
    <xf numFmtId="38" fontId="5" fillId="0" borderId="13" xfId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38" fontId="3" fillId="0" borderId="14" xfId="1" applyFont="1" applyBorder="1" applyAlignment="1">
      <alignment horizontal="center" vertical="center" wrapText="1"/>
    </xf>
    <xf numFmtId="38" fontId="3" fillId="0" borderId="15" xfId="1" applyFont="1" applyBorder="1" applyAlignment="1">
      <alignment horizontal="center" vertical="center"/>
    </xf>
    <xf numFmtId="38" fontId="3" fillId="0" borderId="16" xfId="1" applyFont="1" applyBorder="1" applyAlignment="1">
      <alignment horizontal="center" vertical="center"/>
    </xf>
    <xf numFmtId="38" fontId="3" fillId="0" borderId="17" xfId="1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 wrapText="1"/>
    </xf>
    <xf numFmtId="38" fontId="3" fillId="0" borderId="18" xfId="1" applyFont="1" applyBorder="1">
      <alignment vertical="center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38" fontId="3" fillId="0" borderId="21" xfId="1" applyFont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771525</xdr:colOff>
      <xdr:row>27</xdr:row>
      <xdr:rowOff>9525</xdr:rowOff>
    </xdr:from>
    <xdr:to>
      <xdr:col>16</xdr:col>
      <xdr:colOff>342900</xdr:colOff>
      <xdr:row>28</xdr:row>
      <xdr:rowOff>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192125" y="10058400"/>
          <a:ext cx="381000" cy="371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>
              <a:latin typeface="ＭＳ ゴシック" panose="020B0609070205080204" pitchFamily="49" charset="-128"/>
              <a:ea typeface="ＭＳ ゴシック" panose="020B0609070205080204" pitchFamily="49" charset="-128"/>
            </a:rPr>
            <a:t>①</a:t>
          </a:r>
        </a:p>
      </xdr:txBody>
    </xdr:sp>
    <xdr:clientData/>
  </xdr:twoCellAnchor>
  <xdr:twoCellAnchor>
    <xdr:from>
      <xdr:col>15</xdr:col>
      <xdr:colOff>781050</xdr:colOff>
      <xdr:row>28</xdr:row>
      <xdr:rowOff>9525</xdr:rowOff>
    </xdr:from>
    <xdr:to>
      <xdr:col>16</xdr:col>
      <xdr:colOff>352425</xdr:colOff>
      <xdr:row>29</xdr:row>
      <xdr:rowOff>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3201650" y="10439400"/>
          <a:ext cx="381000" cy="371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>
              <a:latin typeface="ＭＳ ゴシック" panose="020B0609070205080204" pitchFamily="49" charset="-128"/>
              <a:ea typeface="ＭＳ ゴシック" panose="020B0609070205080204" pitchFamily="49" charset="-128"/>
            </a:rPr>
            <a:t>②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1</xdr:row>
      <xdr:rowOff>114301</xdr:rowOff>
    </xdr:from>
    <xdr:to>
      <xdr:col>2</xdr:col>
      <xdr:colOff>285750</xdr:colOff>
      <xdr:row>2</xdr:row>
      <xdr:rowOff>333375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33350" y="495301"/>
          <a:ext cx="1619250" cy="466724"/>
        </a:xfrm>
        <a:prstGeom prst="rect">
          <a:avLst/>
        </a:prstGeom>
        <a:solidFill>
          <a:schemeClr val="bg1"/>
        </a:soli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記載例</a:t>
          </a:r>
        </a:p>
      </xdr:txBody>
    </xdr:sp>
    <xdr:clientData/>
  </xdr:twoCellAnchor>
  <xdr:twoCellAnchor>
    <xdr:from>
      <xdr:col>15</xdr:col>
      <xdr:colOff>771525</xdr:colOff>
      <xdr:row>27</xdr:row>
      <xdr:rowOff>9525</xdr:rowOff>
    </xdr:from>
    <xdr:to>
      <xdr:col>16</xdr:col>
      <xdr:colOff>342900</xdr:colOff>
      <xdr:row>28</xdr:row>
      <xdr:rowOff>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F6EDFE8F-8E6B-478B-9692-8700E4AC4676}"/>
            </a:ext>
          </a:extLst>
        </xdr:cNvPr>
        <xdr:cNvSpPr txBox="1"/>
      </xdr:nvSpPr>
      <xdr:spPr>
        <a:xfrm>
          <a:off x="12382500" y="9191625"/>
          <a:ext cx="381000" cy="371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>
              <a:latin typeface="ＭＳ ゴシック" panose="020B0609070205080204" pitchFamily="49" charset="-128"/>
              <a:ea typeface="ＭＳ ゴシック" panose="020B0609070205080204" pitchFamily="49" charset="-128"/>
            </a:rPr>
            <a:t>①</a:t>
          </a:r>
        </a:p>
      </xdr:txBody>
    </xdr:sp>
    <xdr:clientData/>
  </xdr:twoCellAnchor>
  <xdr:twoCellAnchor>
    <xdr:from>
      <xdr:col>15</xdr:col>
      <xdr:colOff>781050</xdr:colOff>
      <xdr:row>28</xdr:row>
      <xdr:rowOff>9525</xdr:rowOff>
    </xdr:from>
    <xdr:to>
      <xdr:col>16</xdr:col>
      <xdr:colOff>352425</xdr:colOff>
      <xdr:row>29</xdr:row>
      <xdr:rowOff>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DD2AE333-0BEB-47B2-88F3-B586DE1FBE3A}"/>
            </a:ext>
          </a:extLst>
        </xdr:cNvPr>
        <xdr:cNvSpPr txBox="1"/>
      </xdr:nvSpPr>
      <xdr:spPr>
        <a:xfrm>
          <a:off x="12392025" y="9572625"/>
          <a:ext cx="381000" cy="371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>
              <a:latin typeface="ＭＳ ゴシック" panose="020B0609070205080204" pitchFamily="49" charset="-128"/>
              <a:ea typeface="ＭＳ ゴシック" panose="020B0609070205080204" pitchFamily="49" charset="-128"/>
            </a:rPr>
            <a:t>②</a:t>
          </a:r>
        </a:p>
      </xdr:txBody>
    </xdr:sp>
    <xdr:clientData/>
  </xdr:twoCellAnchor>
  <xdr:twoCellAnchor>
    <xdr:from>
      <xdr:col>20</xdr:col>
      <xdr:colOff>336176</xdr:colOff>
      <xdr:row>9</xdr:row>
      <xdr:rowOff>11205</xdr:rowOff>
    </xdr:from>
    <xdr:to>
      <xdr:col>23</xdr:col>
      <xdr:colOff>79240</xdr:colOff>
      <xdr:row>14</xdr:row>
      <xdr:rowOff>140173</xdr:rowOff>
    </xdr:to>
    <xdr:grpSp>
      <xdr:nvGrpSpPr>
        <xdr:cNvPr id="7" name="グループ化 6">
          <a:extLst>
            <a:ext uri="{FF2B5EF4-FFF2-40B4-BE49-F238E27FC236}">
              <a16:creationId xmlns:a16="http://schemas.microsoft.com/office/drawing/2014/main" id="{42D3A1E0-3690-4F39-A649-23676832125E}"/>
            </a:ext>
          </a:extLst>
        </xdr:cNvPr>
        <xdr:cNvGrpSpPr/>
      </xdr:nvGrpSpPr>
      <xdr:grpSpPr>
        <a:xfrm>
          <a:off x="16338176" y="2969558"/>
          <a:ext cx="2163535" cy="1865880"/>
          <a:chOff x="18442780" y="2881312"/>
          <a:chExt cx="2143125" cy="1845469"/>
        </a:xfrm>
      </xdr:grpSpPr>
      <xdr:sp macro="" textlink="">
        <xdr:nvSpPr>
          <xdr:cNvPr id="8" name="テキスト ボックス 7">
            <a:extLst>
              <a:ext uri="{FF2B5EF4-FFF2-40B4-BE49-F238E27FC236}">
                <a16:creationId xmlns:a16="http://schemas.microsoft.com/office/drawing/2014/main" id="{D5D0BD73-55D6-4AB8-5D92-553377AC863A}"/>
              </a:ext>
            </a:extLst>
          </xdr:cNvPr>
          <xdr:cNvSpPr txBox="1"/>
        </xdr:nvSpPr>
        <xdr:spPr>
          <a:xfrm>
            <a:off x="18442780" y="3393281"/>
            <a:ext cx="2143125" cy="1333500"/>
          </a:xfrm>
          <a:prstGeom prst="rect">
            <a:avLst/>
          </a:prstGeom>
          <a:solidFill>
            <a:schemeClr val="lt1"/>
          </a:solidFill>
          <a:ln w="38100" cmpd="sng">
            <a:solidFill>
              <a:srgbClr val="FF0000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200" b="1">
                <a:latin typeface="Meiryo UI" panose="020B0604030504040204" pitchFamily="50" charset="-128"/>
                <a:ea typeface="Meiryo UI" panose="020B0604030504040204" pitchFamily="50" charset="-128"/>
              </a:rPr>
              <a:t>仲介サービス提供事業者から提出された見積書の金額を記載し、交付申請の際には見積書の写しも提出してください。</a:t>
            </a:r>
            <a:endParaRPr kumimoji="1" lang="en-US" altLang="ja-JP" sz="1200" b="1">
              <a:latin typeface="Meiryo UI" panose="020B0604030504040204" pitchFamily="50" charset="-128"/>
              <a:ea typeface="Meiryo UI" panose="020B0604030504040204" pitchFamily="50" charset="-128"/>
            </a:endParaRPr>
          </a:p>
          <a:p>
            <a:endParaRPr kumimoji="1" lang="en-US" altLang="ja-JP" sz="1200">
              <a:latin typeface="Meiryo UI" panose="020B0604030504040204" pitchFamily="50" charset="-128"/>
              <a:ea typeface="Meiryo UI" panose="020B0604030504040204" pitchFamily="50" charset="-128"/>
            </a:endParaRPr>
          </a:p>
        </xdr:txBody>
      </xdr:sp>
      <xdr:cxnSp macro="">
        <xdr:nvCxnSpPr>
          <xdr:cNvPr id="9" name="直線矢印コネクタ 8">
            <a:extLst>
              <a:ext uri="{FF2B5EF4-FFF2-40B4-BE49-F238E27FC236}">
                <a16:creationId xmlns:a16="http://schemas.microsoft.com/office/drawing/2014/main" id="{38DB97EB-13BF-9AEB-9A49-612580AD23CD}"/>
              </a:ext>
            </a:extLst>
          </xdr:cNvPr>
          <xdr:cNvCxnSpPr/>
        </xdr:nvCxnSpPr>
        <xdr:spPr>
          <a:xfrm flipV="1">
            <a:off x="19145250" y="2881312"/>
            <a:ext cx="95250" cy="511969"/>
          </a:xfrm>
          <a:prstGeom prst="straightConnector1">
            <a:avLst/>
          </a:prstGeom>
          <a:ln w="28575">
            <a:solidFill>
              <a:srgbClr val="FF0000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12</xdr:col>
      <xdr:colOff>448236</xdr:colOff>
      <xdr:row>26</xdr:row>
      <xdr:rowOff>156882</xdr:rowOff>
    </xdr:from>
    <xdr:to>
      <xdr:col>15</xdr:col>
      <xdr:colOff>781851</xdr:colOff>
      <xdr:row>29</xdr:row>
      <xdr:rowOff>56869</xdr:rowOff>
    </xdr:to>
    <xdr:grpSp>
      <xdr:nvGrpSpPr>
        <xdr:cNvPr id="10" name="グループ化 9">
          <a:extLst>
            <a:ext uri="{FF2B5EF4-FFF2-40B4-BE49-F238E27FC236}">
              <a16:creationId xmlns:a16="http://schemas.microsoft.com/office/drawing/2014/main" id="{9CAEE448-9997-4618-B646-71B01C19B5AC}"/>
            </a:ext>
          </a:extLst>
        </xdr:cNvPr>
        <xdr:cNvGrpSpPr/>
      </xdr:nvGrpSpPr>
      <xdr:grpSpPr>
        <a:xfrm>
          <a:off x="9614648" y="8863853"/>
          <a:ext cx="2754085" cy="852487"/>
          <a:chOff x="12532179" y="11439526"/>
          <a:chExt cx="2754085" cy="852487"/>
        </a:xfrm>
      </xdr:grpSpPr>
      <xdr:cxnSp macro="">
        <xdr:nvCxnSpPr>
          <xdr:cNvPr id="11" name="直線矢印コネクタ 10">
            <a:extLst>
              <a:ext uri="{FF2B5EF4-FFF2-40B4-BE49-F238E27FC236}">
                <a16:creationId xmlns:a16="http://schemas.microsoft.com/office/drawing/2014/main" id="{E7147E7B-F15F-3AC1-C9A9-2F0868998370}"/>
              </a:ext>
            </a:extLst>
          </xdr:cNvPr>
          <xdr:cNvCxnSpPr/>
        </xdr:nvCxnSpPr>
        <xdr:spPr>
          <a:xfrm>
            <a:off x="14298386" y="11677650"/>
            <a:ext cx="987878" cy="614363"/>
          </a:xfrm>
          <a:prstGeom prst="straightConnector1">
            <a:avLst/>
          </a:prstGeom>
          <a:ln w="38100">
            <a:solidFill>
              <a:srgbClr val="FF0000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2" name="正方形/長方形 11">
            <a:extLst>
              <a:ext uri="{FF2B5EF4-FFF2-40B4-BE49-F238E27FC236}">
                <a16:creationId xmlns:a16="http://schemas.microsoft.com/office/drawing/2014/main" id="{92B2057C-7557-3358-3E5C-AE7629220A6D}"/>
              </a:ext>
            </a:extLst>
          </xdr:cNvPr>
          <xdr:cNvSpPr/>
        </xdr:nvSpPr>
        <xdr:spPr>
          <a:xfrm>
            <a:off x="12532179" y="11439526"/>
            <a:ext cx="2649309" cy="571500"/>
          </a:xfrm>
          <a:prstGeom prst="rect">
            <a:avLst/>
          </a:prstGeom>
          <a:solidFill>
            <a:schemeClr val="bg1"/>
          </a:solidFill>
          <a:ln w="3175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kumimoji="1" lang="ja-JP" altLang="en-US" sz="1100">
                <a:solidFill>
                  <a:sysClr val="windowText" lastClr="00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交付申請書には、こちらの金額を記載してください。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30"/>
  <sheetViews>
    <sheetView tabSelected="1" zoomScale="90" zoomScaleNormal="90" workbookViewId="0">
      <selection activeCell="U32" sqref="U32"/>
    </sheetView>
  </sheetViews>
  <sheetFormatPr defaultColWidth="10.625" defaultRowHeight="30" customHeight="1" x14ac:dyDescent="0.4"/>
  <cols>
    <col min="1" max="1" width="3.625" style="1" customWidth="1"/>
    <col min="2" max="3" width="15.625" style="1" customWidth="1"/>
    <col min="4" max="4" width="3.625" style="1" customWidth="1"/>
    <col min="5" max="5" width="15.625" style="1" customWidth="1"/>
    <col min="6" max="7" width="6.625" style="1" customWidth="1"/>
    <col min="8" max="19" width="10.625" style="1"/>
    <col min="20" max="20" width="15.625" style="1" customWidth="1"/>
    <col min="21" max="21" width="10.625" style="1"/>
    <col min="22" max="22" width="15.875" style="1" customWidth="1"/>
    <col min="23" max="16384" width="10.625" style="1"/>
  </cols>
  <sheetData>
    <row r="1" spans="1:22" ht="30" customHeight="1" x14ac:dyDescent="0.4">
      <c r="A1" s="33" t="s">
        <v>27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</row>
    <row r="2" spans="1:22" ht="20.100000000000001" customHeight="1" x14ac:dyDescent="0.4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</row>
    <row r="3" spans="1:22" ht="30" customHeight="1" x14ac:dyDescent="0.4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32" t="s">
        <v>20</v>
      </c>
      <c r="Q3" s="32"/>
      <c r="R3" s="32"/>
      <c r="S3" s="32"/>
      <c r="T3" s="32"/>
    </row>
    <row r="4" spans="1:22" ht="20.100000000000001" customHeight="1" x14ac:dyDescent="0.4"/>
    <row r="5" spans="1:22" ht="20.100000000000001" customHeight="1" x14ac:dyDescent="0.4">
      <c r="T5" s="2"/>
      <c r="V5" s="1" t="s">
        <v>37</v>
      </c>
    </row>
    <row r="6" spans="1:22" ht="30" customHeight="1" thickBot="1" x14ac:dyDescent="0.45">
      <c r="A6" s="32"/>
      <c r="B6" s="32" t="s">
        <v>1</v>
      </c>
      <c r="C6" s="34" t="s">
        <v>16</v>
      </c>
      <c r="D6" s="35"/>
      <c r="E6" s="36"/>
      <c r="F6" s="32" t="s">
        <v>0</v>
      </c>
      <c r="G6" s="32" t="s">
        <v>8</v>
      </c>
      <c r="H6" s="32" t="s">
        <v>2</v>
      </c>
      <c r="I6" s="32"/>
      <c r="J6" s="32"/>
      <c r="K6" s="32"/>
      <c r="L6" s="32"/>
      <c r="M6" s="3" t="s">
        <v>9</v>
      </c>
      <c r="N6" s="32" t="s">
        <v>11</v>
      </c>
      <c r="O6" s="32"/>
      <c r="P6" s="32"/>
      <c r="Q6" s="32"/>
      <c r="R6" s="32"/>
      <c r="S6" s="32"/>
      <c r="T6" s="29" t="s">
        <v>29</v>
      </c>
      <c r="U6" s="30" t="s">
        <v>32</v>
      </c>
      <c r="V6" s="31"/>
    </row>
    <row r="7" spans="1:22" ht="45" customHeight="1" x14ac:dyDescent="0.4">
      <c r="A7" s="32"/>
      <c r="B7" s="32"/>
      <c r="C7" s="37"/>
      <c r="D7" s="38"/>
      <c r="E7" s="39"/>
      <c r="F7" s="32"/>
      <c r="G7" s="32"/>
      <c r="H7" s="15" t="s">
        <v>3</v>
      </c>
      <c r="I7" s="3" t="s">
        <v>4</v>
      </c>
      <c r="J7" s="3" t="s">
        <v>5</v>
      </c>
      <c r="K7" s="3" t="s">
        <v>6</v>
      </c>
      <c r="L7" s="3" t="s">
        <v>7</v>
      </c>
      <c r="M7" s="3" t="s">
        <v>10</v>
      </c>
      <c r="N7" s="3" t="s">
        <v>12</v>
      </c>
      <c r="O7" s="3" t="s">
        <v>13</v>
      </c>
      <c r="P7" s="3" t="s">
        <v>14</v>
      </c>
      <c r="Q7" s="3" t="s">
        <v>15</v>
      </c>
      <c r="R7" s="3" t="s">
        <v>6</v>
      </c>
      <c r="S7" s="3" t="s">
        <v>7</v>
      </c>
      <c r="T7" s="32"/>
      <c r="U7" s="17" t="s">
        <v>31</v>
      </c>
      <c r="V7" s="22" t="s">
        <v>33</v>
      </c>
    </row>
    <row r="8" spans="1:22" ht="27.95" customHeight="1" x14ac:dyDescent="0.4">
      <c r="A8" s="3">
        <v>1</v>
      </c>
      <c r="B8" s="3"/>
      <c r="C8" s="11"/>
      <c r="D8" s="12" t="s">
        <v>19</v>
      </c>
      <c r="E8" s="13"/>
      <c r="F8" s="14"/>
      <c r="G8" s="3"/>
      <c r="H8" s="20"/>
      <c r="I8" s="7"/>
      <c r="J8" s="7"/>
      <c r="K8" s="7"/>
      <c r="L8" s="7">
        <f>SUM(H8:K8)</f>
        <v>0</v>
      </c>
      <c r="M8" s="7"/>
      <c r="N8" s="7"/>
      <c r="O8" s="7"/>
      <c r="P8" s="7"/>
      <c r="Q8" s="7"/>
      <c r="R8" s="7"/>
      <c r="S8" s="7">
        <f>SUM(N8:R8)</f>
        <v>0</v>
      </c>
      <c r="T8" s="8">
        <f>L8+M8+S8</f>
        <v>0</v>
      </c>
      <c r="U8" s="14"/>
      <c r="V8" s="23"/>
    </row>
    <row r="9" spans="1:22" ht="27.95" customHeight="1" x14ac:dyDescent="0.4">
      <c r="A9" s="3">
        <v>2</v>
      </c>
      <c r="B9" s="3"/>
      <c r="C9" s="11"/>
      <c r="D9" s="12" t="s">
        <v>19</v>
      </c>
      <c r="E9" s="13"/>
      <c r="F9" s="14"/>
      <c r="G9" s="3"/>
      <c r="H9" s="20"/>
      <c r="I9" s="7"/>
      <c r="J9" s="7"/>
      <c r="K9" s="7"/>
      <c r="L9" s="7">
        <f t="shared" ref="L9:L24" si="0">SUM(H9:K9)</f>
        <v>0</v>
      </c>
      <c r="M9" s="7"/>
      <c r="N9" s="7"/>
      <c r="O9" s="7"/>
      <c r="P9" s="7"/>
      <c r="Q9" s="7"/>
      <c r="R9" s="7"/>
      <c r="S9" s="7">
        <f t="shared" ref="S9:S24" si="1">SUM(N9:R9)</f>
        <v>0</v>
      </c>
      <c r="T9" s="8">
        <f t="shared" ref="T9:T24" si="2">L9+M9+S9</f>
        <v>0</v>
      </c>
      <c r="U9" s="14"/>
      <c r="V9" s="23"/>
    </row>
    <row r="10" spans="1:22" ht="27.95" customHeight="1" x14ac:dyDescent="0.4">
      <c r="A10" s="3">
        <v>3</v>
      </c>
      <c r="B10" s="3"/>
      <c r="C10" s="11"/>
      <c r="D10" s="12" t="s">
        <v>19</v>
      </c>
      <c r="E10" s="13"/>
      <c r="F10" s="14"/>
      <c r="G10" s="3"/>
      <c r="H10" s="20"/>
      <c r="I10" s="7"/>
      <c r="J10" s="7"/>
      <c r="K10" s="7"/>
      <c r="L10" s="7">
        <f t="shared" si="0"/>
        <v>0</v>
      </c>
      <c r="M10" s="7"/>
      <c r="N10" s="7"/>
      <c r="O10" s="7"/>
      <c r="P10" s="7"/>
      <c r="Q10" s="7"/>
      <c r="R10" s="7"/>
      <c r="S10" s="7">
        <f t="shared" si="1"/>
        <v>0</v>
      </c>
      <c r="T10" s="8">
        <f t="shared" si="2"/>
        <v>0</v>
      </c>
      <c r="U10" s="14"/>
      <c r="V10" s="23"/>
    </row>
    <row r="11" spans="1:22" ht="27.95" customHeight="1" x14ac:dyDescent="0.4">
      <c r="A11" s="3">
        <v>4</v>
      </c>
      <c r="B11" s="3"/>
      <c r="C11" s="11"/>
      <c r="D11" s="12" t="s">
        <v>19</v>
      </c>
      <c r="E11" s="13"/>
      <c r="F11" s="14"/>
      <c r="G11" s="3"/>
      <c r="H11" s="20"/>
      <c r="I11" s="7"/>
      <c r="J11" s="7"/>
      <c r="K11" s="7"/>
      <c r="L11" s="7">
        <f t="shared" si="0"/>
        <v>0</v>
      </c>
      <c r="M11" s="7"/>
      <c r="N11" s="7"/>
      <c r="O11" s="7"/>
      <c r="P11" s="7"/>
      <c r="Q11" s="7"/>
      <c r="R11" s="7"/>
      <c r="S11" s="7">
        <f t="shared" si="1"/>
        <v>0</v>
      </c>
      <c r="T11" s="8">
        <f t="shared" si="2"/>
        <v>0</v>
      </c>
      <c r="U11" s="14"/>
      <c r="V11" s="23"/>
    </row>
    <row r="12" spans="1:22" ht="27.95" customHeight="1" x14ac:dyDescent="0.4">
      <c r="A12" s="3">
        <v>5</v>
      </c>
      <c r="B12" s="3"/>
      <c r="C12" s="4"/>
      <c r="D12" s="5" t="s">
        <v>19</v>
      </c>
      <c r="E12" s="6"/>
      <c r="F12" s="14"/>
      <c r="G12" s="3"/>
      <c r="H12" s="20"/>
      <c r="I12" s="7"/>
      <c r="J12" s="7"/>
      <c r="K12" s="7"/>
      <c r="L12" s="7">
        <f t="shared" si="0"/>
        <v>0</v>
      </c>
      <c r="M12" s="7"/>
      <c r="N12" s="7"/>
      <c r="O12" s="7"/>
      <c r="P12" s="7"/>
      <c r="Q12" s="7"/>
      <c r="R12" s="7"/>
      <c r="S12" s="7">
        <f t="shared" si="1"/>
        <v>0</v>
      </c>
      <c r="T12" s="8">
        <f t="shared" si="2"/>
        <v>0</v>
      </c>
      <c r="U12" s="14"/>
      <c r="V12" s="23"/>
    </row>
    <row r="13" spans="1:22" ht="27.95" customHeight="1" x14ac:dyDescent="0.4">
      <c r="A13" s="3">
        <v>6</v>
      </c>
      <c r="B13" s="3"/>
      <c r="C13" s="4"/>
      <c r="D13" s="5" t="s">
        <v>19</v>
      </c>
      <c r="E13" s="6"/>
      <c r="F13" s="14"/>
      <c r="G13" s="3"/>
      <c r="H13" s="20"/>
      <c r="I13" s="7"/>
      <c r="J13" s="7"/>
      <c r="K13" s="7"/>
      <c r="L13" s="7">
        <f t="shared" si="0"/>
        <v>0</v>
      </c>
      <c r="M13" s="7"/>
      <c r="N13" s="7"/>
      <c r="O13" s="7"/>
      <c r="P13" s="7"/>
      <c r="Q13" s="7"/>
      <c r="R13" s="7"/>
      <c r="S13" s="7">
        <f t="shared" si="1"/>
        <v>0</v>
      </c>
      <c r="T13" s="8">
        <f t="shared" si="2"/>
        <v>0</v>
      </c>
      <c r="U13" s="14"/>
      <c r="V13" s="23"/>
    </row>
    <row r="14" spans="1:22" ht="27.95" customHeight="1" x14ac:dyDescent="0.4">
      <c r="A14" s="3">
        <v>7</v>
      </c>
      <c r="B14" s="3"/>
      <c r="C14" s="4"/>
      <c r="D14" s="5" t="s">
        <v>19</v>
      </c>
      <c r="E14" s="6"/>
      <c r="F14" s="14"/>
      <c r="G14" s="3"/>
      <c r="H14" s="20"/>
      <c r="I14" s="7"/>
      <c r="J14" s="7"/>
      <c r="K14" s="7"/>
      <c r="L14" s="7">
        <f t="shared" si="0"/>
        <v>0</v>
      </c>
      <c r="M14" s="7"/>
      <c r="N14" s="7"/>
      <c r="O14" s="7"/>
      <c r="P14" s="7"/>
      <c r="Q14" s="7"/>
      <c r="R14" s="7"/>
      <c r="S14" s="7">
        <f t="shared" si="1"/>
        <v>0</v>
      </c>
      <c r="T14" s="8">
        <f t="shared" si="2"/>
        <v>0</v>
      </c>
      <c r="U14" s="14"/>
      <c r="V14" s="23"/>
    </row>
    <row r="15" spans="1:22" ht="27.95" customHeight="1" x14ac:dyDescent="0.4">
      <c r="A15" s="3">
        <v>8</v>
      </c>
      <c r="B15" s="3"/>
      <c r="C15" s="4"/>
      <c r="D15" s="5" t="s">
        <v>19</v>
      </c>
      <c r="E15" s="6"/>
      <c r="F15" s="14"/>
      <c r="G15" s="3"/>
      <c r="H15" s="20"/>
      <c r="I15" s="7"/>
      <c r="J15" s="7"/>
      <c r="K15" s="7"/>
      <c r="L15" s="7">
        <f t="shared" si="0"/>
        <v>0</v>
      </c>
      <c r="M15" s="7"/>
      <c r="N15" s="7"/>
      <c r="O15" s="7"/>
      <c r="P15" s="7"/>
      <c r="Q15" s="7"/>
      <c r="R15" s="7"/>
      <c r="S15" s="7">
        <f t="shared" si="1"/>
        <v>0</v>
      </c>
      <c r="T15" s="8">
        <f t="shared" si="2"/>
        <v>0</v>
      </c>
      <c r="U15" s="14"/>
      <c r="V15" s="23"/>
    </row>
    <row r="16" spans="1:22" ht="27.95" customHeight="1" x14ac:dyDescent="0.4">
      <c r="A16" s="3">
        <v>9</v>
      </c>
      <c r="B16" s="3"/>
      <c r="C16" s="4"/>
      <c r="D16" s="5" t="s">
        <v>19</v>
      </c>
      <c r="E16" s="6"/>
      <c r="F16" s="14"/>
      <c r="G16" s="3"/>
      <c r="H16" s="20"/>
      <c r="I16" s="7"/>
      <c r="J16" s="7"/>
      <c r="K16" s="7"/>
      <c r="L16" s="7">
        <f t="shared" si="0"/>
        <v>0</v>
      </c>
      <c r="M16" s="7"/>
      <c r="N16" s="7"/>
      <c r="O16" s="7"/>
      <c r="P16" s="7"/>
      <c r="Q16" s="7"/>
      <c r="R16" s="7"/>
      <c r="S16" s="7">
        <f t="shared" si="1"/>
        <v>0</v>
      </c>
      <c r="T16" s="8">
        <f t="shared" si="2"/>
        <v>0</v>
      </c>
      <c r="U16" s="14"/>
      <c r="V16" s="23"/>
    </row>
    <row r="17" spans="1:22" ht="27.95" customHeight="1" x14ac:dyDescent="0.4">
      <c r="A17" s="3">
        <v>10</v>
      </c>
      <c r="B17" s="3"/>
      <c r="C17" s="4"/>
      <c r="D17" s="5" t="s">
        <v>19</v>
      </c>
      <c r="E17" s="6"/>
      <c r="F17" s="14"/>
      <c r="G17" s="3"/>
      <c r="H17" s="20"/>
      <c r="I17" s="7"/>
      <c r="J17" s="7"/>
      <c r="K17" s="7"/>
      <c r="L17" s="7">
        <f t="shared" si="0"/>
        <v>0</v>
      </c>
      <c r="M17" s="7"/>
      <c r="N17" s="7"/>
      <c r="O17" s="7"/>
      <c r="P17" s="7"/>
      <c r="Q17" s="7"/>
      <c r="R17" s="7"/>
      <c r="S17" s="7">
        <f t="shared" si="1"/>
        <v>0</v>
      </c>
      <c r="T17" s="8">
        <f t="shared" si="2"/>
        <v>0</v>
      </c>
      <c r="U17" s="14"/>
      <c r="V17" s="23"/>
    </row>
    <row r="18" spans="1:22" ht="27.95" customHeight="1" x14ac:dyDescent="0.4">
      <c r="A18" s="3">
        <v>11</v>
      </c>
      <c r="B18" s="3"/>
      <c r="C18" s="4"/>
      <c r="D18" s="5" t="s">
        <v>19</v>
      </c>
      <c r="E18" s="6"/>
      <c r="F18" s="14"/>
      <c r="G18" s="3"/>
      <c r="H18" s="20"/>
      <c r="I18" s="7"/>
      <c r="J18" s="7"/>
      <c r="K18" s="7"/>
      <c r="L18" s="7">
        <f t="shared" si="0"/>
        <v>0</v>
      </c>
      <c r="M18" s="7"/>
      <c r="N18" s="7"/>
      <c r="O18" s="7"/>
      <c r="P18" s="7"/>
      <c r="Q18" s="7"/>
      <c r="R18" s="7"/>
      <c r="S18" s="7">
        <f t="shared" si="1"/>
        <v>0</v>
      </c>
      <c r="T18" s="8">
        <f t="shared" si="2"/>
        <v>0</v>
      </c>
      <c r="U18" s="14"/>
      <c r="V18" s="23"/>
    </row>
    <row r="19" spans="1:22" ht="27.95" customHeight="1" x14ac:dyDescent="0.4">
      <c r="A19" s="3">
        <v>12</v>
      </c>
      <c r="B19" s="3"/>
      <c r="C19" s="4"/>
      <c r="D19" s="5" t="s">
        <v>19</v>
      </c>
      <c r="E19" s="6"/>
      <c r="F19" s="14"/>
      <c r="G19" s="3"/>
      <c r="H19" s="20"/>
      <c r="I19" s="7"/>
      <c r="J19" s="7"/>
      <c r="K19" s="7"/>
      <c r="L19" s="7">
        <f t="shared" si="0"/>
        <v>0</v>
      </c>
      <c r="M19" s="7"/>
      <c r="N19" s="7"/>
      <c r="O19" s="7"/>
      <c r="P19" s="7"/>
      <c r="Q19" s="7"/>
      <c r="R19" s="7"/>
      <c r="S19" s="7">
        <f t="shared" si="1"/>
        <v>0</v>
      </c>
      <c r="T19" s="8">
        <f t="shared" si="2"/>
        <v>0</v>
      </c>
      <c r="U19" s="14"/>
      <c r="V19" s="23"/>
    </row>
    <row r="20" spans="1:22" ht="27.95" customHeight="1" x14ac:dyDescent="0.4">
      <c r="A20" s="3">
        <v>13</v>
      </c>
      <c r="B20" s="3"/>
      <c r="C20" s="4"/>
      <c r="D20" s="5" t="s">
        <v>19</v>
      </c>
      <c r="E20" s="6"/>
      <c r="F20" s="14"/>
      <c r="G20" s="3"/>
      <c r="H20" s="20"/>
      <c r="I20" s="7"/>
      <c r="J20" s="7"/>
      <c r="K20" s="7"/>
      <c r="L20" s="7">
        <f t="shared" si="0"/>
        <v>0</v>
      </c>
      <c r="M20" s="7"/>
      <c r="N20" s="7"/>
      <c r="O20" s="7"/>
      <c r="P20" s="7"/>
      <c r="Q20" s="7"/>
      <c r="R20" s="7"/>
      <c r="S20" s="7">
        <f t="shared" si="1"/>
        <v>0</v>
      </c>
      <c r="T20" s="8">
        <f t="shared" si="2"/>
        <v>0</v>
      </c>
      <c r="U20" s="14"/>
      <c r="V20" s="23"/>
    </row>
    <row r="21" spans="1:22" ht="27.95" customHeight="1" x14ac:dyDescent="0.4">
      <c r="A21" s="3">
        <v>14</v>
      </c>
      <c r="B21" s="3"/>
      <c r="C21" s="4"/>
      <c r="D21" s="5" t="s">
        <v>19</v>
      </c>
      <c r="E21" s="6"/>
      <c r="F21" s="14"/>
      <c r="G21" s="3"/>
      <c r="H21" s="20"/>
      <c r="I21" s="7"/>
      <c r="J21" s="7"/>
      <c r="K21" s="7"/>
      <c r="L21" s="7">
        <f t="shared" si="0"/>
        <v>0</v>
      </c>
      <c r="M21" s="7"/>
      <c r="N21" s="7"/>
      <c r="O21" s="7"/>
      <c r="P21" s="7"/>
      <c r="Q21" s="7"/>
      <c r="R21" s="7"/>
      <c r="S21" s="7">
        <f t="shared" si="1"/>
        <v>0</v>
      </c>
      <c r="T21" s="8">
        <f t="shared" si="2"/>
        <v>0</v>
      </c>
      <c r="U21" s="14"/>
      <c r="V21" s="23"/>
    </row>
    <row r="22" spans="1:22" ht="27.95" customHeight="1" x14ac:dyDescent="0.4">
      <c r="A22" s="3">
        <v>15</v>
      </c>
      <c r="B22" s="3"/>
      <c r="C22" s="4"/>
      <c r="D22" s="5" t="s">
        <v>19</v>
      </c>
      <c r="E22" s="6"/>
      <c r="F22" s="14"/>
      <c r="G22" s="3"/>
      <c r="H22" s="20"/>
      <c r="I22" s="7"/>
      <c r="J22" s="7"/>
      <c r="K22" s="7"/>
      <c r="L22" s="7">
        <f t="shared" si="0"/>
        <v>0</v>
      </c>
      <c r="M22" s="7"/>
      <c r="N22" s="7"/>
      <c r="O22" s="7"/>
      <c r="P22" s="7"/>
      <c r="Q22" s="7"/>
      <c r="R22" s="7"/>
      <c r="S22" s="7">
        <f t="shared" si="1"/>
        <v>0</v>
      </c>
      <c r="T22" s="8">
        <f t="shared" si="2"/>
        <v>0</v>
      </c>
      <c r="U22" s="14"/>
      <c r="V22" s="23"/>
    </row>
    <row r="23" spans="1:22" ht="27.95" customHeight="1" x14ac:dyDescent="0.4">
      <c r="A23" s="3">
        <v>16</v>
      </c>
      <c r="B23" s="3"/>
      <c r="C23" s="4"/>
      <c r="D23" s="5" t="s">
        <v>19</v>
      </c>
      <c r="E23" s="6"/>
      <c r="F23" s="14"/>
      <c r="G23" s="3"/>
      <c r="H23" s="20"/>
      <c r="I23" s="7"/>
      <c r="J23" s="7"/>
      <c r="K23" s="7"/>
      <c r="L23" s="7">
        <f t="shared" si="0"/>
        <v>0</v>
      </c>
      <c r="M23" s="7"/>
      <c r="N23" s="7"/>
      <c r="O23" s="7"/>
      <c r="P23" s="7"/>
      <c r="Q23" s="7"/>
      <c r="R23" s="7"/>
      <c r="S23" s="7">
        <f t="shared" si="1"/>
        <v>0</v>
      </c>
      <c r="T23" s="8">
        <f t="shared" si="2"/>
        <v>0</v>
      </c>
      <c r="U23" s="14"/>
      <c r="V23" s="23"/>
    </row>
    <row r="24" spans="1:22" ht="27.95" customHeight="1" x14ac:dyDescent="0.4">
      <c r="A24" s="3">
        <v>17</v>
      </c>
      <c r="B24" s="3"/>
      <c r="C24" s="4"/>
      <c r="D24" s="5" t="s">
        <v>19</v>
      </c>
      <c r="E24" s="6"/>
      <c r="F24" s="14"/>
      <c r="G24" s="3"/>
      <c r="H24" s="20"/>
      <c r="I24" s="7"/>
      <c r="J24" s="7"/>
      <c r="K24" s="7"/>
      <c r="L24" s="7">
        <f t="shared" si="0"/>
        <v>0</v>
      </c>
      <c r="M24" s="7"/>
      <c r="N24" s="7"/>
      <c r="O24" s="7"/>
      <c r="P24" s="7"/>
      <c r="Q24" s="7"/>
      <c r="R24" s="7"/>
      <c r="S24" s="7">
        <f t="shared" si="1"/>
        <v>0</v>
      </c>
      <c r="T24" s="8">
        <f t="shared" si="2"/>
        <v>0</v>
      </c>
      <c r="U24" s="14"/>
      <c r="V24" s="23"/>
    </row>
    <row r="25" spans="1:22" ht="27.95" customHeight="1" x14ac:dyDescent="0.4">
      <c r="A25" s="40" t="s">
        <v>7</v>
      </c>
      <c r="B25" s="41"/>
      <c r="C25" s="41"/>
      <c r="D25" s="41"/>
      <c r="E25" s="42"/>
      <c r="F25" s="9">
        <f>COUNTA(F8:F24)</f>
        <v>0</v>
      </c>
      <c r="G25" s="9">
        <f>COUNTA(G8:G24)</f>
        <v>0</v>
      </c>
      <c r="H25" s="21">
        <f t="shared" ref="H25:T25" si="3">SUM(H8:H24)</f>
        <v>0</v>
      </c>
      <c r="I25" s="8">
        <f t="shared" si="3"/>
        <v>0</v>
      </c>
      <c r="J25" s="8">
        <f t="shared" si="3"/>
        <v>0</v>
      </c>
      <c r="K25" s="8">
        <f t="shared" si="3"/>
        <v>0</v>
      </c>
      <c r="L25" s="8">
        <f t="shared" si="3"/>
        <v>0</v>
      </c>
      <c r="M25" s="8">
        <f t="shared" si="3"/>
        <v>0</v>
      </c>
      <c r="N25" s="8">
        <f t="shared" si="3"/>
        <v>0</v>
      </c>
      <c r="O25" s="8">
        <f t="shared" si="3"/>
        <v>0</v>
      </c>
      <c r="P25" s="8">
        <f t="shared" si="3"/>
        <v>0</v>
      </c>
      <c r="Q25" s="8">
        <f t="shared" si="3"/>
        <v>0</v>
      </c>
      <c r="R25" s="8">
        <f t="shared" si="3"/>
        <v>0</v>
      </c>
      <c r="S25" s="8">
        <f t="shared" si="3"/>
        <v>0</v>
      </c>
      <c r="T25" s="8">
        <f t="shared" si="3"/>
        <v>0</v>
      </c>
      <c r="U25" s="18">
        <f>COUNTIF(U8:U24,"〇")</f>
        <v>0</v>
      </c>
      <c r="V25" s="24">
        <f>SUM(V8:V24)</f>
        <v>0</v>
      </c>
    </row>
    <row r="26" spans="1:22" ht="15" customHeight="1" thickBot="1" x14ac:dyDescent="0.45">
      <c r="F26" s="43" t="s">
        <v>21</v>
      </c>
      <c r="G26" s="43"/>
      <c r="T26" s="16" t="s">
        <v>22</v>
      </c>
      <c r="U26" s="19" t="s">
        <v>28</v>
      </c>
      <c r="V26" s="25" t="s">
        <v>34</v>
      </c>
    </row>
    <row r="27" spans="1:22" ht="15" customHeight="1" x14ac:dyDescent="0.4">
      <c r="F27" s="10"/>
      <c r="G27" s="10"/>
      <c r="T27" s="10"/>
    </row>
    <row r="28" spans="1:22" ht="30" customHeight="1" x14ac:dyDescent="0.4">
      <c r="Q28" s="29" t="s">
        <v>35</v>
      </c>
      <c r="R28" s="29"/>
      <c r="S28" s="29"/>
      <c r="T28" s="7">
        <f>(T25*8/10)+(V25*8/10)</f>
        <v>0</v>
      </c>
    </row>
    <row r="29" spans="1:22" ht="30" customHeight="1" x14ac:dyDescent="0.4">
      <c r="Q29" s="48" t="s">
        <v>36</v>
      </c>
      <c r="R29" s="48"/>
      <c r="S29" s="48"/>
      <c r="T29" s="49">
        <f>((F25+G25)*400000+(U25*360000))</f>
        <v>0</v>
      </c>
    </row>
    <row r="30" spans="1:22" ht="30" customHeight="1" x14ac:dyDescent="0.4">
      <c r="Q30" s="29" t="s">
        <v>23</v>
      </c>
      <c r="R30" s="29"/>
      <c r="S30" s="29"/>
      <c r="T30" s="7">
        <f>ROUND(MIN(T28:T29),-3)</f>
        <v>0</v>
      </c>
    </row>
  </sheetData>
  <mergeCells count="17">
    <mergeCell ref="A25:E25"/>
    <mergeCell ref="F26:G26"/>
    <mergeCell ref="A1:T1"/>
    <mergeCell ref="P3:Q3"/>
    <mergeCell ref="A6:A7"/>
    <mergeCell ref="B6:B7"/>
    <mergeCell ref="C6:E7"/>
    <mergeCell ref="F6:F7"/>
    <mergeCell ref="G6:G7"/>
    <mergeCell ref="H6:L6"/>
    <mergeCell ref="N6:S6"/>
    <mergeCell ref="T6:T7"/>
    <mergeCell ref="Q30:S30"/>
    <mergeCell ref="U6:V6"/>
    <mergeCell ref="R3:T3"/>
    <mergeCell ref="Q28:S28"/>
    <mergeCell ref="Q29:S29"/>
  </mergeCells>
  <phoneticPr fontId="2"/>
  <dataValidations count="1">
    <dataValidation type="list" allowBlank="1" showInputMessage="1" showErrorMessage="1" sqref="U8:U24 F8:G24" xr:uid="{7FE379DB-6E4B-43C6-9224-5991FBBA8162}">
      <formula1>"〇,  "</formula1>
    </dataValidation>
  </dataValidations>
  <pageMargins left="0.78740157480314965" right="0.39370078740157483" top="0.78740157480314965" bottom="0.39370078740157483" header="0.31496062992125984" footer="0.31496062992125984"/>
  <pageSetup paperSize="9" scale="51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V30"/>
  <sheetViews>
    <sheetView topLeftCell="A12" zoomScale="85" zoomScaleNormal="85" workbookViewId="0">
      <selection activeCell="Q35" sqref="Q35"/>
    </sheetView>
  </sheetViews>
  <sheetFormatPr defaultColWidth="10.625" defaultRowHeight="30" customHeight="1" x14ac:dyDescent="0.4"/>
  <cols>
    <col min="1" max="1" width="3.625" style="1" customWidth="1"/>
    <col min="2" max="3" width="15.625" style="1" customWidth="1"/>
    <col min="4" max="4" width="3.625" style="1" customWidth="1"/>
    <col min="5" max="5" width="15.625" style="1" customWidth="1"/>
    <col min="6" max="7" width="6.625" style="1" customWidth="1"/>
    <col min="8" max="19" width="10.625" style="1"/>
    <col min="20" max="20" width="15.625" style="1" customWidth="1"/>
    <col min="21" max="21" width="10.625" style="1"/>
    <col min="22" max="22" width="10.625" style="26"/>
    <col min="23" max="16384" width="10.625" style="1"/>
  </cols>
  <sheetData>
    <row r="1" spans="1:22" ht="30" customHeight="1" x14ac:dyDescent="0.4">
      <c r="A1" s="33" t="s">
        <v>26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</row>
    <row r="2" spans="1:22" ht="20.100000000000001" customHeight="1" x14ac:dyDescent="0.4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</row>
    <row r="3" spans="1:22" ht="30" customHeight="1" x14ac:dyDescent="0.4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32" t="s">
        <v>20</v>
      </c>
      <c r="Q3" s="32"/>
      <c r="R3" s="32" t="s">
        <v>24</v>
      </c>
      <c r="S3" s="32"/>
      <c r="T3" s="32"/>
    </row>
    <row r="4" spans="1:22" ht="20.100000000000001" customHeight="1" x14ac:dyDescent="0.4"/>
    <row r="5" spans="1:22" ht="20.100000000000001" customHeight="1" x14ac:dyDescent="0.4">
      <c r="T5" s="2" t="s">
        <v>18</v>
      </c>
    </row>
    <row r="6" spans="1:22" ht="30" customHeight="1" thickBot="1" x14ac:dyDescent="0.45">
      <c r="A6" s="32"/>
      <c r="B6" s="32" t="s">
        <v>1</v>
      </c>
      <c r="C6" s="34" t="s">
        <v>16</v>
      </c>
      <c r="D6" s="35"/>
      <c r="E6" s="36"/>
      <c r="F6" s="32" t="s">
        <v>0</v>
      </c>
      <c r="G6" s="32" t="s">
        <v>8</v>
      </c>
      <c r="H6" s="32" t="s">
        <v>2</v>
      </c>
      <c r="I6" s="32"/>
      <c r="J6" s="32"/>
      <c r="K6" s="32"/>
      <c r="L6" s="32"/>
      <c r="M6" s="3" t="s">
        <v>9</v>
      </c>
      <c r="N6" s="32" t="s">
        <v>11</v>
      </c>
      <c r="O6" s="32"/>
      <c r="P6" s="32"/>
      <c r="Q6" s="32"/>
      <c r="R6" s="32"/>
      <c r="S6" s="32"/>
      <c r="T6" s="29" t="s">
        <v>29</v>
      </c>
      <c r="U6" s="30" t="s">
        <v>32</v>
      </c>
      <c r="V6" s="31"/>
    </row>
    <row r="7" spans="1:22" ht="30" customHeight="1" thickBot="1" x14ac:dyDescent="0.45">
      <c r="A7" s="32"/>
      <c r="B7" s="32"/>
      <c r="C7" s="37"/>
      <c r="D7" s="38"/>
      <c r="E7" s="39"/>
      <c r="F7" s="32"/>
      <c r="G7" s="32"/>
      <c r="H7" s="3" t="s">
        <v>3</v>
      </c>
      <c r="I7" s="3" t="s">
        <v>4</v>
      </c>
      <c r="J7" s="3" t="s">
        <v>5</v>
      </c>
      <c r="K7" s="3" t="s">
        <v>6</v>
      </c>
      <c r="L7" s="3" t="s">
        <v>7</v>
      </c>
      <c r="M7" s="3" t="s">
        <v>10</v>
      </c>
      <c r="N7" s="3" t="s">
        <v>12</v>
      </c>
      <c r="O7" s="3" t="s">
        <v>13</v>
      </c>
      <c r="P7" s="3" t="s">
        <v>14</v>
      </c>
      <c r="Q7" s="3" t="s">
        <v>15</v>
      </c>
      <c r="R7" s="3" t="s">
        <v>6</v>
      </c>
      <c r="S7" s="3" t="s">
        <v>7</v>
      </c>
      <c r="T7" s="32"/>
      <c r="U7" s="17" t="s">
        <v>31</v>
      </c>
      <c r="V7" s="44" t="s">
        <v>33</v>
      </c>
    </row>
    <row r="8" spans="1:22" ht="27.95" customHeight="1" x14ac:dyDescent="0.4">
      <c r="A8" s="3">
        <v>1</v>
      </c>
      <c r="B8" s="3" t="s">
        <v>25</v>
      </c>
      <c r="C8" s="11">
        <v>45971</v>
      </c>
      <c r="D8" s="12" t="s">
        <v>19</v>
      </c>
      <c r="E8" s="13">
        <v>46017</v>
      </c>
      <c r="F8" s="3" t="s">
        <v>17</v>
      </c>
      <c r="G8" s="3"/>
      <c r="H8" s="7">
        <v>95000</v>
      </c>
      <c r="I8" s="7">
        <v>3000</v>
      </c>
      <c r="J8" s="7">
        <v>0</v>
      </c>
      <c r="K8" s="7">
        <v>10000</v>
      </c>
      <c r="L8" s="7">
        <f>SUM(H8:K8)</f>
        <v>108000</v>
      </c>
      <c r="M8" s="7">
        <v>300000</v>
      </c>
      <c r="N8" s="7">
        <v>15000</v>
      </c>
      <c r="O8" s="7">
        <v>3000</v>
      </c>
      <c r="P8" s="7">
        <v>100000</v>
      </c>
      <c r="Q8" s="7">
        <v>10000</v>
      </c>
      <c r="R8" s="7">
        <v>0</v>
      </c>
      <c r="S8" s="7">
        <f>SUM(N8:R8)</f>
        <v>128000</v>
      </c>
      <c r="T8" s="8">
        <f>L8+M8+S8</f>
        <v>536000</v>
      </c>
      <c r="U8" s="14" t="s">
        <v>30</v>
      </c>
      <c r="V8" s="46">
        <v>450000</v>
      </c>
    </row>
    <row r="9" spans="1:22" ht="27.95" customHeight="1" thickBot="1" x14ac:dyDescent="0.45">
      <c r="A9" s="3">
        <v>2</v>
      </c>
      <c r="B9" s="3" t="s">
        <v>25</v>
      </c>
      <c r="C9" s="11">
        <v>45971</v>
      </c>
      <c r="D9" s="12" t="s">
        <v>19</v>
      </c>
      <c r="E9" s="13">
        <v>46017</v>
      </c>
      <c r="F9" s="3" t="s">
        <v>17</v>
      </c>
      <c r="G9" s="3"/>
      <c r="H9" s="7">
        <v>95000</v>
      </c>
      <c r="I9" s="7">
        <v>3000</v>
      </c>
      <c r="J9" s="7">
        <v>0</v>
      </c>
      <c r="K9" s="7">
        <v>10000</v>
      </c>
      <c r="L9" s="7">
        <f t="shared" ref="L9:L24" si="0">SUM(H9:K9)</f>
        <v>108000</v>
      </c>
      <c r="M9" s="7">
        <v>300000</v>
      </c>
      <c r="N9" s="7">
        <v>15000</v>
      </c>
      <c r="O9" s="7">
        <v>3000</v>
      </c>
      <c r="P9" s="7">
        <v>100000</v>
      </c>
      <c r="Q9" s="7">
        <v>10000</v>
      </c>
      <c r="R9" s="7">
        <v>0</v>
      </c>
      <c r="S9" s="7">
        <f t="shared" ref="S9:S24" si="1">SUM(N9:R9)</f>
        <v>128000</v>
      </c>
      <c r="T9" s="8">
        <f t="shared" ref="T9:T24" si="2">L9+M9+S9</f>
        <v>536000</v>
      </c>
      <c r="U9" s="14" t="s">
        <v>30</v>
      </c>
      <c r="V9" s="47">
        <v>360000</v>
      </c>
    </row>
    <row r="10" spans="1:22" ht="27.95" customHeight="1" x14ac:dyDescent="0.4">
      <c r="A10" s="3">
        <v>3</v>
      </c>
      <c r="B10" s="3" t="s">
        <v>25</v>
      </c>
      <c r="C10" s="11">
        <v>45971</v>
      </c>
      <c r="D10" s="12" t="s">
        <v>19</v>
      </c>
      <c r="E10" s="13">
        <v>46017</v>
      </c>
      <c r="F10" s="3"/>
      <c r="G10" s="3" t="s">
        <v>17</v>
      </c>
      <c r="H10" s="7">
        <v>80000</v>
      </c>
      <c r="I10" s="7">
        <v>3000</v>
      </c>
      <c r="J10" s="7">
        <v>0</v>
      </c>
      <c r="K10" s="7">
        <v>10000</v>
      </c>
      <c r="L10" s="7">
        <f t="shared" si="0"/>
        <v>93000</v>
      </c>
      <c r="M10" s="7">
        <v>250000</v>
      </c>
      <c r="N10" s="7">
        <v>15000</v>
      </c>
      <c r="O10" s="7">
        <v>3000</v>
      </c>
      <c r="P10" s="7">
        <v>100000</v>
      </c>
      <c r="Q10" s="7">
        <v>10000</v>
      </c>
      <c r="R10" s="7">
        <v>0</v>
      </c>
      <c r="S10" s="7">
        <f t="shared" si="1"/>
        <v>128000</v>
      </c>
      <c r="T10" s="8">
        <f t="shared" si="2"/>
        <v>471000</v>
      </c>
      <c r="U10" s="14"/>
      <c r="V10" s="45"/>
    </row>
    <row r="11" spans="1:22" ht="27.95" customHeight="1" x14ac:dyDescent="0.4">
      <c r="A11" s="3">
        <v>4</v>
      </c>
      <c r="B11" s="3" t="s">
        <v>25</v>
      </c>
      <c r="C11" s="11">
        <v>45971</v>
      </c>
      <c r="D11" s="12" t="s">
        <v>19</v>
      </c>
      <c r="E11" s="13">
        <v>46017</v>
      </c>
      <c r="F11" s="3"/>
      <c r="G11" s="3" t="s">
        <v>17</v>
      </c>
      <c r="H11" s="7">
        <v>80000</v>
      </c>
      <c r="I11" s="7">
        <v>3000</v>
      </c>
      <c r="J11" s="7">
        <v>0</v>
      </c>
      <c r="K11" s="7">
        <v>10000</v>
      </c>
      <c r="L11" s="7">
        <f t="shared" si="0"/>
        <v>93000</v>
      </c>
      <c r="M11" s="7">
        <v>250000</v>
      </c>
      <c r="N11" s="7">
        <v>15000</v>
      </c>
      <c r="O11" s="7">
        <v>3000</v>
      </c>
      <c r="P11" s="7">
        <v>100000</v>
      </c>
      <c r="Q11" s="7">
        <v>10000</v>
      </c>
      <c r="R11" s="7">
        <v>0</v>
      </c>
      <c r="S11" s="7">
        <f t="shared" si="1"/>
        <v>128000</v>
      </c>
      <c r="T11" s="8">
        <f t="shared" si="2"/>
        <v>471000</v>
      </c>
      <c r="U11" s="14"/>
      <c r="V11" s="27"/>
    </row>
    <row r="12" spans="1:22" ht="27.95" customHeight="1" x14ac:dyDescent="0.4">
      <c r="A12" s="3">
        <v>5</v>
      </c>
      <c r="B12" s="3"/>
      <c r="C12" s="4"/>
      <c r="D12" s="5" t="s">
        <v>19</v>
      </c>
      <c r="E12" s="6"/>
      <c r="F12" s="3"/>
      <c r="G12" s="3"/>
      <c r="H12" s="7"/>
      <c r="I12" s="7"/>
      <c r="J12" s="7"/>
      <c r="K12" s="7"/>
      <c r="L12" s="7">
        <f t="shared" si="0"/>
        <v>0</v>
      </c>
      <c r="M12" s="7"/>
      <c r="N12" s="7"/>
      <c r="O12" s="7"/>
      <c r="P12" s="7"/>
      <c r="Q12" s="7"/>
      <c r="R12" s="7"/>
      <c r="S12" s="7">
        <f t="shared" si="1"/>
        <v>0</v>
      </c>
      <c r="T12" s="8">
        <f t="shared" si="2"/>
        <v>0</v>
      </c>
      <c r="U12" s="14"/>
      <c r="V12" s="27"/>
    </row>
    <row r="13" spans="1:22" ht="27.95" customHeight="1" x14ac:dyDescent="0.4">
      <c r="A13" s="3">
        <v>6</v>
      </c>
      <c r="B13" s="3"/>
      <c r="C13" s="4"/>
      <c r="D13" s="5" t="s">
        <v>19</v>
      </c>
      <c r="E13" s="6"/>
      <c r="F13" s="3"/>
      <c r="G13" s="3"/>
      <c r="H13" s="7"/>
      <c r="I13" s="7"/>
      <c r="J13" s="7"/>
      <c r="K13" s="7"/>
      <c r="L13" s="7">
        <f t="shared" si="0"/>
        <v>0</v>
      </c>
      <c r="M13" s="7"/>
      <c r="N13" s="7"/>
      <c r="O13" s="7"/>
      <c r="P13" s="7"/>
      <c r="Q13" s="7"/>
      <c r="R13" s="7"/>
      <c r="S13" s="7">
        <f t="shared" si="1"/>
        <v>0</v>
      </c>
      <c r="T13" s="8">
        <f t="shared" si="2"/>
        <v>0</v>
      </c>
      <c r="U13" s="14"/>
      <c r="V13" s="27"/>
    </row>
    <row r="14" spans="1:22" ht="27.95" customHeight="1" x14ac:dyDescent="0.4">
      <c r="A14" s="3">
        <v>7</v>
      </c>
      <c r="B14" s="3"/>
      <c r="C14" s="4"/>
      <c r="D14" s="5" t="s">
        <v>19</v>
      </c>
      <c r="E14" s="6"/>
      <c r="F14" s="3"/>
      <c r="G14" s="3"/>
      <c r="H14" s="7"/>
      <c r="I14" s="7"/>
      <c r="J14" s="7"/>
      <c r="K14" s="7"/>
      <c r="L14" s="7">
        <f t="shared" si="0"/>
        <v>0</v>
      </c>
      <c r="M14" s="7"/>
      <c r="N14" s="7"/>
      <c r="O14" s="7"/>
      <c r="P14" s="7"/>
      <c r="Q14" s="7"/>
      <c r="R14" s="7"/>
      <c r="S14" s="7">
        <f t="shared" si="1"/>
        <v>0</v>
      </c>
      <c r="T14" s="8">
        <f t="shared" si="2"/>
        <v>0</v>
      </c>
      <c r="U14" s="14"/>
      <c r="V14" s="27"/>
    </row>
    <row r="15" spans="1:22" ht="27.95" customHeight="1" x14ac:dyDescent="0.4">
      <c r="A15" s="3">
        <v>8</v>
      </c>
      <c r="B15" s="3"/>
      <c r="C15" s="4"/>
      <c r="D15" s="5" t="s">
        <v>19</v>
      </c>
      <c r="E15" s="6"/>
      <c r="F15" s="3"/>
      <c r="G15" s="3"/>
      <c r="H15" s="7"/>
      <c r="I15" s="7"/>
      <c r="J15" s="7"/>
      <c r="K15" s="7"/>
      <c r="L15" s="7">
        <f t="shared" si="0"/>
        <v>0</v>
      </c>
      <c r="M15" s="7"/>
      <c r="N15" s="7"/>
      <c r="O15" s="7"/>
      <c r="P15" s="7"/>
      <c r="Q15" s="7"/>
      <c r="R15" s="7"/>
      <c r="S15" s="7">
        <f t="shared" si="1"/>
        <v>0</v>
      </c>
      <c r="T15" s="8">
        <f t="shared" si="2"/>
        <v>0</v>
      </c>
      <c r="U15" s="14"/>
      <c r="V15" s="27"/>
    </row>
    <row r="16" spans="1:22" ht="27.95" customHeight="1" x14ac:dyDescent="0.4">
      <c r="A16" s="3">
        <v>9</v>
      </c>
      <c r="B16" s="3"/>
      <c r="C16" s="4"/>
      <c r="D16" s="5" t="s">
        <v>19</v>
      </c>
      <c r="E16" s="6"/>
      <c r="F16" s="3"/>
      <c r="G16" s="3"/>
      <c r="H16" s="7"/>
      <c r="I16" s="7"/>
      <c r="J16" s="7"/>
      <c r="K16" s="7"/>
      <c r="L16" s="7">
        <f t="shared" si="0"/>
        <v>0</v>
      </c>
      <c r="M16" s="7"/>
      <c r="N16" s="7"/>
      <c r="O16" s="7"/>
      <c r="P16" s="7"/>
      <c r="Q16" s="7"/>
      <c r="R16" s="7"/>
      <c r="S16" s="7">
        <f t="shared" si="1"/>
        <v>0</v>
      </c>
      <c r="T16" s="8">
        <f t="shared" si="2"/>
        <v>0</v>
      </c>
      <c r="U16" s="14"/>
      <c r="V16" s="27"/>
    </row>
    <row r="17" spans="1:22" ht="27.95" customHeight="1" x14ac:dyDescent="0.4">
      <c r="A17" s="3">
        <v>10</v>
      </c>
      <c r="B17" s="3"/>
      <c r="C17" s="4"/>
      <c r="D17" s="5" t="s">
        <v>19</v>
      </c>
      <c r="E17" s="6"/>
      <c r="F17" s="3"/>
      <c r="G17" s="3"/>
      <c r="H17" s="7"/>
      <c r="I17" s="7"/>
      <c r="J17" s="7"/>
      <c r="K17" s="7"/>
      <c r="L17" s="7">
        <f t="shared" si="0"/>
        <v>0</v>
      </c>
      <c r="M17" s="7"/>
      <c r="N17" s="7"/>
      <c r="O17" s="7"/>
      <c r="P17" s="7"/>
      <c r="Q17" s="7"/>
      <c r="R17" s="7"/>
      <c r="S17" s="7">
        <f t="shared" si="1"/>
        <v>0</v>
      </c>
      <c r="T17" s="8">
        <f t="shared" si="2"/>
        <v>0</v>
      </c>
      <c r="U17" s="14"/>
      <c r="V17" s="27"/>
    </row>
    <row r="18" spans="1:22" ht="27.95" customHeight="1" x14ac:dyDescent="0.4">
      <c r="A18" s="3">
        <v>11</v>
      </c>
      <c r="B18" s="3"/>
      <c r="C18" s="4"/>
      <c r="D18" s="5" t="s">
        <v>19</v>
      </c>
      <c r="E18" s="6"/>
      <c r="F18" s="3"/>
      <c r="G18" s="3"/>
      <c r="H18" s="7"/>
      <c r="I18" s="7"/>
      <c r="J18" s="7"/>
      <c r="K18" s="7"/>
      <c r="L18" s="7">
        <f t="shared" si="0"/>
        <v>0</v>
      </c>
      <c r="M18" s="7"/>
      <c r="N18" s="7"/>
      <c r="O18" s="7"/>
      <c r="P18" s="7"/>
      <c r="Q18" s="7"/>
      <c r="R18" s="7"/>
      <c r="S18" s="7">
        <f t="shared" si="1"/>
        <v>0</v>
      </c>
      <c r="T18" s="8">
        <f t="shared" si="2"/>
        <v>0</v>
      </c>
      <c r="U18" s="14"/>
      <c r="V18" s="27"/>
    </row>
    <row r="19" spans="1:22" ht="27.95" customHeight="1" x14ac:dyDescent="0.4">
      <c r="A19" s="3">
        <v>12</v>
      </c>
      <c r="B19" s="3"/>
      <c r="C19" s="4"/>
      <c r="D19" s="5" t="s">
        <v>19</v>
      </c>
      <c r="E19" s="6"/>
      <c r="F19" s="3"/>
      <c r="G19" s="3"/>
      <c r="H19" s="7"/>
      <c r="I19" s="7"/>
      <c r="J19" s="7"/>
      <c r="K19" s="7"/>
      <c r="L19" s="7">
        <f t="shared" si="0"/>
        <v>0</v>
      </c>
      <c r="M19" s="7"/>
      <c r="N19" s="7"/>
      <c r="O19" s="7"/>
      <c r="P19" s="7"/>
      <c r="Q19" s="7"/>
      <c r="R19" s="7"/>
      <c r="S19" s="7">
        <f t="shared" si="1"/>
        <v>0</v>
      </c>
      <c r="T19" s="8">
        <f t="shared" si="2"/>
        <v>0</v>
      </c>
      <c r="U19" s="14"/>
      <c r="V19" s="27"/>
    </row>
    <row r="20" spans="1:22" ht="27.95" customHeight="1" x14ac:dyDescent="0.4">
      <c r="A20" s="3">
        <v>13</v>
      </c>
      <c r="B20" s="3"/>
      <c r="C20" s="4"/>
      <c r="D20" s="5" t="s">
        <v>19</v>
      </c>
      <c r="E20" s="6"/>
      <c r="F20" s="3"/>
      <c r="G20" s="3"/>
      <c r="H20" s="7"/>
      <c r="I20" s="7"/>
      <c r="J20" s="7"/>
      <c r="K20" s="7"/>
      <c r="L20" s="7">
        <f t="shared" si="0"/>
        <v>0</v>
      </c>
      <c r="M20" s="7"/>
      <c r="N20" s="7"/>
      <c r="O20" s="7"/>
      <c r="P20" s="7"/>
      <c r="Q20" s="7"/>
      <c r="R20" s="7"/>
      <c r="S20" s="7">
        <f t="shared" si="1"/>
        <v>0</v>
      </c>
      <c r="T20" s="8">
        <f t="shared" si="2"/>
        <v>0</v>
      </c>
      <c r="U20" s="14"/>
      <c r="V20" s="27"/>
    </row>
    <row r="21" spans="1:22" ht="27.95" customHeight="1" x14ac:dyDescent="0.4">
      <c r="A21" s="3">
        <v>14</v>
      </c>
      <c r="B21" s="3"/>
      <c r="C21" s="4"/>
      <c r="D21" s="5" t="s">
        <v>19</v>
      </c>
      <c r="E21" s="6"/>
      <c r="F21" s="3"/>
      <c r="G21" s="3"/>
      <c r="H21" s="7"/>
      <c r="I21" s="7"/>
      <c r="J21" s="7"/>
      <c r="K21" s="7"/>
      <c r="L21" s="7">
        <f t="shared" si="0"/>
        <v>0</v>
      </c>
      <c r="M21" s="7"/>
      <c r="N21" s="7"/>
      <c r="O21" s="7"/>
      <c r="P21" s="7"/>
      <c r="Q21" s="7"/>
      <c r="R21" s="7"/>
      <c r="S21" s="7">
        <f t="shared" si="1"/>
        <v>0</v>
      </c>
      <c r="T21" s="8">
        <f t="shared" si="2"/>
        <v>0</v>
      </c>
      <c r="U21" s="14"/>
      <c r="V21" s="27"/>
    </row>
    <row r="22" spans="1:22" ht="27.95" customHeight="1" x14ac:dyDescent="0.4">
      <c r="A22" s="3">
        <v>15</v>
      </c>
      <c r="B22" s="3"/>
      <c r="C22" s="4"/>
      <c r="D22" s="5" t="s">
        <v>19</v>
      </c>
      <c r="E22" s="6"/>
      <c r="F22" s="3"/>
      <c r="G22" s="3"/>
      <c r="H22" s="7"/>
      <c r="I22" s="7"/>
      <c r="J22" s="7"/>
      <c r="K22" s="7"/>
      <c r="L22" s="7">
        <f t="shared" si="0"/>
        <v>0</v>
      </c>
      <c r="M22" s="7"/>
      <c r="N22" s="7"/>
      <c r="O22" s="7"/>
      <c r="P22" s="7"/>
      <c r="Q22" s="7"/>
      <c r="R22" s="7"/>
      <c r="S22" s="7">
        <f t="shared" si="1"/>
        <v>0</v>
      </c>
      <c r="T22" s="8">
        <f t="shared" si="2"/>
        <v>0</v>
      </c>
      <c r="U22" s="14"/>
      <c r="V22" s="27"/>
    </row>
    <row r="23" spans="1:22" ht="27.95" customHeight="1" x14ac:dyDescent="0.4">
      <c r="A23" s="3">
        <v>16</v>
      </c>
      <c r="B23" s="3"/>
      <c r="C23" s="4"/>
      <c r="D23" s="5" t="s">
        <v>19</v>
      </c>
      <c r="E23" s="6"/>
      <c r="F23" s="3"/>
      <c r="G23" s="3"/>
      <c r="H23" s="7"/>
      <c r="I23" s="7"/>
      <c r="J23" s="7"/>
      <c r="K23" s="7"/>
      <c r="L23" s="7">
        <f t="shared" si="0"/>
        <v>0</v>
      </c>
      <c r="M23" s="7"/>
      <c r="N23" s="7"/>
      <c r="O23" s="7"/>
      <c r="P23" s="7"/>
      <c r="Q23" s="7"/>
      <c r="R23" s="7"/>
      <c r="S23" s="7">
        <f t="shared" si="1"/>
        <v>0</v>
      </c>
      <c r="T23" s="8">
        <f t="shared" si="2"/>
        <v>0</v>
      </c>
      <c r="U23" s="14"/>
      <c r="V23" s="27"/>
    </row>
    <row r="24" spans="1:22" ht="27.95" customHeight="1" x14ac:dyDescent="0.4">
      <c r="A24" s="3">
        <v>17</v>
      </c>
      <c r="B24" s="3"/>
      <c r="C24" s="4"/>
      <c r="D24" s="5" t="s">
        <v>19</v>
      </c>
      <c r="E24" s="6"/>
      <c r="F24" s="3"/>
      <c r="G24" s="3"/>
      <c r="H24" s="7"/>
      <c r="I24" s="7"/>
      <c r="J24" s="7"/>
      <c r="K24" s="7"/>
      <c r="L24" s="7">
        <f t="shared" si="0"/>
        <v>0</v>
      </c>
      <c r="M24" s="7"/>
      <c r="N24" s="7"/>
      <c r="O24" s="7"/>
      <c r="P24" s="7"/>
      <c r="Q24" s="7"/>
      <c r="R24" s="7"/>
      <c r="S24" s="7">
        <f t="shared" si="1"/>
        <v>0</v>
      </c>
      <c r="T24" s="8">
        <f t="shared" si="2"/>
        <v>0</v>
      </c>
      <c r="U24" s="14"/>
      <c r="V24" s="27"/>
    </row>
    <row r="25" spans="1:22" ht="27.95" customHeight="1" x14ac:dyDescent="0.4">
      <c r="A25" s="40" t="s">
        <v>7</v>
      </c>
      <c r="B25" s="41"/>
      <c r="C25" s="41"/>
      <c r="D25" s="41"/>
      <c r="E25" s="42"/>
      <c r="F25" s="9">
        <f>COUNTA(F8:F24)</f>
        <v>2</v>
      </c>
      <c r="G25" s="9">
        <f>COUNTA(G8:G24)</f>
        <v>2</v>
      </c>
      <c r="H25" s="8">
        <f t="shared" ref="H25:S25" si="3">SUM(H8:H24)</f>
        <v>350000</v>
      </c>
      <c r="I25" s="8">
        <f t="shared" si="3"/>
        <v>12000</v>
      </c>
      <c r="J25" s="8">
        <f t="shared" si="3"/>
        <v>0</v>
      </c>
      <c r="K25" s="8">
        <f t="shared" si="3"/>
        <v>40000</v>
      </c>
      <c r="L25" s="8">
        <f t="shared" si="3"/>
        <v>402000</v>
      </c>
      <c r="M25" s="8">
        <f t="shared" si="3"/>
        <v>1100000</v>
      </c>
      <c r="N25" s="8">
        <f t="shared" si="3"/>
        <v>60000</v>
      </c>
      <c r="O25" s="8">
        <f t="shared" si="3"/>
        <v>12000</v>
      </c>
      <c r="P25" s="8">
        <f t="shared" si="3"/>
        <v>400000</v>
      </c>
      <c r="Q25" s="8">
        <f t="shared" si="3"/>
        <v>40000</v>
      </c>
      <c r="R25" s="8">
        <f t="shared" si="3"/>
        <v>0</v>
      </c>
      <c r="S25" s="8">
        <f t="shared" si="3"/>
        <v>512000</v>
      </c>
      <c r="T25" s="8">
        <f t="shared" ref="T25" si="4">SUM(T8:T24)</f>
        <v>2014000</v>
      </c>
      <c r="U25" s="18">
        <f>COUNTIF(U8:U24,"〇")</f>
        <v>2</v>
      </c>
      <c r="V25" s="27">
        <f>SUM(V8:V24)</f>
        <v>810000</v>
      </c>
    </row>
    <row r="26" spans="1:22" ht="15" customHeight="1" thickBot="1" x14ac:dyDescent="0.45">
      <c r="F26" s="32" t="s">
        <v>21</v>
      </c>
      <c r="G26" s="32"/>
      <c r="T26" s="16" t="s">
        <v>22</v>
      </c>
      <c r="U26" s="19" t="s">
        <v>28</v>
      </c>
      <c r="V26" s="28" t="s">
        <v>34</v>
      </c>
    </row>
    <row r="27" spans="1:22" ht="15" customHeight="1" x14ac:dyDescent="0.4">
      <c r="F27" s="10"/>
      <c r="G27" s="10"/>
      <c r="T27" s="10"/>
    </row>
    <row r="28" spans="1:22" ht="30" customHeight="1" x14ac:dyDescent="0.4">
      <c r="Q28" s="29" t="s">
        <v>35</v>
      </c>
      <c r="R28" s="29"/>
      <c r="S28" s="29"/>
      <c r="T28" s="7">
        <f>(T25*8/10)+(V25*8/10)</f>
        <v>2259200</v>
      </c>
    </row>
    <row r="29" spans="1:22" ht="30" customHeight="1" thickBot="1" x14ac:dyDescent="0.45">
      <c r="Q29" s="48" t="s">
        <v>36</v>
      </c>
      <c r="R29" s="48"/>
      <c r="S29" s="48"/>
      <c r="T29" s="49">
        <f>((F25+G25)*400000+(U25*360000))</f>
        <v>2320000</v>
      </c>
    </row>
    <row r="30" spans="1:22" ht="30" customHeight="1" thickBot="1" x14ac:dyDescent="0.45">
      <c r="Q30" s="50" t="s">
        <v>23</v>
      </c>
      <c r="R30" s="51"/>
      <c r="S30" s="51"/>
      <c r="T30" s="52">
        <f>ROUND(MIN(T28:T29),-3)</f>
        <v>2259000</v>
      </c>
    </row>
  </sheetData>
  <mergeCells count="17">
    <mergeCell ref="A6:A7"/>
    <mergeCell ref="A1:T1"/>
    <mergeCell ref="C6:E7"/>
    <mergeCell ref="A25:E25"/>
    <mergeCell ref="P3:Q3"/>
    <mergeCell ref="R3:T3"/>
    <mergeCell ref="H6:L6"/>
    <mergeCell ref="N6:S6"/>
    <mergeCell ref="T6:T7"/>
    <mergeCell ref="B6:B7"/>
    <mergeCell ref="F6:F7"/>
    <mergeCell ref="G6:G7"/>
    <mergeCell ref="U6:V6"/>
    <mergeCell ref="Q28:S28"/>
    <mergeCell ref="Q29:S29"/>
    <mergeCell ref="Q30:S30"/>
    <mergeCell ref="F26:G26"/>
  </mergeCells>
  <phoneticPr fontId="2"/>
  <dataValidations disablePrompts="1" count="1">
    <dataValidation type="list" allowBlank="1" showInputMessage="1" showErrorMessage="1" sqref="U8:U24" xr:uid="{C2C6D7F6-7895-4A1E-869D-BB17FFD4A578}">
      <formula1>"〇,  "</formula1>
    </dataValidation>
  </dataValidations>
  <pageMargins left="0.78740157480314965" right="0.39370078740157483" top="0.78740157480314965" bottom="0.39370078740157483" header="0.31496062992125984" footer="0.31496062992125984"/>
  <pageSetup paperSize="9" scale="4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経費内訳書</vt:lpstr>
      <vt:lpstr>記載例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沖縄県</dc:creator>
  <cp:lastModifiedBy>0006788</cp:lastModifiedBy>
  <cp:lastPrinted>2026-07-13T08:34:49Z</cp:lastPrinted>
  <dcterms:created xsi:type="dcterms:W3CDTF">2023-10-05T09:33:02Z</dcterms:created>
  <dcterms:modified xsi:type="dcterms:W3CDTF">2026-07-13T08:35:21Z</dcterms:modified>
</cp:coreProperties>
</file>