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5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6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7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2医療施設調査\"/>
    </mc:Choice>
  </mc:AlternateContent>
  <xr:revisionPtr revIDLastSave="0" documentId="13_ncr:1_{83FFE0E1-D9DC-47B1-AFDE-2B938E935A3D}" xr6:coauthVersionLast="47" xr6:coauthVersionMax="47" xr10:uidLastSave="{00000000-0000-0000-0000-000000000000}"/>
  <bookViews>
    <workbookView xWindow="28680" yWindow="-120" windowWidth="29040" windowHeight="15720" tabRatio="860" xr2:uid="{00000000-000D-0000-FFFF-FFFF00000000}"/>
  </bookViews>
  <sheets>
    <sheet name="第1表○" sheetId="43" r:id="rId1"/>
    <sheet name="第2表○" sheetId="45" r:id="rId2"/>
    <sheet name="第3表○" sheetId="3" r:id="rId3"/>
    <sheet name="第4表○" sheetId="4" r:id="rId4"/>
    <sheet name="第5表○" sheetId="5" r:id="rId5"/>
    <sheet name="第6表○" sheetId="58" r:id="rId6"/>
    <sheet name="図1○" sheetId="59" r:id="rId7"/>
    <sheet name="第7表○" sheetId="27" r:id="rId8"/>
    <sheet name="第8表○" sheetId="7" r:id="rId9"/>
    <sheet name="第9表○" sheetId="51" r:id="rId10"/>
    <sheet name="図2○" sheetId="52" r:id="rId11"/>
    <sheet name="図2-2○" sheetId="53" r:id="rId12"/>
    <sheet name="図2-3○" sheetId="54" r:id="rId13"/>
    <sheet name="図2-4○" sheetId="55" r:id="rId14"/>
    <sheet name="図2-5○" sheetId="56" r:id="rId15"/>
    <sheet name="図2-6○" sheetId="57" r:id="rId16"/>
  </sheets>
  <definedNames>
    <definedName name="_xlnm.Print_Area" localSheetId="6">図1○!$A$1:$J$30</definedName>
    <definedName name="_xlnm.Print_Area" localSheetId="10">図2○!$A$1:$K$61</definedName>
    <definedName name="_xlnm.Print_Area" localSheetId="11">'図2-2○'!$A$1:$K$61</definedName>
    <definedName name="_xlnm.Print_Area" localSheetId="12">'図2-3○'!$A$1:$K$61</definedName>
    <definedName name="_xlnm.Print_Area" localSheetId="13">'図2-4○'!$A$1:$K$61</definedName>
    <definedName name="_xlnm.Print_Area" localSheetId="14">'図2-5○'!$A$1:$K$61</definedName>
    <definedName name="_xlnm.Print_Area" localSheetId="15">'図2-6○'!$A$1:$K$60</definedName>
    <definedName name="_xlnm.Print_Area" localSheetId="0">第1表○!$A$1:$AE$42</definedName>
    <definedName name="_xlnm.Print_Area" localSheetId="1">第2表○!$A$1:$AA$39</definedName>
    <definedName name="_xlnm.Print_Area" localSheetId="2">第3表○!$A$1:$AC$57</definedName>
    <definedName name="_xlnm.Print_Area" localSheetId="3">第4表○!$A$1:$AC$57</definedName>
    <definedName name="_xlnm.Print_Area" localSheetId="4">第5表○!$A$1:$X$57</definedName>
    <definedName name="_xlnm.Print_Area" localSheetId="5">第6表○!$A$1:$L$26</definedName>
    <definedName name="_xlnm.Print_Area" localSheetId="7">第7表○!$A$1:$AS$59</definedName>
    <definedName name="_xlnm.Print_Area" localSheetId="8">第8表○!$A$1:$AS$59</definedName>
    <definedName name="_xlnm.Print_Area" localSheetId="9">第9表○!$A$1:$F$56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5" l="1"/>
  <c r="F11" i="45"/>
  <c r="F40" i="43" l="1"/>
  <c r="F13" i="43"/>
  <c r="E12" i="43"/>
  <c r="C12" i="43"/>
  <c r="J41" i="43"/>
  <c r="F42" i="43"/>
  <c r="L27" i="58" l="1"/>
  <c r="G33" i="43" l="1"/>
  <c r="AE40" i="43"/>
  <c r="AE14" i="43"/>
  <c r="S16" i="43"/>
  <c r="S13" i="43"/>
  <c r="E14" i="43"/>
  <c r="E24" i="58" l="1"/>
  <c r="C17" i="58" l="1"/>
  <c r="F22" i="43" l="1"/>
  <c r="C16" i="58" l="1"/>
  <c r="AA10" i="45"/>
  <c r="C10" i="45" l="1"/>
  <c r="F16" i="43"/>
  <c r="B21" i="58" l="1"/>
  <c r="B27" i="58" s="1"/>
  <c r="J11" i="45" l="1"/>
  <c r="AD11" i="45"/>
  <c r="AD12" i="45"/>
  <c r="C12" i="45"/>
  <c r="F29" i="45" l="1"/>
  <c r="Y33" i="45"/>
  <c r="Y39" i="45"/>
  <c r="F12" i="45"/>
  <c r="G13" i="43" l="1"/>
  <c r="R22" i="45" l="1"/>
  <c r="N21" i="45"/>
  <c r="L22" i="45"/>
  <c r="H12" i="43" l="1"/>
  <c r="K24" i="58" l="1"/>
  <c r="S23" i="59" s="1"/>
  <c r="I24" i="58"/>
  <c r="S11" i="59" s="1"/>
  <c r="G24" i="58"/>
  <c r="O10" i="59" s="1"/>
  <c r="N10" i="59"/>
  <c r="C24" i="58"/>
  <c r="M10" i="59" s="1"/>
  <c r="K23" i="58"/>
  <c r="S31" i="59" s="1"/>
  <c r="I23" i="58"/>
  <c r="S19" i="59" s="1"/>
  <c r="G23" i="58"/>
  <c r="O18" i="59" s="1"/>
  <c r="E23" i="58"/>
  <c r="N18" i="59" s="1"/>
  <c r="C23" i="58"/>
  <c r="M18" i="59" s="1"/>
  <c r="K22" i="58"/>
  <c r="S30" i="59" s="1"/>
  <c r="I22" i="58"/>
  <c r="S18" i="59" s="1"/>
  <c r="G22" i="58"/>
  <c r="O17" i="59" s="1"/>
  <c r="E22" i="58"/>
  <c r="N17" i="59" s="1"/>
  <c r="C22" i="58"/>
  <c r="M17" i="59" s="1"/>
  <c r="J21" i="58"/>
  <c r="J27" i="58" s="1"/>
  <c r="H21" i="58"/>
  <c r="H27" i="58" s="1"/>
  <c r="F21" i="58"/>
  <c r="F27" i="58" s="1"/>
  <c r="D21" i="58"/>
  <c r="D27" i="58" s="1"/>
  <c r="K20" i="58"/>
  <c r="S28" i="59" s="1"/>
  <c r="I20" i="58"/>
  <c r="S16" i="59" s="1"/>
  <c r="G20" i="58"/>
  <c r="O15" i="59" s="1"/>
  <c r="E20" i="58"/>
  <c r="N15" i="59" s="1"/>
  <c r="C20" i="58"/>
  <c r="M15" i="59" s="1"/>
  <c r="K19" i="58"/>
  <c r="S27" i="59" s="1"/>
  <c r="I19" i="58"/>
  <c r="S15" i="59" s="1"/>
  <c r="G19" i="58"/>
  <c r="O14" i="59" s="1"/>
  <c r="E19" i="58"/>
  <c r="N14" i="59" s="1"/>
  <c r="C19" i="58"/>
  <c r="M14" i="59" s="1"/>
  <c r="K18" i="58"/>
  <c r="S26" i="59" s="1"/>
  <c r="I18" i="58"/>
  <c r="S14" i="59" s="1"/>
  <c r="G18" i="58"/>
  <c r="O13" i="59" s="1"/>
  <c r="E18" i="58"/>
  <c r="N13" i="59" s="1"/>
  <c r="C18" i="58"/>
  <c r="M13" i="59" s="1"/>
  <c r="K17" i="58"/>
  <c r="S25" i="59" s="1"/>
  <c r="I17" i="58"/>
  <c r="S13" i="59" s="1"/>
  <c r="G17" i="58"/>
  <c r="O12" i="59" s="1"/>
  <c r="E17" i="58"/>
  <c r="N12" i="59" s="1"/>
  <c r="M12" i="59"/>
  <c r="K16" i="58"/>
  <c r="S24" i="59" s="1"/>
  <c r="I16" i="58"/>
  <c r="S12" i="59" s="1"/>
  <c r="G16" i="58"/>
  <c r="O11" i="59" s="1"/>
  <c r="E16" i="58"/>
  <c r="N11" i="59" s="1"/>
  <c r="M11" i="59"/>
  <c r="C21" i="58" l="1"/>
  <c r="M16" i="59" s="1"/>
  <c r="G21" i="58"/>
  <c r="O16" i="59" s="1"/>
  <c r="K21" i="58"/>
  <c r="S29" i="59" s="1"/>
  <c r="E21" i="58"/>
  <c r="N16" i="59" s="1"/>
  <c r="I21" i="58"/>
  <c r="S17" i="59" s="1"/>
  <c r="J12" i="43"/>
  <c r="L12" i="43"/>
  <c r="S12" i="43"/>
  <c r="V12" i="43"/>
  <c r="Y12" i="43"/>
  <c r="AB12" i="43"/>
  <c r="AE12" i="43"/>
  <c r="AC9" i="45" l="1"/>
  <c r="G19" i="43" l="1"/>
  <c r="L19" i="43" l="1"/>
  <c r="Z29" i="45" l="1"/>
  <c r="Z24" i="45"/>
  <c r="E19" i="43"/>
  <c r="F39" i="45" l="1"/>
  <c r="F38" i="45"/>
  <c r="F37" i="45"/>
  <c r="F36" i="45"/>
  <c r="F35" i="45"/>
  <c r="F33" i="45"/>
  <c r="F32" i="45"/>
  <c r="F30" i="45"/>
  <c r="F28" i="45"/>
  <c r="F23" i="45"/>
  <c r="F21" i="45"/>
  <c r="F20" i="45"/>
  <c r="F19" i="45"/>
  <c r="F18" i="45"/>
  <c r="Y38" i="45"/>
  <c r="Y21" i="45"/>
  <c r="Y19" i="45"/>
  <c r="Z39" i="45"/>
  <c r="Z38" i="45"/>
  <c r="Z37" i="45"/>
  <c r="Z36" i="45"/>
  <c r="Z35" i="45"/>
  <c r="Z34" i="45"/>
  <c r="Z33" i="45"/>
  <c r="Z32" i="45"/>
  <c r="Z30" i="45"/>
  <c r="Z28" i="45"/>
  <c r="Z21" i="45"/>
  <c r="AA21" i="45" s="1"/>
  <c r="Z20" i="45"/>
  <c r="Z19" i="45"/>
  <c r="Z18" i="45"/>
  <c r="Z11" i="45"/>
  <c r="X39" i="45"/>
  <c r="X38" i="45"/>
  <c r="X37" i="45"/>
  <c r="X36" i="45"/>
  <c r="X35" i="45"/>
  <c r="X34" i="45"/>
  <c r="X33" i="45"/>
  <c r="X32" i="45"/>
  <c r="X30" i="45"/>
  <c r="X29" i="45"/>
  <c r="X28" i="45"/>
  <c r="X24" i="45"/>
  <c r="X21" i="45"/>
  <c r="X20" i="45"/>
  <c r="X19" i="45"/>
  <c r="X18" i="45"/>
  <c r="X14" i="45"/>
  <c r="X11" i="45"/>
  <c r="X10" i="45"/>
  <c r="V39" i="45"/>
  <c r="V38" i="45"/>
  <c r="V33" i="45"/>
  <c r="V21" i="45"/>
  <c r="V19" i="45"/>
  <c r="V10" i="45"/>
  <c r="T39" i="45"/>
  <c r="T38" i="45"/>
  <c r="T36" i="45"/>
  <c r="T35" i="45"/>
  <c r="T33" i="45"/>
  <c r="T32" i="45"/>
  <c r="T21" i="45"/>
  <c r="T19" i="45"/>
  <c r="T10" i="45"/>
  <c r="L39" i="45"/>
  <c r="L38" i="45"/>
  <c r="L37" i="45"/>
  <c r="L36" i="45"/>
  <c r="L35" i="45"/>
  <c r="L34" i="45"/>
  <c r="L33" i="45"/>
  <c r="L32" i="45"/>
  <c r="L26" i="45"/>
  <c r="L23" i="45"/>
  <c r="L21" i="45"/>
  <c r="L20" i="45"/>
  <c r="L19" i="45"/>
  <c r="L18" i="45"/>
  <c r="L14" i="45"/>
  <c r="L11" i="45"/>
  <c r="L10" i="45"/>
  <c r="J39" i="45"/>
  <c r="J33" i="45"/>
  <c r="J21" i="45"/>
  <c r="J19" i="45"/>
  <c r="J18" i="45"/>
  <c r="J10" i="45"/>
  <c r="C39" i="45"/>
  <c r="C38" i="45"/>
  <c r="C37" i="45"/>
  <c r="C36" i="45"/>
  <c r="C35" i="45"/>
  <c r="C33" i="45"/>
  <c r="C32" i="45"/>
  <c r="C30" i="45"/>
  <c r="C29" i="45"/>
  <c r="C28" i="45"/>
  <c r="C23" i="45"/>
  <c r="C21" i="45"/>
  <c r="C20" i="45"/>
  <c r="C19" i="45"/>
  <c r="C18" i="45"/>
  <c r="C14" i="45"/>
  <c r="C11" i="45"/>
  <c r="G42" i="43"/>
  <c r="C42" i="43"/>
  <c r="H13" i="43"/>
  <c r="F14" i="43"/>
  <c r="G14" i="43"/>
  <c r="F15" i="43"/>
  <c r="G15" i="43"/>
  <c r="G16" i="43"/>
  <c r="G17" i="43"/>
  <c r="G18" i="43"/>
  <c r="F20" i="43"/>
  <c r="G20" i="43"/>
  <c r="F21" i="43"/>
  <c r="G21" i="43"/>
  <c r="G22" i="43"/>
  <c r="G23" i="43"/>
  <c r="F24" i="43"/>
  <c r="G24" i="43"/>
  <c r="F25" i="43"/>
  <c r="G25" i="43"/>
  <c r="G26" i="43"/>
  <c r="G27" i="43"/>
  <c r="G28" i="43"/>
  <c r="G30" i="43"/>
  <c r="G31" i="43"/>
  <c r="G32" i="43"/>
  <c r="F34" i="43"/>
  <c r="G34" i="43"/>
  <c r="F35" i="43"/>
  <c r="G35" i="43"/>
  <c r="G36" i="43"/>
  <c r="F37" i="43"/>
  <c r="G37" i="43"/>
  <c r="F38" i="43"/>
  <c r="G38" i="43"/>
  <c r="G39" i="43"/>
  <c r="G40" i="43"/>
  <c r="G41" i="43"/>
  <c r="G39" i="45"/>
  <c r="H39" i="45" s="1"/>
  <c r="P39" i="45"/>
  <c r="N39" i="45"/>
  <c r="R39" i="45"/>
  <c r="E39" i="45"/>
  <c r="G38" i="45"/>
  <c r="R38" i="45"/>
  <c r="E38" i="45"/>
  <c r="G37" i="45"/>
  <c r="R37" i="45"/>
  <c r="E37" i="45"/>
  <c r="G36" i="45"/>
  <c r="R36" i="45"/>
  <c r="E36" i="45"/>
  <c r="G35" i="45"/>
  <c r="R35" i="45"/>
  <c r="E35" i="45"/>
  <c r="G34" i="45"/>
  <c r="R34" i="45"/>
  <c r="E34" i="45"/>
  <c r="G33" i="45"/>
  <c r="P33" i="45"/>
  <c r="N33" i="45"/>
  <c r="R33" i="45"/>
  <c r="E33" i="45"/>
  <c r="G32" i="45"/>
  <c r="R32" i="45"/>
  <c r="E32" i="45"/>
  <c r="G31" i="45"/>
  <c r="E31" i="45"/>
  <c r="G30" i="45"/>
  <c r="E30" i="45"/>
  <c r="G29" i="45"/>
  <c r="E29" i="45"/>
  <c r="G28" i="45"/>
  <c r="E28" i="45"/>
  <c r="G26" i="45"/>
  <c r="R26" i="45"/>
  <c r="E26" i="45"/>
  <c r="G24" i="45"/>
  <c r="E24" i="45"/>
  <c r="G23" i="45"/>
  <c r="R23" i="45"/>
  <c r="E23" i="45"/>
  <c r="G22" i="45"/>
  <c r="E22" i="45"/>
  <c r="G21" i="45"/>
  <c r="R21" i="45"/>
  <c r="E21" i="45"/>
  <c r="G20" i="45"/>
  <c r="R20" i="45"/>
  <c r="E20" i="45"/>
  <c r="G19" i="45"/>
  <c r="N19" i="45"/>
  <c r="R19" i="45"/>
  <c r="E19" i="45"/>
  <c r="G18" i="45"/>
  <c r="N18" i="45"/>
  <c r="R18" i="45"/>
  <c r="E18" i="45"/>
  <c r="G14" i="45"/>
  <c r="F14" i="45"/>
  <c r="R14" i="45"/>
  <c r="E14" i="45"/>
  <c r="G12" i="45"/>
  <c r="E12" i="45"/>
  <c r="G11" i="45"/>
  <c r="N11" i="45"/>
  <c r="R11" i="45"/>
  <c r="E11" i="45"/>
  <c r="H10" i="45"/>
  <c r="P10" i="45"/>
  <c r="N10" i="45"/>
  <c r="R10" i="45"/>
  <c r="E10" i="45"/>
  <c r="AE42" i="43"/>
  <c r="AE38" i="43"/>
  <c r="AE37" i="43"/>
  <c r="AE35" i="43"/>
  <c r="AE34" i="43"/>
  <c r="AE25" i="43"/>
  <c r="AE24" i="43"/>
  <c r="AE22" i="43"/>
  <c r="AE21" i="43"/>
  <c r="AE20" i="43"/>
  <c r="AE16" i="43"/>
  <c r="AE15" i="43"/>
  <c r="AE13" i="43"/>
  <c r="AB40" i="43"/>
  <c r="AB37" i="43"/>
  <c r="AB35" i="43"/>
  <c r="Y42" i="43"/>
  <c r="Y22" i="43"/>
  <c r="Y21" i="43"/>
  <c r="Y16" i="43"/>
  <c r="Y15" i="43"/>
  <c r="Y13" i="43"/>
  <c r="V42" i="43"/>
  <c r="V22" i="43"/>
  <c r="V21" i="43"/>
  <c r="V16" i="43"/>
  <c r="V13" i="43"/>
  <c r="S42" i="43"/>
  <c r="S35" i="43"/>
  <c r="S22" i="43"/>
  <c r="S21" i="43"/>
  <c r="S15" i="43"/>
  <c r="J42" i="43"/>
  <c r="J40" i="43"/>
  <c r="J38" i="43"/>
  <c r="J37" i="43"/>
  <c r="J35" i="43"/>
  <c r="J34" i="43"/>
  <c r="J25" i="43"/>
  <c r="J24" i="43"/>
  <c r="J22" i="43"/>
  <c r="J21" i="43"/>
  <c r="J20" i="43"/>
  <c r="J16" i="43"/>
  <c r="J15" i="43"/>
  <c r="J14" i="43"/>
  <c r="J1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8" i="43"/>
  <c r="L27" i="43"/>
  <c r="L26" i="43"/>
  <c r="L25" i="43"/>
  <c r="L24" i="43"/>
  <c r="L23" i="43"/>
  <c r="L22" i="43"/>
  <c r="L21" i="43"/>
  <c r="L20" i="43"/>
  <c r="L18" i="43"/>
  <c r="L17" i="43"/>
  <c r="L16" i="43"/>
  <c r="L15" i="43"/>
  <c r="L14" i="43"/>
  <c r="L13" i="43"/>
  <c r="E42" i="43"/>
  <c r="E41" i="43"/>
  <c r="E40" i="43"/>
  <c r="C40" i="43"/>
  <c r="E39" i="43"/>
  <c r="E38" i="43"/>
  <c r="C38" i="43"/>
  <c r="E37" i="43"/>
  <c r="C37" i="43"/>
  <c r="E36" i="43"/>
  <c r="E35" i="43"/>
  <c r="C35" i="43"/>
  <c r="E34" i="43"/>
  <c r="C34" i="43"/>
  <c r="E33" i="43"/>
  <c r="E32" i="43"/>
  <c r="E31" i="43"/>
  <c r="E30" i="43"/>
  <c r="E28" i="43"/>
  <c r="E27" i="43"/>
  <c r="E26" i="43"/>
  <c r="E25" i="43"/>
  <c r="C25" i="43"/>
  <c r="E24" i="43"/>
  <c r="C24" i="43"/>
  <c r="E23" i="43"/>
  <c r="E22" i="43"/>
  <c r="C22" i="43"/>
  <c r="E21" i="43"/>
  <c r="C21" i="43"/>
  <c r="E20" i="43"/>
  <c r="C20" i="43"/>
  <c r="E18" i="43"/>
  <c r="E17" i="43"/>
  <c r="E16" i="43"/>
  <c r="C16" i="43"/>
  <c r="E15" i="43"/>
  <c r="C15" i="43"/>
  <c r="C14" i="43"/>
  <c r="E13" i="43"/>
  <c r="C13" i="43"/>
  <c r="AA19" i="45" l="1"/>
  <c r="H24" i="43"/>
  <c r="H37" i="43"/>
  <c r="H19" i="45"/>
  <c r="H28" i="45"/>
  <c r="H35" i="45"/>
  <c r="H21" i="43"/>
  <c r="H30" i="45"/>
  <c r="H36" i="45"/>
  <c r="H34" i="43"/>
  <c r="H22" i="43"/>
  <c r="AA33" i="45"/>
  <c r="H33" i="45"/>
  <c r="H32" i="45"/>
  <c r="H37" i="45"/>
  <c r="H40" i="43"/>
  <c r="H38" i="43"/>
  <c r="H35" i="43"/>
  <c r="H25" i="43"/>
  <c r="AA39" i="45"/>
  <c r="AA38" i="45"/>
  <c r="H38" i="45"/>
  <c r="H20" i="45"/>
  <c r="H23" i="45"/>
  <c r="H11" i="45"/>
  <c r="H14" i="45"/>
  <c r="H21" i="45"/>
  <c r="H18" i="45"/>
  <c r="H42" i="43"/>
  <c r="H15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AG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全国も沖縄も総務省データを使うこと
５利用上の注意で
人口10万対等比率算出のために用いた人口で、
都道府県単位は、総務省データを使用することになっている。直近の年報は、県の人口は、県統計課のデータを使用していたが、誤り。
直近まで、総務省データと県統計課データの数値はほぼ同じだったが、Ｒ３年度から約8,000人程度の大きな差額があったため、気が付いた。
また、ここで総務省データを使用しないとestatデータと乖離がでてしまうので、estateデータに合わせるようにする。
</t>
        </r>
      </text>
    </comment>
  </commentList>
</comments>
</file>

<file path=xl/sharedStrings.xml><?xml version="1.0" encoding="utf-8"?>
<sst xmlns="http://schemas.openxmlformats.org/spreadsheetml/2006/main" count="1667" uniqueCount="322">
  <si>
    <t>国</t>
  </si>
  <si>
    <t>公的医療機関</t>
  </si>
  <si>
    <t>社会保険関係団体</t>
  </si>
  <si>
    <t>健康保険組合及その連合会</t>
  </si>
  <si>
    <t>共済組合及びその連合会</t>
  </si>
  <si>
    <t>国民健康保険組合</t>
  </si>
  <si>
    <t>医療法人</t>
  </si>
  <si>
    <t>会社</t>
  </si>
  <si>
    <t>その他の法人</t>
  </si>
  <si>
    <t>個人</t>
  </si>
  <si>
    <t>総数</t>
  </si>
  <si>
    <t>市町村</t>
  </si>
  <si>
    <t>その他</t>
  </si>
  <si>
    <t>施設数</t>
  </si>
  <si>
    <t>内科</t>
  </si>
  <si>
    <t>小児科</t>
  </si>
  <si>
    <t>精神科</t>
  </si>
  <si>
    <t>外科</t>
  </si>
  <si>
    <t>整形外科</t>
  </si>
  <si>
    <t>形成外科</t>
  </si>
  <si>
    <t>美容外科</t>
  </si>
  <si>
    <t>脳神経外科</t>
  </si>
  <si>
    <t>呼吸器外科</t>
  </si>
  <si>
    <t>小児外科</t>
  </si>
  <si>
    <t>産婦人科</t>
  </si>
  <si>
    <t>産科</t>
  </si>
  <si>
    <t>婦人科</t>
  </si>
  <si>
    <t>眼科</t>
  </si>
  <si>
    <t>皮膚科</t>
  </si>
  <si>
    <t>放射線科</t>
  </si>
  <si>
    <t>麻酔科</t>
  </si>
  <si>
    <t>歯科</t>
  </si>
  <si>
    <t>矯正歯科</t>
  </si>
  <si>
    <t>小児歯科</t>
  </si>
  <si>
    <t>国民健康保険組合</t>
    <rPh sb="6" eb="8">
      <t>クミアイ</t>
    </rPh>
    <phoneticPr fontId="2"/>
  </si>
  <si>
    <t>心療内科</t>
    <rPh sb="0" eb="1">
      <t>シン</t>
    </rPh>
    <rPh sb="1" eb="2">
      <t>リョウ</t>
    </rPh>
    <rPh sb="2" eb="4">
      <t>ナイカ</t>
    </rPh>
    <phoneticPr fontId="2"/>
  </si>
  <si>
    <t>アレルギ|科</t>
    <rPh sb="5" eb="6">
      <t>カ</t>
    </rPh>
    <phoneticPr fontId="2"/>
  </si>
  <si>
    <t>リウマチ科</t>
    <rPh sb="4" eb="5">
      <t>カ</t>
    </rPh>
    <phoneticPr fontId="2"/>
  </si>
  <si>
    <t>許可病床数</t>
    <rPh sb="0" eb="2">
      <t>キョカ</t>
    </rPh>
    <rPh sb="2" eb="5">
      <t>ビョウショウスウ</t>
    </rPh>
    <phoneticPr fontId="2"/>
  </si>
  <si>
    <t>リハビリテ|ション科</t>
    <rPh sb="9" eb="10">
      <t>カ</t>
    </rPh>
    <phoneticPr fontId="2"/>
  </si>
  <si>
    <t>心療内科</t>
    <rPh sb="0" eb="1">
      <t>シン</t>
    </rPh>
    <rPh sb="1" eb="2">
      <t>リョウ</t>
    </rPh>
    <phoneticPr fontId="2"/>
  </si>
  <si>
    <t>歯科口腔外科</t>
    <rPh sb="0" eb="2">
      <t>シカ</t>
    </rPh>
    <rPh sb="2" eb="4">
      <t>コウコウ</t>
    </rPh>
    <rPh sb="4" eb="6">
      <t>ゲカ</t>
    </rPh>
    <phoneticPr fontId="2"/>
  </si>
  <si>
    <t>（病　院）</t>
    <rPh sb="1" eb="4">
      <t>ビョウイン</t>
    </rPh>
    <phoneticPr fontId="2"/>
  </si>
  <si>
    <t>（一般診療所）</t>
    <rPh sb="1" eb="3">
      <t>イッパン</t>
    </rPh>
    <rPh sb="3" eb="6">
      <t>シンリョウショ</t>
    </rPh>
    <phoneticPr fontId="2"/>
  </si>
  <si>
    <t>（歯科診療所）</t>
    <rPh sb="1" eb="3">
      <t>シカ</t>
    </rPh>
    <rPh sb="3" eb="6">
      <t>シンリョウショ</t>
    </rPh>
    <phoneticPr fontId="2"/>
  </si>
  <si>
    <t>厚生労働省</t>
    <rPh sb="0" eb="2">
      <t>コウセイ</t>
    </rPh>
    <rPh sb="2" eb="5">
      <t>ロウドウショウ</t>
    </rPh>
    <phoneticPr fontId="2"/>
  </si>
  <si>
    <t>全国</t>
    <rPh sb="0" eb="2">
      <t>ゼンコク</t>
    </rPh>
    <phoneticPr fontId="2"/>
  </si>
  <si>
    <t>沖縄県</t>
    <rPh sb="0" eb="3">
      <t>オキナワケン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</si>
  <si>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</si>
  <si>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2" eb="4">
      <t>セイキョウ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</si>
  <si>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</si>
  <si>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泌尿器科</t>
    <rPh sb="0" eb="3">
      <t>ヒニョウキ</t>
    </rPh>
    <phoneticPr fontId="2"/>
  </si>
  <si>
    <t>久米島町</t>
    <rPh sb="0" eb="4">
      <t>クメジマチョウ</t>
    </rPh>
    <phoneticPr fontId="2"/>
  </si>
  <si>
    <t>八重瀬町</t>
    <rPh sb="0" eb="2">
      <t>ヤエ</t>
    </rPh>
    <rPh sb="2" eb="3">
      <t>セ</t>
    </rPh>
    <rPh sb="3" eb="4">
      <t>チョウ</t>
    </rPh>
    <phoneticPr fontId="2"/>
  </si>
  <si>
    <t>南風原町</t>
    <rPh sb="0" eb="3">
      <t>ハエバル</t>
    </rPh>
    <rPh sb="3" eb="4">
      <t>マチ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</si>
  <si>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</si>
  <si>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腎臓内科</t>
    <rPh sb="0" eb="2">
      <t>ジンゾウ</t>
    </rPh>
    <rPh sb="2" eb="4">
      <t>ナイカ</t>
    </rPh>
    <phoneticPr fontId="2"/>
  </si>
  <si>
    <t>糖尿病内科（代謝内科）</t>
    <rPh sb="0" eb="3">
      <t>トウニョウビョウ</t>
    </rPh>
    <rPh sb="3" eb="5">
      <t>ナイカ</t>
    </rPh>
    <rPh sb="6" eb="8">
      <t>タイシャ</t>
    </rPh>
    <rPh sb="8" eb="10">
      <t>ナイカ</t>
    </rPh>
    <phoneticPr fontId="2"/>
  </si>
  <si>
    <t>血液内科</t>
    <rPh sb="0" eb="2">
      <t>ケツエキ</t>
    </rPh>
    <rPh sb="2" eb="4">
      <t>ナイカ</t>
    </rPh>
    <phoneticPr fontId="2"/>
  </si>
  <si>
    <t>呼吸器内科</t>
    <rPh sb="0" eb="3">
      <t>コキュウキ</t>
    </rPh>
    <rPh sb="3" eb="5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</si>
  <si>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</si>
  <si>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消化器内科（胃腸内科）</t>
    <rPh sb="0" eb="3">
      <t>ショウカキ</t>
    </rPh>
    <rPh sb="3" eb="5">
      <t>ナイカ</t>
    </rPh>
    <rPh sb="6" eb="8">
      <t>イチョウ</t>
    </rPh>
    <rPh sb="8" eb="10">
      <t>ナイカ</t>
    </rPh>
    <phoneticPr fontId="2"/>
  </si>
  <si>
    <t>感染症内科</t>
    <rPh sb="0" eb="3">
      <t>カンセンショウ</t>
    </rPh>
    <rPh sb="3" eb="5">
      <t>ナイカ</t>
    </rPh>
    <phoneticPr fontId="2"/>
  </si>
  <si>
    <t>乳腺外科</t>
    <rPh sb="0" eb="2">
      <t>ニュウセン</t>
    </rPh>
    <rPh sb="2" eb="4">
      <t>ゲカ</t>
    </rPh>
    <phoneticPr fontId="2"/>
  </si>
  <si>
    <t>消化器外科（胃腸外科）</t>
    <rPh sb="3" eb="4">
      <t>ソト</t>
    </rPh>
    <rPh sb="6" eb="8">
      <t>イチョウ</t>
    </rPh>
    <rPh sb="8" eb="9">
      <t>ソト</t>
    </rPh>
    <rPh sb="9" eb="10">
      <t>カ</t>
    </rPh>
    <phoneticPr fontId="2"/>
  </si>
  <si>
    <t>肛門外科</t>
    <rPh sb="0" eb="2">
      <t>コウモン</t>
    </rPh>
    <rPh sb="2" eb="4">
      <t>ゲカ</t>
    </rPh>
    <phoneticPr fontId="2"/>
  </si>
  <si>
    <t>気管食道外科</t>
    <rPh sb="0" eb="2">
      <t>キカン</t>
    </rPh>
    <rPh sb="2" eb="4">
      <t>ショクドウ</t>
    </rPh>
    <rPh sb="4" eb="6">
      <t>ゲカ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</si>
  <si>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</si>
  <si>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</si>
  <si>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救急科</t>
    <rPh sb="0" eb="2">
      <t>キュウキュウ</t>
    </rPh>
    <rPh sb="2" eb="3">
      <t>カ</t>
    </rPh>
    <phoneticPr fontId="2"/>
  </si>
  <si>
    <t>乳腺外科</t>
    <phoneticPr fontId="2"/>
  </si>
  <si>
    <t>気管食道外科</t>
    <phoneticPr fontId="2"/>
  </si>
  <si>
    <t>病理診断科</t>
    <phoneticPr fontId="2"/>
  </si>
  <si>
    <t>臨床検査科</t>
    <phoneticPr fontId="2"/>
  </si>
  <si>
    <t>救急科</t>
    <phoneticPr fontId="2"/>
  </si>
  <si>
    <t>矯正歯科</t>
    <phoneticPr fontId="2"/>
  </si>
  <si>
    <t>糖尿病内科(代謝内科)</t>
    <rPh sb="0" eb="3">
      <t>トウニョウビョウ</t>
    </rPh>
    <rPh sb="3" eb="5">
      <t>ナイカ</t>
    </rPh>
    <phoneticPr fontId="2"/>
  </si>
  <si>
    <t>消化器内科（胃腸内科）</t>
    <phoneticPr fontId="2"/>
  </si>
  <si>
    <t>消化器外科(胃腸外科)</t>
    <phoneticPr fontId="2"/>
  </si>
  <si>
    <t>宜野湾市</t>
  </si>
  <si>
    <t>うるま市</t>
  </si>
  <si>
    <t>大宜味村</t>
  </si>
  <si>
    <t>今帰仁村</t>
  </si>
  <si>
    <t>宜野座村</t>
  </si>
  <si>
    <t>嘉手納町</t>
  </si>
  <si>
    <t>北中城村</t>
  </si>
  <si>
    <t>与那原町</t>
  </si>
  <si>
    <t>渡嘉敷村</t>
  </si>
  <si>
    <t>座間味村</t>
  </si>
  <si>
    <t>渡名喜村</t>
  </si>
  <si>
    <t>南大東村</t>
  </si>
  <si>
    <t>伊平屋村</t>
  </si>
  <si>
    <t>伊是名村</t>
  </si>
  <si>
    <t>多良間村</t>
  </si>
  <si>
    <t>与那国町</t>
  </si>
  <si>
    <t>豊見城市</t>
  </si>
  <si>
    <t>名護市</t>
  </si>
  <si>
    <t>国頭村</t>
  </si>
  <si>
    <t>東村</t>
  </si>
  <si>
    <t>本部町</t>
  </si>
  <si>
    <t>伊江村</t>
  </si>
  <si>
    <t>沖縄市</t>
  </si>
  <si>
    <t>恩納村</t>
  </si>
  <si>
    <t>金武町</t>
  </si>
  <si>
    <t>読谷村</t>
  </si>
  <si>
    <t>北谷町</t>
  </si>
  <si>
    <t>中城村</t>
  </si>
  <si>
    <t>那覇市</t>
  </si>
  <si>
    <t>浦添市</t>
  </si>
  <si>
    <t>粟国村</t>
  </si>
  <si>
    <t>北大東村</t>
    <rPh sb="0" eb="1">
      <t>キタ</t>
    </rPh>
    <phoneticPr fontId="2"/>
  </si>
  <si>
    <t>糸満市</t>
  </si>
  <si>
    <t>南城市</t>
    <rPh sb="0" eb="1">
      <t>ミナミ</t>
    </rPh>
    <rPh sb="1" eb="2">
      <t>シロ</t>
    </rPh>
    <rPh sb="2" eb="3">
      <t>シ</t>
    </rPh>
    <phoneticPr fontId="2"/>
  </si>
  <si>
    <t>西原町</t>
    <rPh sb="0" eb="1">
      <t>ニシ</t>
    </rPh>
    <rPh sb="1" eb="2">
      <t>ハラ</t>
    </rPh>
    <rPh sb="2" eb="3">
      <t>マチ</t>
    </rPh>
    <phoneticPr fontId="2"/>
  </si>
  <si>
    <t>宮古島市</t>
    <rPh sb="0" eb="3">
      <t>ミヤコジマ</t>
    </rPh>
    <phoneticPr fontId="2"/>
  </si>
  <si>
    <t>石垣市</t>
  </si>
  <si>
    <t>竹富町</t>
  </si>
  <si>
    <t>耳鼻いんこう科</t>
    <phoneticPr fontId="2"/>
  </si>
  <si>
    <t>公的医療機関</t>
    <rPh sb="0" eb="2">
      <t>コウテキ</t>
    </rPh>
    <rPh sb="2" eb="4">
      <t>イリョウ</t>
    </rPh>
    <rPh sb="4" eb="6">
      <t>キカン</t>
    </rPh>
    <phoneticPr fontId="2"/>
  </si>
  <si>
    <t>健康保険組合及びその連合会</t>
    <rPh sb="6" eb="7">
      <t>オヨ</t>
    </rPh>
    <rPh sb="10" eb="13">
      <t>レンゴウカイ</t>
    </rPh>
    <phoneticPr fontId="2"/>
  </si>
  <si>
    <t>共済組合及びその連合会</t>
    <rPh sb="8" eb="11">
      <t>レンゴウカイ</t>
    </rPh>
    <phoneticPr fontId="2"/>
  </si>
  <si>
    <t>病床数</t>
  </si>
  <si>
    <t>精神病床</t>
    <rPh sb="2" eb="4">
      <t>ビョウショウ</t>
    </rPh>
    <phoneticPr fontId="2"/>
  </si>
  <si>
    <t>感染症病床</t>
    <rPh sb="0" eb="3">
      <t>カンセンショウ</t>
    </rPh>
    <rPh sb="3" eb="5">
      <t>ビョウショウ</t>
    </rPh>
    <phoneticPr fontId="2"/>
  </si>
  <si>
    <t>療養病床</t>
    <rPh sb="0" eb="2">
      <t>リョウヨウ</t>
    </rPh>
    <rPh sb="2" eb="4">
      <t>ビョウショウ</t>
    </rPh>
    <phoneticPr fontId="2"/>
  </si>
  <si>
    <t>一般病床</t>
    <rPh sb="0" eb="2">
      <t>イッパン</t>
    </rPh>
    <rPh sb="2" eb="4">
      <t>ビョウショウ</t>
    </rPh>
    <phoneticPr fontId="2"/>
  </si>
  <si>
    <t>統計年報</t>
    <rPh sb="0" eb="2">
      <t>トウケイ</t>
    </rPh>
    <rPh sb="2" eb="4">
      <t>ネンポウ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</si>
  <si>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</si>
  <si>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第1表</t>
    <rPh sb="0" eb="1">
      <t>ダイ</t>
    </rPh>
    <rPh sb="2" eb="3">
      <t>ヒョウ</t>
    </rPh>
    <phoneticPr fontId="2"/>
  </si>
  <si>
    <t>都道府県</t>
  </si>
  <si>
    <t>日赤</t>
  </si>
  <si>
    <t>公益法人</t>
  </si>
  <si>
    <t>私立学校法人</t>
    <rPh sb="0" eb="2">
      <t>シリツ</t>
    </rPh>
    <phoneticPr fontId="2"/>
  </si>
  <si>
    <t>結核病床</t>
    <rPh sb="2" eb="4">
      <t>ビョウショウ</t>
    </rPh>
    <phoneticPr fontId="2"/>
  </si>
  <si>
    <t>第3表</t>
    <rPh sb="0" eb="1">
      <t>ダイ</t>
    </rPh>
    <rPh sb="2" eb="3">
      <t>ヒョウ</t>
    </rPh>
    <phoneticPr fontId="2"/>
  </si>
  <si>
    <t>第4表</t>
    <rPh sb="0" eb="1">
      <t>ダイ</t>
    </rPh>
    <rPh sb="2" eb="3">
      <t>ヒョウ</t>
    </rPh>
    <phoneticPr fontId="2"/>
  </si>
  <si>
    <t>第5表</t>
    <rPh sb="0" eb="1">
      <t>ダイ</t>
    </rPh>
    <rPh sb="2" eb="3">
      <t>ヒョウ</t>
    </rPh>
    <phoneticPr fontId="2"/>
  </si>
  <si>
    <t>第7表</t>
    <rPh sb="0" eb="1">
      <t>ダイ</t>
    </rPh>
    <rPh sb="2" eb="3">
      <t>ヒョウ</t>
    </rPh>
    <phoneticPr fontId="2"/>
  </si>
  <si>
    <t>第8表</t>
    <rPh sb="0" eb="1">
      <t>ダイ</t>
    </rPh>
    <rPh sb="2" eb="3">
      <t>ヒョウ</t>
    </rPh>
    <phoneticPr fontId="2"/>
  </si>
  <si>
    <t>病院数</t>
    <rPh sb="0" eb="2">
      <t>ビョウイン</t>
    </rPh>
    <rPh sb="2" eb="3">
      <t>スウ</t>
    </rPh>
    <phoneticPr fontId="2"/>
  </si>
  <si>
    <t>一般診療所数</t>
    <rPh sb="0" eb="2">
      <t>イッパン</t>
    </rPh>
    <rPh sb="2" eb="5">
      <t>シンリョウジョ</t>
    </rPh>
    <rPh sb="5" eb="6">
      <t>スウ</t>
    </rPh>
    <phoneticPr fontId="2"/>
  </si>
  <si>
    <t>歯科診療所数</t>
    <rPh sb="0" eb="2">
      <t>シカ</t>
    </rPh>
    <rPh sb="2" eb="5">
      <t>シンリョウジョ</t>
    </rPh>
    <rPh sb="5" eb="6">
      <t>スウ</t>
    </rPh>
    <phoneticPr fontId="2"/>
  </si>
  <si>
    <t>歯科口
腔外科</t>
    <rPh sb="0" eb="2">
      <t>シカ</t>
    </rPh>
    <rPh sb="2" eb="3">
      <t>グチ</t>
    </rPh>
    <rPh sb="4" eb="5">
      <t>コウ</t>
    </rPh>
    <rPh sb="5" eb="7">
      <t>ゲカ</t>
    </rPh>
    <phoneticPr fontId="2"/>
  </si>
  <si>
    <t>内科</t>
    <phoneticPr fontId="2"/>
  </si>
  <si>
    <t>（一般診療所）</t>
    <phoneticPr fontId="2"/>
  </si>
  <si>
    <t>（病　院）</t>
    <phoneticPr fontId="2"/>
  </si>
  <si>
    <t>総数</t>
    <phoneticPr fontId="2"/>
  </si>
  <si>
    <t>総数</t>
    <rPh sb="0" eb="2">
      <t>ソウスウ</t>
    </rPh>
    <phoneticPr fontId="2"/>
  </si>
  <si>
    <t>　</t>
    <phoneticPr fontId="2"/>
  </si>
  <si>
    <t>精神病床</t>
    <rPh sb="0" eb="2">
      <t>セイシン</t>
    </rPh>
    <rPh sb="2" eb="4">
      <t>ビョウショウ</t>
    </rPh>
    <phoneticPr fontId="2"/>
  </si>
  <si>
    <t>結核病床</t>
    <rPh sb="0" eb="2">
      <t>ケッカク</t>
    </rPh>
    <rPh sb="2" eb="4">
      <t>ビョウショウ</t>
    </rPh>
    <phoneticPr fontId="2"/>
  </si>
  <si>
    <t>沖縄</t>
    <rPh sb="0" eb="2">
      <t>オキナワ</t>
    </rPh>
    <phoneticPr fontId="2"/>
  </si>
  <si>
    <t xml:space="preserve"> 社会保険関係団体</t>
    <rPh sb="1" eb="3">
      <t>シャカイ</t>
    </rPh>
    <rPh sb="3" eb="5">
      <t>ホケン</t>
    </rPh>
    <rPh sb="5" eb="7">
      <t>カンケイ</t>
    </rPh>
    <rPh sb="7" eb="9">
      <t>ダンタイ</t>
    </rPh>
    <phoneticPr fontId="2"/>
  </si>
  <si>
    <t>病床の有無</t>
    <rPh sb="0" eb="2">
      <t>ビョウショウ</t>
    </rPh>
    <rPh sb="3" eb="5">
      <t>ウム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</si>
  <si>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</si>
  <si>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独立行政法人国立病院機構</t>
    <phoneticPr fontId="2"/>
  </si>
  <si>
    <t>その他</t>
    <rPh sb="2" eb="3">
      <t>タ</t>
    </rPh>
    <phoneticPr fontId="2"/>
  </si>
  <si>
    <t>済生会</t>
    <rPh sb="0" eb="1">
      <t>ス</t>
    </rPh>
    <rPh sb="1" eb="2">
      <t>イ</t>
    </rPh>
    <rPh sb="2" eb="3">
      <t>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</si>
  <si>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</si>
  <si>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</si>
  <si>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</si>
  <si>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病床数</t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</si>
  <si>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</si>
  <si>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推計人口を入力する。</t>
    <rPh sb="0" eb="2">
      <t>スイケイ</t>
    </rPh>
    <rPh sb="2" eb="4">
      <t>ジンコウ</t>
    </rPh>
    <rPh sb="5" eb="7">
      <t>ニュウリョク</t>
    </rPh>
    <phoneticPr fontId="2"/>
  </si>
  <si>
    <t>人口10万対</t>
    <rPh sb="0" eb="2">
      <t>ジンコウ</t>
    </rPh>
    <rPh sb="4" eb="5">
      <t>マン</t>
    </rPh>
    <rPh sb="5" eb="6">
      <t>タイ</t>
    </rPh>
    <phoneticPr fontId="2"/>
  </si>
  <si>
    <t>‐</t>
    <phoneticPr fontId="2"/>
  </si>
  <si>
    <t>病床数</t>
    <rPh sb="0" eb="3">
      <t>ビョウショウスウ</t>
    </rPh>
    <phoneticPr fontId="2"/>
  </si>
  <si>
    <t>全国対比（％）</t>
    <rPh sb="0" eb="2">
      <t>ゼンコク</t>
    </rPh>
    <rPh sb="2" eb="4">
      <t>タイヒ</t>
    </rPh>
    <phoneticPr fontId="2"/>
  </si>
  <si>
    <t>那覇市保健所</t>
    <rPh sb="0" eb="6">
      <t>ナハ</t>
    </rPh>
    <phoneticPr fontId="2"/>
  </si>
  <si>
    <t>施設数</t>
    <rPh sb="0" eb="3">
      <t>シセツスウ</t>
    </rPh>
    <phoneticPr fontId="2"/>
  </si>
  <si>
    <t>医育機関（再掲）</t>
    <rPh sb="0" eb="1">
      <t>イ</t>
    </rPh>
    <rPh sb="1" eb="2">
      <t>ソダテル</t>
    </rPh>
    <rPh sb="2" eb="4">
      <t>キカン</t>
    </rPh>
    <rPh sb="5" eb="7">
      <t>サイケイ</t>
    </rPh>
    <phoneticPr fontId="2"/>
  </si>
  <si>
    <t>-</t>
  </si>
  <si>
    <t>総計は計算式と公表値が異なることがあるので、手入力する。</t>
    <rPh sb="0" eb="2">
      <t>ソウケイ</t>
    </rPh>
    <rPh sb="3" eb="6">
      <t>ケイサンシキ</t>
    </rPh>
    <rPh sb="7" eb="9">
      <t>コウヒョウ</t>
    </rPh>
    <rPh sb="9" eb="10">
      <t>アタイ</t>
    </rPh>
    <rPh sb="11" eb="12">
      <t>コト</t>
    </rPh>
    <rPh sb="22" eb="25">
      <t>テニュウリョク</t>
    </rPh>
    <phoneticPr fontId="2"/>
  </si>
  <si>
    <t>人口10万対施設数</t>
    <rPh sb="6" eb="9">
      <t>シセツスウ</t>
    </rPh>
    <phoneticPr fontId="2"/>
  </si>
  <si>
    <t>構成割合（％）</t>
    <rPh sb="2" eb="4">
      <t>ワリアイ</t>
    </rPh>
    <phoneticPr fontId="2"/>
  </si>
  <si>
    <t>　人口10万対病院数・開設者別</t>
    <rPh sb="1" eb="3">
      <t>ジンコウ</t>
    </rPh>
    <rPh sb="5" eb="6">
      <t>マン</t>
    </rPh>
    <rPh sb="6" eb="7">
      <t>タイ</t>
    </rPh>
    <rPh sb="7" eb="10">
      <t>ビョウインスウ</t>
    </rPh>
    <rPh sb="11" eb="14">
      <t>カイセツシャ</t>
    </rPh>
    <rPh sb="14" eb="15">
      <t>ベツ</t>
    </rPh>
    <phoneticPr fontId="2"/>
  </si>
  <si>
    <t>療養病床（再掲）</t>
    <rPh sb="0" eb="2">
      <t>リョウヨウ</t>
    </rPh>
    <rPh sb="2" eb="4">
      <t>ビョウショウ</t>
    </rPh>
    <rPh sb="5" eb="7">
      <t>サイケイ</t>
    </rPh>
    <phoneticPr fontId="2"/>
  </si>
  <si>
    <t>病床数</t>
    <rPh sb="0" eb="2">
      <t>ビョウショウ</t>
    </rPh>
    <phoneticPr fontId="2"/>
  </si>
  <si>
    <t>人口10万対病院数</t>
    <rPh sb="6" eb="8">
      <t>ビョウイン</t>
    </rPh>
    <rPh sb="8" eb="9">
      <t>カズ</t>
    </rPh>
    <phoneticPr fontId="2"/>
  </si>
  <si>
    <t>第1表　病院数，病床数，　</t>
    <rPh sb="4" eb="7">
      <t>ビョウインスウ</t>
    </rPh>
    <rPh sb="8" eb="11">
      <t>ビョウショウスウ</t>
    </rPh>
    <phoneticPr fontId="2"/>
  </si>
  <si>
    <t>第2表　一般診療所数，病床数，　</t>
    <rPh sb="4" eb="6">
      <t>イッパン</t>
    </rPh>
    <rPh sb="6" eb="9">
      <t>シンリョウジョ</t>
    </rPh>
    <rPh sb="9" eb="10">
      <t>スウ</t>
    </rPh>
    <rPh sb="11" eb="14">
      <t>ビョウショウスウ</t>
    </rPh>
    <phoneticPr fontId="2"/>
  </si>
  <si>
    <t>　歯科診療所数，人口10万対施設数・開設者別　</t>
    <rPh sb="8" eb="10">
      <t>ジンコウ</t>
    </rPh>
    <phoneticPr fontId="2"/>
  </si>
  <si>
    <t>精神科病院</t>
    <rPh sb="0" eb="3">
      <t>セイシンカ</t>
    </rPh>
    <rPh sb="3" eb="5">
      <t>ビョウイン</t>
    </rPh>
    <phoneticPr fontId="2"/>
  </si>
  <si>
    <t>一般病院</t>
    <rPh sb="0" eb="2">
      <t>イッパン</t>
    </rPh>
    <rPh sb="2" eb="4">
      <t>ビョウイン</t>
    </rPh>
    <phoneticPr fontId="2"/>
  </si>
  <si>
    <t>施設数</t>
    <rPh sb="0" eb="2">
      <t>シセツ</t>
    </rPh>
    <rPh sb="2" eb="3">
      <t>スウ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</si>
  <si>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</si>
  <si>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作成日</t>
    <rPh sb="0" eb="2">
      <t>サクセイ</t>
    </rPh>
    <rPh sb="2" eb="3">
      <t>ニチ</t>
    </rPh>
    <phoneticPr fontId="2"/>
  </si>
  <si>
    <t>沖縄県</t>
    <rPh sb="0" eb="3">
      <t>オキナワケン</t>
    </rPh>
    <phoneticPr fontId="2"/>
  </si>
  <si>
    <t>全国</t>
    <rPh sb="0" eb="2">
      <t>ゼンコク</t>
    </rPh>
    <phoneticPr fontId="2"/>
  </si>
  <si>
    <t>有床一般診療所の病床数</t>
    <rPh sb="0" eb="2">
      <t>ユウショウ</t>
    </rPh>
    <rPh sb="2" eb="4">
      <t>イッパン</t>
    </rPh>
    <rPh sb="4" eb="6">
      <t>シンリョウ</t>
    </rPh>
    <rPh sb="6" eb="7">
      <t>ジョ</t>
    </rPh>
    <rPh sb="8" eb="11">
      <t>ビョウショウスウ</t>
    </rPh>
    <phoneticPr fontId="2"/>
  </si>
  <si>
    <t>有床一般診療所数（再掲）</t>
    <rPh sb="0" eb="2">
      <t>ユウショウ</t>
    </rPh>
    <rPh sb="2" eb="4">
      <t>イッパン</t>
    </rPh>
    <rPh sb="4" eb="7">
      <t>シンリョウジョ</t>
    </rPh>
    <rPh sb="7" eb="8">
      <t>カズ</t>
    </rPh>
    <rPh sb="9" eb="11">
      <t>サイケイ</t>
    </rPh>
    <phoneticPr fontId="2"/>
  </si>
  <si>
    <t>第２表</t>
    <rPh sb="0" eb="1">
      <t>ダイ</t>
    </rPh>
    <rPh sb="2" eb="3">
      <t>ヒョウ</t>
    </rPh>
    <phoneticPr fontId="2"/>
  </si>
  <si>
    <t>前頁から自動リンク（入力不要）</t>
    <rPh sb="0" eb="1">
      <t>ゼン</t>
    </rPh>
    <rPh sb="1" eb="2">
      <t>ページ</t>
    </rPh>
    <rPh sb="4" eb="6">
      <t>ジドウ</t>
    </rPh>
    <rPh sb="10" eb="12">
      <t>ニュウリョク</t>
    </rPh>
    <rPh sb="12" eb="14">
      <t>フヨウ</t>
    </rPh>
    <phoneticPr fontId="2"/>
  </si>
  <si>
    <t>厚生労働省</t>
    <rPh sb="0" eb="2">
      <t>コウセイ</t>
    </rPh>
    <rPh sb="2" eb="3">
      <t>ロウ</t>
    </rPh>
    <rPh sb="3" eb="4">
      <t>ハタラキ</t>
    </rPh>
    <rPh sb="4" eb="5">
      <t>ショウ</t>
    </rPh>
    <phoneticPr fontId="5"/>
  </si>
  <si>
    <t>国立大学法人</t>
    <rPh sb="0" eb="2">
      <t>コクリツ</t>
    </rPh>
    <rPh sb="2" eb="4">
      <t>ダイガク</t>
    </rPh>
    <rPh sb="4" eb="6">
      <t>ホウジン</t>
    </rPh>
    <phoneticPr fontId="5"/>
  </si>
  <si>
    <t>都道府県</t>
    <rPh sb="0" eb="2">
      <t>トドウ</t>
    </rPh>
    <rPh sb="2" eb="4">
      <t>フケン</t>
    </rPh>
    <phoneticPr fontId="2"/>
  </si>
  <si>
    <t>公益法人</t>
    <rPh sb="2" eb="4">
      <t>ホウジン</t>
    </rPh>
    <phoneticPr fontId="2"/>
  </si>
  <si>
    <t>医療法人</t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</si>
  <si>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</si>
  <si>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</si>
  <si>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その他の法人　</t>
    <rPh sb="4" eb="6">
      <t>ホウジン</t>
    </rPh>
    <phoneticPr fontId="2"/>
  </si>
  <si>
    <t>医育機関
(再掲)</t>
    <phoneticPr fontId="2"/>
  </si>
  <si>
    <t>日 赤</t>
    <phoneticPr fontId="2"/>
  </si>
  <si>
    <t>その他</t>
    <phoneticPr fontId="2"/>
  </si>
  <si>
    <t>日　赤</t>
    <phoneticPr fontId="2"/>
  </si>
  <si>
    <t>南部保健所</t>
    <rPh sb="0" eb="5">
      <t>ナンブ</t>
    </rPh>
    <phoneticPr fontId="2"/>
  </si>
  <si>
    <t>南部医療圏</t>
    <rPh sb="0" eb="2">
      <t>ナンブ</t>
    </rPh>
    <rPh sb="2" eb="4">
      <t>イリョウ</t>
    </rPh>
    <rPh sb="4" eb="5">
      <t>ケン</t>
    </rPh>
    <phoneticPr fontId="2"/>
  </si>
  <si>
    <t>病院・病床の種類別にみた沖縄県の病院の施設数、病床数（再掲）</t>
    <rPh sb="0" eb="2">
      <t>ビョウイン</t>
    </rPh>
    <rPh sb="3" eb="5">
      <t>ビョウショウ</t>
    </rPh>
    <rPh sb="6" eb="9">
      <t>シュルイベツ</t>
    </rPh>
    <rPh sb="12" eb="15">
      <t>オキナワケン</t>
    </rPh>
    <rPh sb="16" eb="18">
      <t>ビョウイン</t>
    </rPh>
    <rPh sb="19" eb="21">
      <t>シセツ</t>
    </rPh>
    <rPh sb="21" eb="22">
      <t>スウ</t>
    </rPh>
    <rPh sb="23" eb="26">
      <t>ビョウショウスウ</t>
    </rPh>
    <rPh sb="27" eb="29">
      <t>サイケイ</t>
    </rPh>
    <phoneticPr fontId="2"/>
  </si>
  <si>
    <t>病床の種類別</t>
    <rPh sb="0" eb="2">
      <t>ビョウショウ</t>
    </rPh>
    <rPh sb="3" eb="6">
      <t>シュルイベツ</t>
    </rPh>
    <phoneticPr fontId="2"/>
  </si>
  <si>
    <t>病院の種類別</t>
    <rPh sb="0" eb="2">
      <t>ビョウイン</t>
    </rPh>
    <rPh sb="3" eb="6">
      <t>シュルイベツ</t>
    </rPh>
    <phoneticPr fontId="2"/>
  </si>
  <si>
    <t>北部医療圏/北部保健所</t>
    <rPh sb="0" eb="2">
      <t>ホクブ</t>
    </rPh>
    <rPh sb="2" eb="4">
      <t>イリョウ</t>
    </rPh>
    <rPh sb="4" eb="5">
      <t>ケン</t>
    </rPh>
    <rPh sb="6" eb="11">
      <t>ホクブ</t>
    </rPh>
    <phoneticPr fontId="2"/>
  </si>
  <si>
    <t>中部医療圏/中部保健所</t>
    <rPh sb="0" eb="2">
      <t>チュウブ</t>
    </rPh>
    <rPh sb="2" eb="4">
      <t>イリョウ</t>
    </rPh>
    <rPh sb="4" eb="5">
      <t>ケン</t>
    </rPh>
    <rPh sb="6" eb="11">
      <t>チュウブ</t>
    </rPh>
    <phoneticPr fontId="2"/>
  </si>
  <si>
    <t>宮古医療圏/宮古保健所</t>
    <rPh sb="0" eb="2">
      <t>ミヤコ</t>
    </rPh>
    <rPh sb="2" eb="4">
      <t>イリョウ</t>
    </rPh>
    <rPh sb="4" eb="5">
      <t>ケン</t>
    </rPh>
    <rPh sb="6" eb="8">
      <t>ミヤコ</t>
    </rPh>
    <rPh sb="8" eb="11">
      <t>ホケンジョ</t>
    </rPh>
    <phoneticPr fontId="2"/>
  </si>
  <si>
    <t>八重山医療圏/八重山保健所</t>
    <rPh sb="0" eb="3">
      <t>ヤエヤマ</t>
    </rPh>
    <rPh sb="3" eb="5">
      <t>イリョウ</t>
    </rPh>
    <rPh sb="5" eb="6">
      <t>ケン</t>
    </rPh>
    <rPh sb="7" eb="13">
      <t>ヤエヤマ</t>
    </rPh>
    <phoneticPr fontId="2"/>
  </si>
  <si>
    <t>注）心臓血管外科には循環器外科も含む。</t>
    <rPh sb="0" eb="1">
      <t>チュウ</t>
    </rPh>
    <rPh sb="2" eb="4">
      <t>シンゾウ</t>
    </rPh>
    <rPh sb="4" eb="6">
      <t>ケッカン</t>
    </rPh>
    <rPh sb="6" eb="8">
      <t>ゲカ</t>
    </rPh>
    <rPh sb="10" eb="13">
      <t>ジュンカンキ</t>
    </rPh>
    <rPh sb="13" eb="15">
      <t>ゲカ</t>
    </rPh>
    <rPh sb="16" eb="17">
      <t>フク</t>
    </rPh>
    <phoneticPr fontId="2"/>
  </si>
  <si>
    <t>データ元</t>
    <rPh sb="3" eb="4">
      <t>モト</t>
    </rPh>
    <phoneticPr fontId="2"/>
  </si>
  <si>
    <t>定期的提供から作成</t>
    <rPh sb="0" eb="3">
      <t>テイキテキ</t>
    </rPh>
    <rPh sb="3" eb="5">
      <t>テイキョウ</t>
    </rPh>
    <rPh sb="7" eb="9">
      <t>サクセイ</t>
    </rPh>
    <phoneticPr fontId="2"/>
  </si>
  <si>
    <t>　二次保健医療圏・保健所・市町村別</t>
    <rPh sb="1" eb="8">
      <t>ニジ</t>
    </rPh>
    <phoneticPr fontId="2"/>
  </si>
  <si>
    <t>　二次保健医療圏・保健所・市町村別</t>
    <rPh sb="1" eb="3">
      <t>ニジ</t>
    </rPh>
    <rPh sb="3" eb="5">
      <t>ホケン</t>
    </rPh>
    <rPh sb="5" eb="8">
      <t>イリョウケン</t>
    </rPh>
    <phoneticPr fontId="2"/>
  </si>
  <si>
    <t>各年10月1日現在</t>
    <rPh sb="0" eb="2">
      <t>カクネン</t>
    </rPh>
    <phoneticPr fontId="2"/>
  </si>
  <si>
    <t>第3表　病院数，病床数，開設者、　</t>
    <rPh sb="6" eb="7">
      <t>スウ</t>
    </rPh>
    <rPh sb="8" eb="11">
      <t>ビョウショウスウ</t>
    </rPh>
    <rPh sb="12" eb="15">
      <t>カイセツシャ</t>
    </rPh>
    <phoneticPr fontId="2"/>
  </si>
  <si>
    <t>第4表　一般診療所数，病床数，開設者、　</t>
    <rPh sb="9" eb="10">
      <t>スウ</t>
    </rPh>
    <rPh sb="11" eb="14">
      <t>ビョウショウスウ</t>
    </rPh>
    <phoneticPr fontId="2"/>
  </si>
  <si>
    <t>第5表　歯科診療所数，病床数，開設者、　</t>
    <rPh sb="9" eb="10">
      <t>スウ</t>
    </rPh>
    <rPh sb="11" eb="14">
      <t>ビョウショウスウ</t>
    </rPh>
    <phoneticPr fontId="2"/>
  </si>
  <si>
    <t>無床診療所</t>
    <rPh sb="0" eb="2">
      <t>ムショウ</t>
    </rPh>
    <rPh sb="2" eb="5">
      <t>シンリョウジョ</t>
    </rPh>
    <phoneticPr fontId="2"/>
  </si>
  <si>
    <t>有床診療所</t>
    <rPh sb="0" eb="2">
      <t>ユウショウ</t>
    </rPh>
    <rPh sb="2" eb="5">
      <t>シンリョウジョ</t>
    </rPh>
    <phoneticPr fontId="2"/>
  </si>
  <si>
    <t>療養病床を有する診療所</t>
    <rPh sb="0" eb="2">
      <t>リョウヨウ</t>
    </rPh>
    <rPh sb="2" eb="4">
      <t>ビョウショウ</t>
    </rPh>
    <rPh sb="5" eb="6">
      <t>ユウ</t>
    </rPh>
    <rPh sb="8" eb="11">
      <t>シンリョウショ</t>
    </rPh>
    <phoneticPr fontId="2"/>
  </si>
  <si>
    <t>有床歯科診療所</t>
    <rPh sb="0" eb="2">
      <t>ユウショウ</t>
    </rPh>
    <rPh sb="2" eb="4">
      <t>シカ</t>
    </rPh>
    <rPh sb="4" eb="6">
      <t>シンリョウ</t>
    </rPh>
    <rPh sb="6" eb="7">
      <t>ジョ</t>
    </rPh>
    <phoneticPr fontId="2"/>
  </si>
  <si>
    <t>療養病床はない診療所</t>
    <rPh sb="0" eb="2">
      <t>リョウヨウ</t>
    </rPh>
    <rPh sb="2" eb="4">
      <t>ビョウショウ</t>
    </rPh>
    <rPh sb="7" eb="10">
      <t>シンリョウショ</t>
    </rPh>
    <phoneticPr fontId="2"/>
  </si>
  <si>
    <t>総務省国勢調査人口</t>
    <rPh sb="0" eb="3">
      <t>ソウムショウ</t>
    </rPh>
    <rPh sb="3" eb="5">
      <t>コクセイ</t>
    </rPh>
    <rPh sb="5" eb="7">
      <t>チョウサ</t>
    </rPh>
    <rPh sb="7" eb="9">
      <t>ジンコウ</t>
    </rPh>
    <phoneticPr fontId="2"/>
  </si>
  <si>
    <t>-</t>
    <phoneticPr fontId="2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</si>
  <si>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</si>
  <si>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年報</t>
    <rPh sb="0" eb="2">
      <t>ネンポウ</t>
    </rPh>
    <phoneticPr fontId="2"/>
  </si>
  <si>
    <t>人口推計
（総人口）
各年10月1日現在</t>
    <rPh sb="0" eb="2">
      <t>ジンコウ</t>
    </rPh>
    <rPh sb="2" eb="4">
      <t>スイケイ</t>
    </rPh>
    <phoneticPr fontId="2"/>
  </si>
  <si>
    <t>病院</t>
    <rPh sb="0" eb="2">
      <t>ビョウイン</t>
    </rPh>
    <phoneticPr fontId="2"/>
  </si>
  <si>
    <t>一般診療所</t>
    <rPh sb="0" eb="2">
      <t>イッパン</t>
    </rPh>
    <rPh sb="2" eb="4">
      <t>シンリョウ</t>
    </rPh>
    <phoneticPr fontId="2"/>
  </si>
  <si>
    <t>歯科診療所</t>
    <rPh sb="0" eb="2">
      <t>シカ</t>
    </rPh>
    <rPh sb="2" eb="5">
      <t>シンリョウジョ</t>
    </rPh>
    <phoneticPr fontId="2"/>
  </si>
  <si>
    <t>一般診療所</t>
    <rPh sb="0" eb="2">
      <t>イッパン</t>
    </rPh>
    <rPh sb="2" eb="5">
      <t>シンリョウジョ</t>
    </rPh>
    <phoneticPr fontId="2"/>
  </si>
  <si>
    <t>人口
10万対</t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</si>
  <si>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</si>
  <si>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</si>
  <si>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平成28年</t>
    <rPh sb="4" eb="5">
      <t>ネン</t>
    </rPh>
    <phoneticPr fontId="2"/>
  </si>
  <si>
    <t>平成29年</t>
    <rPh sb="4" eb="5">
      <t>ネン</t>
    </rPh>
    <phoneticPr fontId="2"/>
  </si>
  <si>
    <t>北部医療圏/北部保健所</t>
    <rPh sb="0" eb="2">
      <t>ホクブ</t>
    </rPh>
    <rPh sb="2" eb="5">
      <t>イリョウケン</t>
    </rPh>
    <rPh sb="6" eb="8">
      <t>ホクブ</t>
    </rPh>
    <phoneticPr fontId="2"/>
  </si>
  <si>
    <t>中部医療圏/中部保健所</t>
    <rPh sb="0" eb="2">
      <t>チュウブ</t>
    </rPh>
    <rPh sb="2" eb="5">
      <t>イリョウケン</t>
    </rPh>
    <rPh sb="6" eb="8">
      <t>チュウブ</t>
    </rPh>
    <phoneticPr fontId="2"/>
  </si>
  <si>
    <t>南部医療圏</t>
    <rPh sb="0" eb="2">
      <t>ナンブ</t>
    </rPh>
    <rPh sb="2" eb="5">
      <t>イリョウケン</t>
    </rPh>
    <phoneticPr fontId="2"/>
  </si>
  <si>
    <t>那覇市保健所</t>
    <rPh sb="0" eb="3">
      <t>ナハシ</t>
    </rPh>
    <phoneticPr fontId="2"/>
  </si>
  <si>
    <t>南部保健所</t>
  </si>
  <si>
    <t>宮古医療圏/宮古保健所</t>
    <rPh sb="0" eb="2">
      <t>ミヤコ</t>
    </rPh>
    <rPh sb="2" eb="5">
      <t>イリョウケン</t>
    </rPh>
    <phoneticPr fontId="2"/>
  </si>
  <si>
    <t>八重山医療圏/八重山保健所</t>
    <rPh sb="0" eb="3">
      <t>ヤエヤマ</t>
    </rPh>
    <rPh sb="3" eb="5">
      <t>イリョウ</t>
    </rPh>
    <rPh sb="5" eb="6">
      <t>ケン</t>
    </rPh>
    <rPh sb="7" eb="10">
      <t>ヤエヤマ</t>
    </rPh>
    <phoneticPr fontId="2"/>
  </si>
  <si>
    <t>注1）人口推計について、総務省、沖縄県がそれぞれに推計しているため、各保健所の計と総計は一致しない。</t>
    <rPh sb="0" eb="1">
      <t>チュウ</t>
    </rPh>
    <rPh sb="3" eb="5">
      <t>ジンコウ</t>
    </rPh>
    <rPh sb="5" eb="7">
      <t>スイケイ</t>
    </rPh>
    <rPh sb="12" eb="15">
      <t>ソウムショウ</t>
    </rPh>
    <rPh sb="16" eb="19">
      <t>オキナワケン</t>
    </rPh>
    <rPh sb="25" eb="27">
      <t>スイケイ</t>
    </rPh>
    <rPh sb="34" eb="35">
      <t>カク</t>
    </rPh>
    <rPh sb="35" eb="38">
      <t>ホケンジョ</t>
    </rPh>
    <rPh sb="39" eb="40">
      <t>ケイ</t>
    </rPh>
    <rPh sb="41" eb="43">
      <t>ソウケイ</t>
    </rPh>
    <rPh sb="44" eb="46">
      <t>イッチ</t>
    </rPh>
    <phoneticPr fontId="2"/>
  </si>
  <si>
    <t>注2）※の総人口は「国勢調査」（総務省統計局）</t>
    <rPh sb="0" eb="1">
      <t>チュウ</t>
    </rPh>
    <rPh sb="5" eb="6">
      <t>ソウ</t>
    </rPh>
    <rPh sb="6" eb="8">
      <t>ジンコウ</t>
    </rPh>
    <rPh sb="10" eb="12">
      <t>コクセイ</t>
    </rPh>
    <rPh sb="12" eb="14">
      <t>チョウサ</t>
    </rPh>
    <rPh sb="16" eb="19">
      <t>ソウムショウ</t>
    </rPh>
    <rPh sb="19" eb="22">
      <t>トウケイキョク</t>
    </rPh>
    <phoneticPr fontId="2"/>
  </si>
  <si>
    <t>検算</t>
    <rPh sb="0" eb="2">
      <t>ケンザン</t>
    </rPh>
    <phoneticPr fontId="2"/>
  </si>
  <si>
    <t>作成</t>
    <rPh sb="0" eb="2">
      <t>サクセイ</t>
    </rPh>
    <phoneticPr fontId="2"/>
  </si>
  <si>
    <t>図3</t>
    <rPh sb="0" eb="1">
      <t>ズ</t>
    </rPh>
    <phoneticPr fontId="2"/>
  </si>
  <si>
    <t>作成上の注意事項</t>
    <rPh sb="0" eb="3">
      <t>サクセイジョウ</t>
    </rPh>
    <rPh sb="4" eb="6">
      <t>チュウイ</t>
    </rPh>
    <rPh sb="6" eb="8">
      <t>ジコウ</t>
    </rPh>
    <phoneticPr fontId="2"/>
  </si>
  <si>
    <t>１．推計人口の単位：人</t>
    <rPh sb="2" eb="4">
      <t>スイケイ</t>
    </rPh>
    <rPh sb="4" eb="6">
      <t>ジンコウ</t>
    </rPh>
    <rPh sb="7" eb="9">
      <t>タンイ</t>
    </rPh>
    <rPh sb="10" eb="11">
      <t>ニン</t>
    </rPh>
    <phoneticPr fontId="2"/>
  </si>
  <si>
    <t>２．「全国」と「沖縄県」は全国比だから総務省推計人口を採用。単位は「千人」だから、「人」に直す。</t>
    <rPh sb="3" eb="5">
      <t>ゼンコク</t>
    </rPh>
    <rPh sb="8" eb="11">
      <t>オキナワケン</t>
    </rPh>
    <rPh sb="30" eb="32">
      <t>タンイ</t>
    </rPh>
    <rPh sb="34" eb="36">
      <t>センニン</t>
    </rPh>
    <rPh sb="42" eb="43">
      <t>ニン</t>
    </rPh>
    <rPh sb="45" eb="46">
      <t>ナオ</t>
    </rPh>
    <phoneticPr fontId="2"/>
  </si>
  <si>
    <t>３．保健所別人口は県統計課数値採用。よって、沖縄県と保健所別人口総計は一致しないことになる。</t>
    <rPh sb="5" eb="6">
      <t>ベツ</t>
    </rPh>
    <rPh sb="22" eb="25">
      <t>オキナワケン</t>
    </rPh>
    <rPh sb="26" eb="29">
      <t>ホケンジョ</t>
    </rPh>
    <rPh sb="29" eb="30">
      <t>ベツ</t>
    </rPh>
    <rPh sb="30" eb="32">
      <t>ジンコウ</t>
    </rPh>
    <phoneticPr fontId="2"/>
  </si>
  <si>
    <t>４．保健所別の10万対数値が合っているか担保するために、全国と県の10万対を自動計算させ、検算している。</t>
    <rPh sb="5" eb="6">
      <t>ベツ</t>
    </rPh>
    <phoneticPr fontId="2"/>
  </si>
  <si>
    <t>北部医療圏
北部保健所</t>
    <rPh sb="0" eb="2">
      <t>ホクブ</t>
    </rPh>
    <rPh sb="2" eb="4">
      <t>イリョウ</t>
    </rPh>
    <rPh sb="4" eb="5">
      <t>ケン</t>
    </rPh>
    <rPh sb="6" eb="8">
      <t>ホクブ</t>
    </rPh>
    <rPh sb="8" eb="11">
      <t>ホケンショ</t>
    </rPh>
    <phoneticPr fontId="2"/>
  </si>
  <si>
    <t>中部医療圏
中部保健所</t>
    <rPh sb="0" eb="2">
      <t>チュウブ</t>
    </rPh>
    <rPh sb="2" eb="4">
      <t>イリョウ</t>
    </rPh>
    <rPh sb="4" eb="5">
      <t>ケン</t>
    </rPh>
    <rPh sb="6" eb="8">
      <t>チュウブ</t>
    </rPh>
    <rPh sb="8" eb="11">
      <t>ホケンショ</t>
    </rPh>
    <phoneticPr fontId="2"/>
  </si>
  <si>
    <t xml:space="preserve">南部医療圏
</t>
    <rPh sb="0" eb="2">
      <t>ナンブ</t>
    </rPh>
    <rPh sb="2" eb="4">
      <t>イリョウ</t>
    </rPh>
    <rPh sb="4" eb="5">
      <t>ケン</t>
    </rPh>
    <phoneticPr fontId="2"/>
  </si>
  <si>
    <t xml:space="preserve">
那覇市保健所</t>
    <rPh sb="1" eb="7">
      <t>ナハ</t>
    </rPh>
    <phoneticPr fontId="2"/>
  </si>
  <si>
    <t xml:space="preserve">
南部保健所</t>
    <rPh sb="1" eb="3">
      <t>ナンブ</t>
    </rPh>
    <rPh sb="3" eb="6">
      <t>ホケンショ</t>
    </rPh>
    <phoneticPr fontId="2"/>
  </si>
  <si>
    <t>宮古医療圏
宮古保健所</t>
    <rPh sb="0" eb="2">
      <t>ミヤコ</t>
    </rPh>
    <rPh sb="2" eb="4">
      <t>イリョウ</t>
    </rPh>
    <rPh sb="4" eb="5">
      <t>ケン</t>
    </rPh>
    <rPh sb="6" eb="8">
      <t>ミヤコ</t>
    </rPh>
    <rPh sb="8" eb="11">
      <t>ホケンショ</t>
    </rPh>
    <phoneticPr fontId="2"/>
  </si>
  <si>
    <t>八重山医療圏
八重山保健所</t>
    <rPh sb="0" eb="3">
      <t>ヤエヤマ</t>
    </rPh>
    <rPh sb="3" eb="5">
      <t>イリョウ</t>
    </rPh>
    <rPh sb="5" eb="6">
      <t>ケン</t>
    </rPh>
    <rPh sb="7" eb="10">
      <t>ヤエヤマ</t>
    </rPh>
    <rPh sb="10" eb="13">
      <t>ホケンショ</t>
    </rPh>
    <phoneticPr fontId="2"/>
  </si>
  <si>
    <t>一般診療所　病床数</t>
    <rPh sb="0" eb="2">
      <t>イッパン</t>
    </rPh>
    <rPh sb="2" eb="5">
      <t>シンリョウジョ</t>
    </rPh>
    <rPh sb="6" eb="9">
      <t>ビョウショウスウ</t>
    </rPh>
    <phoneticPr fontId="2"/>
  </si>
  <si>
    <t>第6表　施設数，病床数，人口10万対、二次保健医療圏・保健所別</t>
    <rPh sb="0" eb="1">
      <t>ダイ</t>
    </rPh>
    <rPh sb="2" eb="3">
      <t>ヒョウ</t>
    </rPh>
    <rPh sb="4" eb="7">
      <t>シセツスウ</t>
    </rPh>
    <rPh sb="8" eb="11">
      <t>ビョウショウスウ</t>
    </rPh>
    <rPh sb="12" eb="14">
      <t>ジンコウ</t>
    </rPh>
    <rPh sb="16" eb="17">
      <t>マン</t>
    </rPh>
    <rPh sb="17" eb="18">
      <t>タイ</t>
    </rPh>
    <rPh sb="19" eb="26">
      <t>ニジ</t>
    </rPh>
    <phoneticPr fontId="2"/>
  </si>
  <si>
    <t>第7表　　病院の診療科目（重複計上），　</t>
    <rPh sb="0" eb="1">
      <t>ダイ</t>
    </rPh>
    <rPh sb="2" eb="3">
      <t>ヒョウ</t>
    </rPh>
    <rPh sb="5" eb="7">
      <t>ビョウイン</t>
    </rPh>
    <rPh sb="8" eb="10">
      <t>シンリョウ</t>
    </rPh>
    <rPh sb="10" eb="12">
      <t>カモク</t>
    </rPh>
    <rPh sb="13" eb="15">
      <t>ジュウフク</t>
    </rPh>
    <rPh sb="15" eb="17">
      <t>ケイジョウ</t>
    </rPh>
    <phoneticPr fontId="2"/>
  </si>
  <si>
    <t>第8表　　一般診療所の診療科目（重複計上），　</t>
    <rPh sb="5" eb="7">
      <t>イッパン</t>
    </rPh>
    <rPh sb="7" eb="10">
      <t>シンリョウジョ</t>
    </rPh>
    <rPh sb="16" eb="18">
      <t>ジュウフク</t>
    </rPh>
    <rPh sb="18" eb="20">
      <t>ケイジョウ</t>
    </rPh>
    <phoneticPr fontId="2"/>
  </si>
  <si>
    <t>第9表　　歯科診療所の診療科目（重複計上），二次保健医療圏・保健所・市町村別　　</t>
    <rPh sb="5" eb="7">
      <t>シカ</t>
    </rPh>
    <rPh sb="7" eb="10">
      <t>シンリョウジョ</t>
    </rPh>
    <rPh sb="16" eb="18">
      <t>ジュウフク</t>
    </rPh>
    <rPh sb="18" eb="20">
      <t>ケイジョウ</t>
    </rPh>
    <rPh sb="22" eb="29">
      <t>ニジ</t>
    </rPh>
    <phoneticPr fontId="2"/>
  </si>
  <si>
    <t>図1　グラフでみる人口10万対施設数及び病床数（全国・沖縄県・二次保健医療圏・保健所）</t>
    <rPh sb="9" eb="11">
      <t>ジンコウ</t>
    </rPh>
    <rPh sb="13" eb="14">
      <t>マン</t>
    </rPh>
    <rPh sb="14" eb="15">
      <t>タイ</t>
    </rPh>
    <rPh sb="15" eb="17">
      <t>シセツ</t>
    </rPh>
    <rPh sb="17" eb="18">
      <t>カズ</t>
    </rPh>
    <rPh sb="18" eb="19">
      <t>オヨ</t>
    </rPh>
    <rPh sb="20" eb="23">
      <t>ビョウショウスウ</t>
    </rPh>
    <rPh sb="31" eb="33">
      <t>ニジ</t>
    </rPh>
    <rPh sb="33" eb="35">
      <t>ホケン</t>
    </rPh>
    <rPh sb="35" eb="38">
      <t>イリョウケン</t>
    </rPh>
    <phoneticPr fontId="2"/>
  </si>
  <si>
    <t>図2　グラフでみる病院・一般診療所・歯科診療所　診療科目（重複計上）　年次推移</t>
    <rPh sb="0" eb="1">
      <t>ズ</t>
    </rPh>
    <rPh sb="24" eb="26">
      <t>シンリョウ</t>
    </rPh>
    <rPh sb="26" eb="28">
      <t>カモク</t>
    </rPh>
    <rPh sb="29" eb="31">
      <t>ジュウフク</t>
    </rPh>
    <rPh sb="31" eb="33">
      <t>ケイジョウ</t>
    </rPh>
    <rPh sb="35" eb="37">
      <t>ネンジ</t>
    </rPh>
    <rPh sb="37" eb="39">
      <t>スイイ</t>
    </rPh>
    <phoneticPr fontId="2"/>
  </si>
  <si>
    <t>２　沖縄県-圏域（保健所）-市町村表、図</t>
    <rPh sb="2" eb="5">
      <t>オキナワケン</t>
    </rPh>
    <rPh sb="6" eb="8">
      <t>ケンイキ</t>
    </rPh>
    <rPh sb="9" eb="12">
      <t>ホケンジョ</t>
    </rPh>
    <rPh sb="14" eb="17">
      <t>シチョウソン</t>
    </rPh>
    <rPh sb="17" eb="18">
      <t>オモテ</t>
    </rPh>
    <rPh sb="19" eb="20">
      <t>ズ</t>
    </rPh>
    <phoneticPr fontId="2"/>
  </si>
  <si>
    <t>平成30年</t>
    <rPh sb="4" eb="5">
      <t>ネン</t>
    </rPh>
    <phoneticPr fontId="2"/>
  </si>
  <si>
    <t>令和元年</t>
    <rPh sb="0" eb="2">
      <t>レイワ</t>
    </rPh>
    <rPh sb="2" eb="3">
      <t>モト</t>
    </rPh>
    <phoneticPr fontId="2"/>
  </si>
  <si>
    <t>-</t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</si>
  <si>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</si>
  <si>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定期的提供（第８表）から作成</t>
    <rPh sb="0" eb="3">
      <t>テイキテキ</t>
    </rPh>
    <rPh sb="3" eb="5">
      <t>テイキョウ</t>
    </rPh>
    <rPh sb="6" eb="7">
      <t>ダイ</t>
    </rPh>
    <rPh sb="8" eb="9">
      <t>ヒョウ</t>
    </rPh>
    <rPh sb="12" eb="14">
      <t>サクセイ</t>
    </rPh>
    <phoneticPr fontId="2"/>
  </si>
  <si>
    <t>令和２年</t>
    <rPh sb="0" eb="2">
      <t>レイワ</t>
    </rPh>
    <phoneticPr fontId="2"/>
  </si>
  <si>
    <t>脳神経内科</t>
    <rPh sb="0" eb="1">
      <t>ノウ</t>
    </rPh>
    <phoneticPr fontId="2"/>
  </si>
  <si>
    <t>令和２年（※）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</si>
  <si>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</si>
  <si>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令和３年</t>
    <rPh sb="0" eb="2">
      <t>レイワ</t>
    </rPh>
    <phoneticPr fontId="2"/>
  </si>
  <si>
    <t>平成27年（※）</t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</si>
  <si>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</si>
  <si>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病院　病床数（10万対）</t>
    <rPh sb="0" eb="2">
      <t>ビョウイン</t>
    </rPh>
    <rPh sb="3" eb="6">
      <t>ビョウショウスウ</t>
    </rPh>
    <rPh sb="9" eb="10">
      <t>マン</t>
    </rPh>
    <rPh sb="10" eb="11">
      <t>タイ</t>
    </rPh>
    <phoneticPr fontId="2"/>
  </si>
  <si>
    <t>令和４年</t>
    <rPh sb="0" eb="2">
      <t>レイワ</t>
    </rPh>
    <phoneticPr fontId="2"/>
  </si>
  <si>
    <t>令和４年</t>
    <rPh sb="0" eb="2">
      <t>レイワ</t>
    </rPh>
    <rPh sb="3" eb="4">
      <t>ネン</t>
    </rPh>
    <phoneticPr fontId="2"/>
  </si>
  <si>
    <t>第9表</t>
    <rPh sb="0" eb="1">
      <t>ダイ</t>
    </rPh>
    <rPh sb="2" eb="3">
      <t>ヒョウ</t>
    </rPh>
    <phoneticPr fontId="2"/>
  </si>
  <si>
    <t>定期的提供（第９表）から作成</t>
    <rPh sb="0" eb="3">
      <t>テイキテキ</t>
    </rPh>
    <rPh sb="3" eb="5">
      <t>テイキョウ</t>
    </rPh>
    <rPh sb="6" eb="7">
      <t>ダイ</t>
    </rPh>
    <rPh sb="8" eb="9">
      <t>ヒョウ</t>
    </rPh>
    <rPh sb="12" eb="14">
      <t>サクセイ</t>
    </rPh>
    <phoneticPr fontId="2"/>
  </si>
  <si>
    <t>令和５年</t>
    <rPh sb="0" eb="2">
      <t>レイワ</t>
    </rPh>
    <phoneticPr fontId="2"/>
  </si>
  <si>
    <t>R２国勢調査</t>
    <rPh sb="2" eb="6">
      <t>コクセイチョウサ</t>
    </rPh>
    <phoneticPr fontId="2"/>
  </si>
  <si>
    <t>令和5年</t>
    <rPh sb="0" eb="2">
      <t>レイワ</t>
    </rPh>
    <rPh sb="3" eb="4">
      <t>ネン</t>
    </rPh>
    <phoneticPr fontId="2"/>
  </si>
  <si>
    <t>厚労省ホームページ医療施設（生体・動態）調査・病院報告の概況から確認</t>
    <rPh sb="0" eb="3">
      <t>コウロウショウ</t>
    </rPh>
    <rPh sb="9" eb="13">
      <t>イリョウシセツ</t>
    </rPh>
    <rPh sb="14" eb="16">
      <t>セイタイ</t>
    </rPh>
    <rPh sb="17" eb="19">
      <t>ドウタイ</t>
    </rPh>
    <rPh sb="20" eb="22">
      <t>チョウサ</t>
    </rPh>
    <rPh sb="23" eb="27">
      <t>ビョウインホウコク</t>
    </rPh>
    <rPh sb="28" eb="30">
      <t>ガイキョウ</t>
    </rPh>
    <rPh sb="32" eb="34">
      <t>カクニン</t>
    </rPh>
    <phoneticPr fontId="2"/>
  </si>
  <si>
    <t>令和5年</t>
    <rPh sb="0" eb="2">
      <t>レイワ</t>
    </rPh>
    <phoneticPr fontId="2"/>
  </si>
  <si>
    <t>座間味村</t>
    <phoneticPr fontId="2"/>
  </si>
  <si>
    <t>粟国村</t>
    <phoneticPr fontId="2"/>
  </si>
  <si>
    <t>渡名喜村</t>
    <phoneticPr fontId="2"/>
  </si>
  <si>
    <t>南大東村</t>
    <phoneticPr fontId="2"/>
  </si>
  <si>
    <t>宜野湾市</t>
    <phoneticPr fontId="2"/>
  </si>
  <si>
    <t>沖縄市</t>
    <phoneticPr fontId="2"/>
  </si>
  <si>
    <t>うるま市</t>
    <phoneticPr fontId="2"/>
  </si>
  <si>
    <t>恩納村</t>
    <phoneticPr fontId="2"/>
  </si>
  <si>
    <t>宜野座村</t>
    <phoneticPr fontId="2"/>
  </si>
  <si>
    <t>金武町</t>
    <phoneticPr fontId="2"/>
  </si>
  <si>
    <t>読谷村</t>
    <phoneticPr fontId="2"/>
  </si>
  <si>
    <t>嘉手納町</t>
    <phoneticPr fontId="2"/>
  </si>
  <si>
    <t>北谷町</t>
    <phoneticPr fontId="2"/>
  </si>
  <si>
    <t>北中城村</t>
    <phoneticPr fontId="2"/>
  </si>
  <si>
    <t>中城村</t>
    <phoneticPr fontId="2"/>
  </si>
  <si>
    <t>那覇市</t>
    <phoneticPr fontId="2"/>
  </si>
  <si>
    <t>浦添市</t>
    <phoneticPr fontId="2"/>
  </si>
  <si>
    <t>糸満市</t>
    <phoneticPr fontId="2"/>
  </si>
  <si>
    <t>豊見城市</t>
    <phoneticPr fontId="2"/>
  </si>
  <si>
    <t>与那原町</t>
    <phoneticPr fontId="2"/>
  </si>
  <si>
    <t>渡嘉敷村</t>
    <phoneticPr fontId="2"/>
  </si>
  <si>
    <t>令和５年</t>
    <rPh sb="0" eb="2">
      <t>レイワ</t>
    </rPh>
    <rPh sb="3" eb="4">
      <t>ネン</t>
    </rPh>
    <phoneticPr fontId="2"/>
  </si>
  <si>
    <t>全国（令和５年）</t>
    <rPh sb="0" eb="2">
      <t>ゼンコク</t>
    </rPh>
    <rPh sb="3" eb="5">
      <t>レイワ</t>
    </rPh>
    <rPh sb="6" eb="7">
      <t>ネン</t>
    </rPh>
    <rPh sb="7" eb="8">
      <t>ヘイネン</t>
    </rPh>
    <phoneticPr fontId="2"/>
  </si>
  <si>
    <t>&lt;&lt;第6表から転記</t>
    <rPh sb="2" eb="3">
      <t>ダイ</t>
    </rPh>
    <rPh sb="4" eb="5">
      <t>ヒョウ</t>
    </rPh>
    <rPh sb="7" eb="9">
      <t>テンキ</t>
    </rPh>
    <phoneticPr fontId="2"/>
  </si>
  <si>
    <t>令和5年10月1日現在</t>
    <rPh sb="0" eb="2">
      <t>レイワ</t>
    </rPh>
    <phoneticPr fontId="2"/>
  </si>
  <si>
    <t>定期的提供（第7表）から作成</t>
    <rPh sb="0" eb="3">
      <t>テイキテキ</t>
    </rPh>
    <rPh sb="3" eb="5">
      <t>テイキョウ</t>
    </rPh>
    <rPh sb="6" eb="7">
      <t>ダイ</t>
    </rPh>
    <rPh sb="8" eb="9">
      <t>ヒョウ</t>
    </rPh>
    <rPh sb="12" eb="1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</si>
</sst>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 * #,##0_ ;_ * \-#,##0_ ;_ * &quot;-&quot;_ ;_ @_ "/>
    <numFmt numFmtId="176" formatCode="0_);[Red]\(0\)"/>
    <numFmt numFmtId="177" formatCode="#,##0.0;&quot;△ &quot;#,##0.0"/>
    <numFmt numFmtId="178" formatCode="#,##0;&quot;△ &quot;#,##0"/>
    <numFmt numFmtId="179" formatCode="#,##0;&quot;△&quot;#,##0;\-"/>
    <numFmt numFmtId="180" formatCode="#,##0_ "/>
    <numFmt numFmtId="181" formatCode="#,##0.0_ "/>
    <numFmt numFmtId="182" formatCode="[$-411]ge\.m\.d;@"/>
    <numFmt numFmtId="183" formatCode="0.0_);[Red]\(0.0\)"/>
    <numFmt numFmtId="184" formatCode="#,##0\ ;&quot;△&quot;#,##0\ ;\-\ "/>
    <numFmt numFmtId="185" formatCode="#,##0.0\ ;&quot;△&quot;#,##0.0\ ;\-\ "/>
    <numFmt numFmtId="186" formatCode="_ * #,##0.0_ ;_ * \-#,##0.0_ ;_ * &quot;-&quot;?_ ;_ @_ "/>
    <numFmt numFmtId="187" formatCode="#,##0.0\ "/>
    <numFmt numFmtId="188" formatCode="#,##0;[Red]#,##0"/>
    <numFmt numFmtId="189" formatCode="#,##0.0\ ;&quot;△ &quot;#,##0.0\ ;\-\ "/>
    <numFmt numFmtId="190" formatCode="#,##0.0;&quot;△ &quot;#,##0.0;\-\ "/>
    <numFmt numFmtId="191" formatCode="#,##0\ ;&quot;△ &quot;#,##0\ ;\-\ "/>
    <numFmt numFmtId="192" formatCode="0.0_ "/>
    <numFmt numFmtId="193" formatCode="0_ "/>
    <numFmt numFmtId="194" formatCode="#,##0_ ;[Red]\-#,##0\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System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4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62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80" fontId="3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/>
    </xf>
    <xf numFmtId="18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84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4" fontId="11" fillId="0" borderId="3" xfId="0" applyNumberFormat="1" applyFont="1" applyBorder="1" applyAlignment="1">
      <alignment vertical="center"/>
    </xf>
    <xf numFmtId="184" fontId="11" fillId="0" borderId="4" xfId="0" applyNumberFormat="1" applyFont="1" applyBorder="1" applyAlignment="1">
      <alignment vertical="center"/>
    </xf>
    <xf numFmtId="184" fontId="11" fillId="0" borderId="4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184" fontId="11" fillId="0" borderId="9" xfId="0" applyNumberFormat="1" applyFont="1" applyBorder="1" applyAlignment="1">
      <alignment vertical="center"/>
    </xf>
    <xf numFmtId="184" fontId="11" fillId="0" borderId="10" xfId="0" applyNumberFormat="1" applyFont="1" applyBorder="1" applyAlignment="1">
      <alignment vertical="center"/>
    </xf>
    <xf numFmtId="184" fontId="11" fillId="0" borderId="8" xfId="0" applyNumberFormat="1" applyFont="1" applyBorder="1" applyAlignment="1">
      <alignment vertical="center"/>
    </xf>
    <xf numFmtId="176" fontId="1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/>
    <xf numFmtId="0" fontId="3" fillId="0" borderId="0" xfId="0" applyFont="1" applyAlignment="1">
      <alignment horizontal="distributed" vertical="justify"/>
    </xf>
    <xf numFmtId="0" fontId="3" fillId="0" borderId="0" xfId="0" applyFont="1" applyAlignment="1">
      <alignment horizontal="center" vertical="justify"/>
    </xf>
    <xf numFmtId="176" fontId="3" fillId="0" borderId="0" xfId="1" applyNumberFormat="1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/>
    <xf numFmtId="0" fontId="12" fillId="0" borderId="0" xfId="0" applyFont="1"/>
    <xf numFmtId="0" fontId="9" fillId="0" borderId="0" xfId="0" applyFont="1" applyAlignment="1">
      <alignment horizontal="centerContinuous"/>
    </xf>
    <xf numFmtId="0" fontId="1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41" fontId="16" fillId="0" borderId="0" xfId="0" applyNumberFormat="1" applyFont="1"/>
    <xf numFmtId="0" fontId="6" fillId="0" borderId="0" xfId="0" applyFont="1" applyAlignment="1">
      <alignment horizontal="centerContinuous" vertical="center"/>
    </xf>
    <xf numFmtId="41" fontId="11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84" fontId="11" fillId="0" borderId="4" xfId="1" applyNumberFormat="1" applyFont="1" applyFill="1" applyBorder="1" applyAlignment="1">
      <alignment vertical="center"/>
    </xf>
    <xf numFmtId="184" fontId="11" fillId="0" borderId="0" xfId="1" applyNumberFormat="1" applyFont="1" applyFill="1" applyBorder="1" applyAlignment="1">
      <alignment vertical="center"/>
    </xf>
    <xf numFmtId="184" fontId="11" fillId="0" borderId="3" xfId="1" applyNumberFormat="1" applyFont="1" applyFill="1" applyBorder="1" applyAlignment="1">
      <alignment vertical="center"/>
    </xf>
    <xf numFmtId="184" fontId="11" fillId="0" borderId="4" xfId="0" applyNumberFormat="1" applyFont="1" applyBorder="1" applyAlignment="1" applyProtection="1">
      <alignment vertical="center"/>
      <protection locked="0"/>
    </xf>
    <xf numFmtId="184" fontId="11" fillId="0" borderId="0" xfId="0" applyNumberFormat="1" applyFont="1" applyAlignment="1" applyProtection="1">
      <alignment vertical="center"/>
      <protection locked="0"/>
    </xf>
    <xf numFmtId="184" fontId="11" fillId="0" borderId="3" xfId="0" applyNumberFormat="1" applyFont="1" applyBorder="1" applyAlignment="1" applyProtection="1">
      <alignment vertical="center"/>
      <protection locked="0"/>
    </xf>
    <xf numFmtId="184" fontId="11" fillId="0" borderId="10" xfId="0" applyNumberFormat="1" applyFont="1" applyBorder="1" applyAlignment="1" applyProtection="1">
      <alignment vertical="center"/>
      <protection locked="0"/>
    </xf>
    <xf numFmtId="184" fontId="11" fillId="0" borderId="8" xfId="0" applyNumberFormat="1" applyFont="1" applyBorder="1" applyAlignment="1" applyProtection="1">
      <alignment vertical="center"/>
      <protection locked="0"/>
    </xf>
    <xf numFmtId="184" fontId="11" fillId="0" borderId="9" xfId="0" applyNumberFormat="1" applyFont="1" applyBorder="1" applyAlignment="1" applyProtection="1">
      <alignment vertical="center"/>
      <protection locked="0"/>
    </xf>
    <xf numFmtId="184" fontId="11" fillId="0" borderId="4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184" fontId="11" fillId="0" borderId="11" xfId="1" applyNumberFormat="1" applyFont="1" applyFill="1" applyBorder="1" applyAlignment="1">
      <alignment vertical="center"/>
    </xf>
    <xf numFmtId="184" fontId="11" fillId="0" borderId="0" xfId="1" applyNumberFormat="1" applyFont="1" applyFill="1" applyBorder="1" applyAlignment="1">
      <alignment horizontal="right" vertical="center"/>
    </xf>
    <xf numFmtId="184" fontId="11" fillId="0" borderId="3" xfId="0" applyNumberFormat="1" applyFont="1" applyBorder="1" applyAlignment="1" applyProtection="1">
      <alignment horizontal="right" vertical="center"/>
      <protection locked="0"/>
    </xf>
    <xf numFmtId="184" fontId="11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 justifyLastLine="1"/>
    </xf>
    <xf numFmtId="179" fontId="6" fillId="0" borderId="0" xfId="0" applyNumberFormat="1" applyFont="1" applyAlignment="1">
      <alignment vertical="center"/>
    </xf>
    <xf numFmtId="179" fontId="6" fillId="0" borderId="0" xfId="0" applyNumberFormat="1" applyFont="1" applyAlignment="1" applyProtection="1">
      <alignment vertical="center"/>
      <protection locked="0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distributed" textRotation="255" justifyLastLine="1"/>
    </xf>
    <xf numFmtId="0" fontId="9" fillId="2" borderId="10" xfId="0" applyFont="1" applyFill="1" applyBorder="1" applyAlignment="1">
      <alignment horizontal="center" vertical="distributed" textRotation="255"/>
    </xf>
    <xf numFmtId="0" fontId="9" fillId="2" borderId="8" xfId="0" applyFont="1" applyFill="1" applyBorder="1" applyAlignment="1">
      <alignment horizontal="center" vertical="distributed" textRotation="255"/>
    </xf>
    <xf numFmtId="0" fontId="9" fillId="2" borderId="8" xfId="0" applyFont="1" applyFill="1" applyBorder="1" applyAlignment="1">
      <alignment vertical="center" textRotation="255" shrinkToFit="1"/>
    </xf>
    <xf numFmtId="0" fontId="9" fillId="2" borderId="9" xfId="0" applyFont="1" applyFill="1" applyBorder="1" applyAlignment="1">
      <alignment horizontal="center" vertical="distributed" textRotation="255"/>
    </xf>
    <xf numFmtId="0" fontId="9" fillId="2" borderId="8" xfId="0" applyFont="1" applyFill="1" applyBorder="1" applyAlignment="1">
      <alignment horizontal="center" vertical="distributed" textRotation="255" wrapText="1"/>
    </xf>
    <xf numFmtId="0" fontId="9" fillId="2" borderId="8" xfId="0" applyFont="1" applyFill="1" applyBorder="1"/>
    <xf numFmtId="0" fontId="9" fillId="2" borderId="10" xfId="0" applyFont="1" applyFill="1" applyBorder="1" applyAlignment="1">
      <alignment horizontal="center" vertical="distributed" textRotation="255" wrapText="1"/>
    </xf>
    <xf numFmtId="0" fontId="9" fillId="2" borderId="9" xfId="0" applyFont="1" applyFill="1" applyBorder="1" applyAlignment="1">
      <alignment horizontal="center" vertical="distributed" textRotation="255" wrapText="1"/>
    </xf>
    <xf numFmtId="0" fontId="9" fillId="2" borderId="8" xfId="0" applyFont="1" applyFill="1" applyBorder="1" applyAlignment="1">
      <alignment horizontal="center" vertical="top" textRotation="255" shrinkToFit="1"/>
    </xf>
    <xf numFmtId="0" fontId="9" fillId="2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textRotation="255" shrinkToFit="1"/>
    </xf>
    <xf numFmtId="184" fontId="11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182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84" fontId="11" fillId="3" borderId="11" xfId="0" applyNumberFormat="1" applyFont="1" applyFill="1" applyBorder="1" applyAlignment="1">
      <alignment vertical="center"/>
    </xf>
    <xf numFmtId="184" fontId="11" fillId="3" borderId="15" xfId="0" applyNumberFormat="1" applyFont="1" applyFill="1" applyBorder="1" applyAlignment="1">
      <alignment vertical="center"/>
    </xf>
    <xf numFmtId="184" fontId="11" fillId="3" borderId="1" xfId="0" applyNumberFormat="1" applyFont="1" applyFill="1" applyBorder="1" applyAlignment="1">
      <alignment vertical="center"/>
    </xf>
    <xf numFmtId="184" fontId="11" fillId="3" borderId="16" xfId="0" applyNumberFormat="1" applyFont="1" applyFill="1" applyBorder="1" applyAlignment="1">
      <alignment vertical="center"/>
    </xf>
    <xf numFmtId="184" fontId="11" fillId="3" borderId="1" xfId="0" applyNumberFormat="1" applyFont="1" applyFill="1" applyBorder="1" applyAlignment="1">
      <alignment horizontal="right" vertical="center"/>
    </xf>
    <xf numFmtId="184" fontId="11" fillId="3" borderId="4" xfId="0" applyNumberFormat="1" applyFont="1" applyFill="1" applyBorder="1" applyAlignment="1">
      <alignment vertical="center"/>
    </xf>
    <xf numFmtId="184" fontId="11" fillId="3" borderId="3" xfId="0" applyNumberFormat="1" applyFont="1" applyFill="1" applyBorder="1" applyAlignment="1">
      <alignment vertical="center"/>
    </xf>
    <xf numFmtId="184" fontId="11" fillId="3" borderId="0" xfId="0" applyNumberFormat="1" applyFont="1" applyFill="1" applyAlignment="1">
      <alignment vertical="center"/>
    </xf>
    <xf numFmtId="184" fontId="11" fillId="3" borderId="0" xfId="0" applyNumberFormat="1" applyFont="1" applyFill="1" applyAlignment="1">
      <alignment horizontal="right" vertical="center"/>
    </xf>
    <xf numFmtId="184" fontId="11" fillId="3" borderId="11" xfId="1" applyNumberFormat="1" applyFont="1" applyFill="1" applyBorder="1" applyAlignment="1">
      <alignment vertical="center"/>
    </xf>
    <xf numFmtId="184" fontId="11" fillId="3" borderId="4" xfId="1" applyNumberFormat="1" applyFont="1" applyFill="1" applyBorder="1" applyAlignment="1">
      <alignment vertical="center"/>
    </xf>
    <xf numFmtId="184" fontId="11" fillId="3" borderId="1" xfId="1" applyNumberFormat="1" applyFont="1" applyFill="1" applyBorder="1" applyAlignment="1">
      <alignment vertical="center"/>
    </xf>
    <xf numFmtId="184" fontId="11" fillId="3" borderId="16" xfId="1" applyNumberFormat="1" applyFont="1" applyFill="1" applyBorder="1" applyAlignment="1">
      <alignment vertical="center"/>
    </xf>
    <xf numFmtId="184" fontId="11" fillId="3" borderId="15" xfId="1" applyNumberFormat="1" applyFont="1" applyFill="1" applyBorder="1" applyAlignment="1">
      <alignment vertical="center"/>
    </xf>
    <xf numFmtId="184" fontId="11" fillId="3" borderId="1" xfId="1" applyNumberFormat="1" applyFont="1" applyFill="1" applyBorder="1" applyAlignment="1">
      <alignment horizontal="right" vertical="center"/>
    </xf>
    <xf numFmtId="184" fontId="11" fillId="3" borderId="3" xfId="1" applyNumberFormat="1" applyFont="1" applyFill="1" applyBorder="1" applyAlignment="1">
      <alignment vertical="center"/>
    </xf>
    <xf numFmtId="184" fontId="11" fillId="3" borderId="0" xfId="1" applyNumberFormat="1" applyFont="1" applyFill="1" applyBorder="1" applyAlignment="1">
      <alignment vertical="center"/>
    </xf>
    <xf numFmtId="184" fontId="11" fillId="3" borderId="0" xfId="1" applyNumberFormat="1" applyFont="1" applyFill="1" applyBorder="1" applyAlignment="1">
      <alignment horizontal="right" vertical="center"/>
    </xf>
    <xf numFmtId="184" fontId="11" fillId="3" borderId="11" xfId="0" applyNumberFormat="1" applyFont="1" applyFill="1" applyBorder="1" applyAlignment="1">
      <alignment horizontal="right" vertical="center"/>
    </xf>
    <xf numFmtId="184" fontId="11" fillId="3" borderId="4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top" textRotation="255" shrinkToFit="1"/>
    </xf>
    <xf numFmtId="0" fontId="9" fillId="0" borderId="0" xfId="0" applyFont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4" fillId="2" borderId="16" xfId="0" applyFont="1" applyFill="1" applyBorder="1" applyAlignment="1">
      <alignment horizontal="center" vertical="top" shrinkToFit="1"/>
    </xf>
    <xf numFmtId="0" fontId="4" fillId="0" borderId="8" xfId="0" applyFont="1" applyBorder="1" applyAlignment="1">
      <alignment horizontal="center" vertical="center" shrinkToFit="1"/>
    </xf>
    <xf numFmtId="184" fontId="11" fillId="0" borderId="12" xfId="0" applyNumberFormat="1" applyFont="1" applyBorder="1" applyAlignment="1">
      <alignment horizontal="right" vertical="center"/>
    </xf>
    <xf numFmtId="184" fontId="11" fillId="0" borderId="10" xfId="0" applyNumberFormat="1" applyFont="1" applyBorder="1" applyAlignment="1">
      <alignment horizontal="right" vertical="center"/>
    </xf>
    <xf numFmtId="184" fontId="11" fillId="3" borderId="13" xfId="0" applyNumberFormat="1" applyFont="1" applyFill="1" applyBorder="1" applyAlignment="1">
      <alignment horizontal="right" vertical="center"/>
    </xf>
    <xf numFmtId="184" fontId="11" fillId="3" borderId="15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84" fontId="4" fillId="3" borderId="0" xfId="0" applyNumberFormat="1" applyFont="1" applyFill="1" applyAlignment="1">
      <alignment vertical="center" shrinkToFit="1"/>
    </xf>
    <xf numFmtId="184" fontId="4" fillId="0" borderId="0" xfId="0" applyNumberFormat="1" applyFont="1" applyAlignment="1">
      <alignment horizontal="right" vertical="center" shrinkToFit="1"/>
    </xf>
    <xf numFmtId="0" fontId="19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distributed" textRotation="255" indent="1"/>
    </xf>
    <xf numFmtId="0" fontId="11" fillId="2" borderId="0" xfId="0" applyFont="1" applyFill="1" applyAlignment="1">
      <alignment horizontal="center" vertical="center"/>
    </xf>
    <xf numFmtId="41" fontId="11" fillId="0" borderId="4" xfId="0" applyNumberFormat="1" applyFont="1" applyBorder="1" applyAlignment="1">
      <alignment vertical="center" shrinkToFit="1"/>
    </xf>
    <xf numFmtId="41" fontId="11" fillId="0" borderId="10" xfId="0" applyNumberFormat="1" applyFont="1" applyBorder="1" applyAlignment="1">
      <alignment vertical="center" shrinkToFit="1"/>
    </xf>
    <xf numFmtId="41" fontId="11" fillId="3" borderId="4" xfId="1" applyNumberFormat="1" applyFont="1" applyFill="1" applyBorder="1" applyAlignment="1">
      <alignment vertical="center" shrinkToFit="1"/>
    </xf>
    <xf numFmtId="186" fontId="11" fillId="3" borderId="3" xfId="0" applyNumberFormat="1" applyFont="1" applyFill="1" applyBorder="1" applyAlignment="1">
      <alignment vertical="center" shrinkToFit="1"/>
    </xf>
    <xf numFmtId="41" fontId="11" fillId="0" borderId="4" xfId="1" applyNumberFormat="1" applyFont="1" applyFill="1" applyBorder="1" applyAlignment="1">
      <alignment vertical="center" shrinkToFit="1"/>
    </xf>
    <xf numFmtId="41" fontId="11" fillId="0" borderId="10" xfId="1" applyNumberFormat="1" applyFont="1" applyFill="1" applyBorder="1" applyAlignment="1">
      <alignment vertical="center" shrinkToFit="1"/>
    </xf>
    <xf numFmtId="41" fontId="11" fillId="0" borderId="6" xfId="0" applyNumberFormat="1" applyFont="1" applyBorder="1" applyAlignment="1">
      <alignment vertical="center" shrinkToFit="1"/>
    </xf>
    <xf numFmtId="41" fontId="11" fillId="0" borderId="6" xfId="1" applyNumberFormat="1" applyFont="1" applyFill="1" applyBorder="1" applyAlignment="1">
      <alignment vertical="center" shrinkToFit="1"/>
    </xf>
    <xf numFmtId="41" fontId="11" fillId="0" borderId="6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right" vertical="center" shrinkToFit="1"/>
    </xf>
    <xf numFmtId="41" fontId="11" fillId="0" borderId="10" xfId="0" applyNumberFormat="1" applyFont="1" applyBorder="1" applyAlignment="1">
      <alignment horizontal="right" vertical="center" shrinkToFit="1"/>
    </xf>
    <xf numFmtId="186" fontId="11" fillId="3" borderId="0" xfId="1" applyNumberFormat="1" applyFont="1" applyFill="1" applyBorder="1" applyAlignment="1">
      <alignment horizontal="right" vertical="center" shrinkToFit="1"/>
    </xf>
    <xf numFmtId="177" fontId="11" fillId="2" borderId="2" xfId="0" applyNumberFormat="1" applyFont="1" applyFill="1" applyBorder="1" applyAlignment="1">
      <alignment horizontal="center" vertical="center" wrapText="1" justifyLastLine="1"/>
    </xf>
    <xf numFmtId="186" fontId="11" fillId="3" borderId="3" xfId="1" applyNumberFormat="1" applyFont="1" applyFill="1" applyBorder="1" applyAlignment="1">
      <alignment horizontal="right" vertical="center" shrinkToFit="1"/>
    </xf>
    <xf numFmtId="177" fontId="11" fillId="2" borderId="6" xfId="0" applyNumberFormat="1" applyFont="1" applyFill="1" applyBorder="1" applyAlignment="1">
      <alignment horizontal="center" vertical="center" wrapText="1" justifyLastLine="1"/>
    </xf>
    <xf numFmtId="186" fontId="11" fillId="4" borderId="0" xfId="1" applyNumberFormat="1" applyFont="1" applyFill="1" applyBorder="1" applyAlignment="1">
      <alignment vertical="center" shrinkToFit="1"/>
    </xf>
    <xf numFmtId="186" fontId="11" fillId="4" borderId="7" xfId="0" applyNumberFormat="1" applyFont="1" applyFill="1" applyBorder="1" applyAlignment="1">
      <alignment vertical="center" shrinkToFit="1"/>
    </xf>
    <xf numFmtId="186" fontId="11" fillId="4" borderId="0" xfId="0" applyNumberFormat="1" applyFont="1" applyFill="1" applyAlignment="1">
      <alignment vertical="center" shrinkToFit="1"/>
    </xf>
    <xf numFmtId="186" fontId="11" fillId="4" borderId="0" xfId="0" applyNumberFormat="1" applyFont="1" applyFill="1" applyAlignment="1">
      <alignment horizontal="right" vertical="center" shrinkToFit="1"/>
    </xf>
    <xf numFmtId="186" fontId="11" fillId="4" borderId="7" xfId="0" applyNumberFormat="1" applyFont="1" applyFill="1" applyBorder="1" applyAlignment="1">
      <alignment horizontal="right" vertical="center" shrinkToFit="1"/>
    </xf>
    <xf numFmtId="186" fontId="11" fillId="4" borderId="8" xfId="0" applyNumberFormat="1" applyFont="1" applyFill="1" applyBorder="1" applyAlignment="1">
      <alignment vertical="center" shrinkToFit="1"/>
    </xf>
    <xf numFmtId="185" fontId="11" fillId="4" borderId="3" xfId="1" applyNumberFormat="1" applyFont="1" applyFill="1" applyBorder="1" applyAlignment="1">
      <alignment vertical="center" shrinkToFit="1"/>
    </xf>
    <xf numFmtId="185" fontId="11" fillId="4" borderId="5" xfId="0" applyNumberFormat="1" applyFont="1" applyFill="1" applyBorder="1" applyAlignment="1">
      <alignment vertical="center" shrinkToFit="1"/>
    </xf>
    <xf numFmtId="185" fontId="11" fillId="4" borderId="3" xfId="0" applyNumberFormat="1" applyFont="1" applyFill="1" applyBorder="1" applyAlignment="1">
      <alignment vertical="center" shrinkToFit="1"/>
    </xf>
    <xf numFmtId="186" fontId="11" fillId="4" borderId="3" xfId="0" applyNumberFormat="1" applyFont="1" applyFill="1" applyBorder="1" applyAlignment="1">
      <alignment horizontal="right" vertical="center" shrinkToFit="1"/>
    </xf>
    <xf numFmtId="185" fontId="11" fillId="4" borderId="9" xfId="0" applyNumberFormat="1" applyFont="1" applyFill="1" applyBorder="1" applyAlignment="1">
      <alignment vertical="center" shrinkToFit="1"/>
    </xf>
    <xf numFmtId="181" fontId="11" fillId="4" borderId="4" xfId="0" applyNumberFormat="1" applyFont="1" applyFill="1" applyBorder="1" applyAlignment="1">
      <alignment horizontal="right" vertical="center" shrinkToFit="1"/>
    </xf>
    <xf numFmtId="183" fontId="11" fillId="4" borderId="3" xfId="0" applyNumberFormat="1" applyFont="1" applyFill="1" applyBorder="1" applyAlignment="1">
      <alignment vertical="center" shrinkToFit="1"/>
    </xf>
    <xf numFmtId="181" fontId="11" fillId="4" borderId="6" xfId="0" applyNumberFormat="1" applyFont="1" applyFill="1" applyBorder="1" applyAlignment="1">
      <alignment horizontal="right" vertical="center" shrinkToFit="1"/>
    </xf>
    <xf numFmtId="183" fontId="11" fillId="4" borderId="5" xfId="0" applyNumberFormat="1" applyFont="1" applyFill="1" applyBorder="1" applyAlignment="1">
      <alignment vertical="center" shrinkToFit="1"/>
    </xf>
    <xf numFmtId="183" fontId="11" fillId="4" borderId="16" xfId="0" applyNumberFormat="1" applyFont="1" applyFill="1" applyBorder="1" applyAlignment="1">
      <alignment vertical="center" shrinkToFit="1"/>
    </xf>
    <xf numFmtId="181" fontId="11" fillId="4" borderId="3" xfId="0" applyNumberFormat="1" applyFont="1" applyFill="1" applyBorder="1" applyAlignment="1">
      <alignment horizontal="right" vertical="center" shrinkToFit="1"/>
    </xf>
    <xf numFmtId="186" fontId="11" fillId="4" borderId="8" xfId="0" applyNumberFormat="1" applyFont="1" applyFill="1" applyBorder="1" applyAlignment="1">
      <alignment horizontal="right" vertical="center" shrinkToFit="1"/>
    </xf>
    <xf numFmtId="181" fontId="11" fillId="4" borderId="15" xfId="0" applyNumberFormat="1" applyFont="1" applyFill="1" applyBorder="1" applyAlignment="1">
      <alignment horizontal="right" vertical="center" shrinkToFit="1"/>
    </xf>
    <xf numFmtId="181" fontId="11" fillId="4" borderId="10" xfId="0" applyNumberFormat="1" applyFont="1" applyFill="1" applyBorder="1" applyAlignment="1">
      <alignment horizontal="right" vertical="center" shrinkToFit="1"/>
    </xf>
    <xf numFmtId="183" fontId="11" fillId="4" borderId="9" xfId="0" applyNumberFormat="1" applyFont="1" applyFill="1" applyBorder="1" applyAlignment="1">
      <alignment vertical="center" shrinkToFit="1"/>
    </xf>
    <xf numFmtId="181" fontId="11" fillId="4" borderId="3" xfId="0" applyNumberFormat="1" applyFont="1" applyFill="1" applyBorder="1" applyAlignment="1">
      <alignment vertical="center" shrinkToFit="1"/>
    </xf>
    <xf numFmtId="181" fontId="11" fillId="4" borderId="5" xfId="0" applyNumberFormat="1" applyFont="1" applyFill="1" applyBorder="1" applyAlignment="1">
      <alignment vertical="center" shrinkToFit="1"/>
    </xf>
    <xf numFmtId="181" fontId="11" fillId="4" borderId="9" xfId="0" applyNumberFormat="1" applyFont="1" applyFill="1" applyBorder="1" applyAlignment="1">
      <alignment vertical="center" shrinkToFit="1"/>
    </xf>
    <xf numFmtId="186" fontId="11" fillId="4" borderId="9" xfId="0" applyNumberFormat="1" applyFont="1" applyFill="1" applyBorder="1" applyAlignment="1">
      <alignment horizontal="right" vertical="center" shrinkToFit="1"/>
    </xf>
    <xf numFmtId="181" fontId="11" fillId="4" borderId="9" xfId="0" applyNumberFormat="1" applyFont="1" applyFill="1" applyBorder="1" applyAlignment="1">
      <alignment horizontal="right" vertical="center" shrinkToFit="1"/>
    </xf>
    <xf numFmtId="185" fontId="11" fillId="4" borderId="7" xfId="0" applyNumberFormat="1" applyFont="1" applyFill="1" applyBorder="1" applyAlignment="1">
      <alignment vertical="center" shrinkToFit="1"/>
    </xf>
    <xf numFmtId="185" fontId="11" fillId="4" borderId="0" xfId="0" applyNumberFormat="1" applyFont="1" applyFill="1" applyAlignment="1">
      <alignment vertical="center" shrinkToFit="1"/>
    </xf>
    <xf numFmtId="185" fontId="11" fillId="4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41" fontId="11" fillId="0" borderId="0" xfId="0" applyNumberFormat="1" applyFont="1" applyAlignment="1">
      <alignment horizontal="right" vertical="center" shrinkToFit="1"/>
    </xf>
    <xf numFmtId="41" fontId="11" fillId="0" borderId="7" xfId="0" applyNumberFormat="1" applyFont="1" applyBorder="1" applyAlignment="1">
      <alignment horizontal="right" vertical="center" shrinkToFit="1"/>
    </xf>
    <xf numFmtId="178" fontId="11" fillId="2" borderId="2" xfId="0" applyNumberFormat="1" applyFont="1" applyFill="1" applyBorder="1" applyAlignment="1">
      <alignment horizontal="center" vertical="center"/>
    </xf>
    <xf numFmtId="41" fontId="11" fillId="0" borderId="8" xfId="0" applyNumberFormat="1" applyFont="1" applyBorder="1" applyAlignment="1">
      <alignment horizontal="right" vertical="center" shrinkToFit="1"/>
    </xf>
    <xf numFmtId="181" fontId="11" fillId="0" borderId="4" xfId="0" applyNumberFormat="1" applyFont="1" applyBorder="1" applyAlignment="1">
      <alignment horizontal="right" vertical="center" shrinkToFit="1"/>
    </xf>
    <xf numFmtId="183" fontId="11" fillId="0" borderId="3" xfId="0" applyNumberFormat="1" applyFont="1" applyBorder="1" applyAlignment="1">
      <alignment vertical="center" shrinkToFit="1"/>
    </xf>
    <xf numFmtId="41" fontId="11" fillId="5" borderId="0" xfId="0" applyNumberFormat="1" applyFont="1" applyFill="1" applyAlignment="1">
      <alignment vertical="center" shrinkToFit="1"/>
    </xf>
    <xf numFmtId="41" fontId="11" fillId="5" borderId="4" xfId="0" applyNumberFormat="1" applyFont="1" applyFill="1" applyBorder="1" applyAlignment="1">
      <alignment vertical="center" shrinkToFit="1"/>
    </xf>
    <xf numFmtId="41" fontId="11" fillId="0" borderId="7" xfId="1" applyNumberFormat="1" applyFont="1" applyFill="1" applyBorder="1" applyAlignment="1">
      <alignment horizontal="right" vertical="center" shrinkToFit="1"/>
    </xf>
    <xf numFmtId="41" fontId="11" fillId="0" borderId="0" xfId="1" applyNumberFormat="1" applyFont="1" applyFill="1" applyBorder="1" applyAlignment="1">
      <alignment horizontal="right" vertical="center" shrinkToFit="1"/>
    </xf>
    <xf numFmtId="41" fontId="11" fillId="0" borderId="8" xfId="1" applyNumberFormat="1" applyFont="1" applyFill="1" applyBorder="1" applyAlignment="1">
      <alignment horizontal="right" vertical="center" shrinkToFit="1"/>
    </xf>
    <xf numFmtId="186" fontId="11" fillId="4" borderId="5" xfId="0" applyNumberFormat="1" applyFont="1" applyFill="1" applyBorder="1" applyAlignment="1">
      <alignment horizontal="right" vertical="center" shrinkToFit="1"/>
    </xf>
    <xf numFmtId="185" fontId="11" fillId="4" borderId="5" xfId="1" applyNumberFormat="1" applyFont="1" applyFill="1" applyBorder="1" applyAlignment="1">
      <alignment vertical="center" shrinkToFit="1"/>
    </xf>
    <xf numFmtId="186" fontId="11" fillId="4" borderId="3" xfId="0" applyNumberFormat="1" applyFont="1" applyFill="1" applyBorder="1" applyAlignment="1">
      <alignment vertical="center" shrinkToFit="1"/>
    </xf>
    <xf numFmtId="186" fontId="11" fillId="4" borderId="5" xfId="0" applyNumberFormat="1" applyFont="1" applyFill="1" applyBorder="1" applyAlignment="1">
      <alignment vertical="center" shrinkToFit="1"/>
    </xf>
    <xf numFmtId="185" fontId="11" fillId="4" borderId="9" xfId="1" applyNumberFormat="1" applyFont="1" applyFill="1" applyBorder="1" applyAlignment="1">
      <alignment vertical="center" shrinkToFit="1"/>
    </xf>
    <xf numFmtId="186" fontId="11" fillId="4" borderId="3" xfId="1" applyNumberFormat="1" applyFont="1" applyFill="1" applyBorder="1" applyAlignment="1">
      <alignment vertical="center" shrinkToFit="1"/>
    </xf>
    <xf numFmtId="41" fontId="11" fillId="3" borderId="4" xfId="1" applyNumberFormat="1" applyFont="1" applyFill="1" applyBorder="1" applyAlignment="1">
      <alignment horizontal="right" vertical="center" shrinkToFit="1"/>
    </xf>
    <xf numFmtId="41" fontId="11" fillId="0" borderId="4" xfId="1" applyNumberFormat="1" applyFont="1" applyFill="1" applyBorder="1" applyAlignment="1">
      <alignment horizontal="right" vertical="center" shrinkToFit="1"/>
    </xf>
    <xf numFmtId="41" fontId="11" fillId="0" borderId="6" xfId="1" applyNumberFormat="1" applyFont="1" applyFill="1" applyBorder="1" applyAlignment="1">
      <alignment horizontal="right" vertical="center" shrinkToFit="1"/>
    </xf>
    <xf numFmtId="186" fontId="11" fillId="0" borderId="0" xfId="0" applyNumberFormat="1" applyFont="1" applyAlignment="1">
      <alignment vertical="center" shrinkToFit="1"/>
    </xf>
    <xf numFmtId="186" fontId="11" fillId="0" borderId="0" xfId="0" applyNumberFormat="1" applyFont="1" applyAlignment="1">
      <alignment horizontal="right" vertical="center" shrinkToFit="1"/>
    </xf>
    <xf numFmtId="185" fontId="11" fillId="4" borderId="0" xfId="1" applyNumberFormat="1" applyFont="1" applyFill="1" applyBorder="1" applyAlignment="1">
      <alignment vertical="center" shrinkToFit="1"/>
    </xf>
    <xf numFmtId="178" fontId="11" fillId="2" borderId="2" xfId="0" applyNumberFormat="1" applyFont="1" applyFill="1" applyBorder="1" applyAlignment="1">
      <alignment horizontal="center" vertical="center" wrapText="1"/>
    </xf>
    <xf numFmtId="185" fontId="11" fillId="4" borderId="7" xfId="1" applyNumberFormat="1" applyFont="1" applyFill="1" applyBorder="1" applyAlignment="1">
      <alignment vertical="center" shrinkToFit="1"/>
    </xf>
    <xf numFmtId="185" fontId="11" fillId="4" borderId="8" xfId="1" applyNumberFormat="1" applyFont="1" applyFill="1" applyBorder="1" applyAlignment="1">
      <alignment vertical="center" shrinkToFit="1"/>
    </xf>
    <xf numFmtId="41" fontId="11" fillId="0" borderId="10" xfId="1" applyNumberFormat="1" applyFont="1" applyFill="1" applyBorder="1" applyAlignment="1">
      <alignment horizontal="right" vertical="center" shrinkToFit="1"/>
    </xf>
    <xf numFmtId="186" fontId="11" fillId="4" borderId="9" xfId="0" applyNumberFormat="1" applyFont="1" applyFill="1" applyBorder="1" applyAlignment="1">
      <alignment vertical="center" shrinkToFit="1"/>
    </xf>
    <xf numFmtId="186" fontId="11" fillId="4" borderId="4" xfId="0" applyNumberFormat="1" applyFont="1" applyFill="1" applyBorder="1" applyAlignment="1">
      <alignment horizontal="right" vertical="center" shrinkToFit="1"/>
    </xf>
    <xf numFmtId="41" fontId="11" fillId="5" borderId="11" xfId="0" applyNumberFormat="1" applyFont="1" applyFill="1" applyBorder="1" applyAlignment="1">
      <alignment vertical="center" shrinkToFit="1"/>
    </xf>
    <xf numFmtId="41" fontId="11" fillId="0" borderId="11" xfId="0" applyNumberFormat="1" applyFont="1" applyBorder="1" applyAlignment="1">
      <alignment horizontal="right" vertical="center" shrinkToFit="1"/>
    </xf>
    <xf numFmtId="41" fontId="11" fillId="0" borderId="2" xfId="1" applyNumberFormat="1" applyFont="1" applyFill="1" applyBorder="1" applyAlignment="1">
      <alignment horizontal="right" vertical="center" shrinkToFit="1"/>
    </xf>
    <xf numFmtId="41" fontId="11" fillId="0" borderId="11" xfId="1" applyNumberFormat="1" applyFont="1" applyFill="1" applyBorder="1" applyAlignment="1">
      <alignment horizontal="right" vertical="center" shrinkToFit="1"/>
    </xf>
    <xf numFmtId="41" fontId="11" fillId="0" borderId="12" xfId="1" applyNumberFormat="1" applyFont="1" applyFill="1" applyBorder="1" applyAlignment="1">
      <alignment horizontal="right" vertical="center" shrinkToFit="1"/>
    </xf>
    <xf numFmtId="181" fontId="11" fillId="5" borderId="4" xfId="0" applyNumberFormat="1" applyFont="1" applyFill="1" applyBorder="1" applyAlignment="1">
      <alignment horizontal="right" vertical="center" shrinkToFit="1"/>
    </xf>
    <xf numFmtId="187" fontId="11" fillId="5" borderId="3" xfId="0" applyNumberFormat="1" applyFont="1" applyFill="1" applyBorder="1" applyAlignment="1">
      <alignment vertical="center" shrinkToFit="1"/>
    </xf>
    <xf numFmtId="186" fontId="11" fillId="4" borderId="10" xfId="0" applyNumberFormat="1" applyFont="1" applyFill="1" applyBorder="1" applyAlignment="1">
      <alignment horizontal="right" vertical="center" shrinkToFit="1"/>
    </xf>
    <xf numFmtId="0" fontId="11" fillId="2" borderId="7" xfId="0" applyFont="1" applyFill="1" applyBorder="1" applyAlignment="1">
      <alignment horizontal="center" vertical="center" textRotation="255" wrapText="1"/>
    </xf>
    <xf numFmtId="0" fontId="11" fillId="2" borderId="2" xfId="0" applyFont="1" applyFill="1" applyBorder="1" applyAlignment="1">
      <alignment horizontal="center" vertical="center" textRotation="255" wrapText="1"/>
    </xf>
    <xf numFmtId="18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textRotation="255"/>
    </xf>
    <xf numFmtId="186" fontId="11" fillId="5" borderId="0" xfId="0" applyNumberFormat="1" applyFont="1" applyFill="1" applyAlignment="1">
      <alignment vertical="center" shrinkToFit="1"/>
    </xf>
    <xf numFmtId="186" fontId="11" fillId="4" borderId="15" xfId="0" applyNumberFormat="1" applyFont="1" applyFill="1" applyBorder="1" applyAlignment="1">
      <alignment horizontal="right" vertical="center" shrinkToFit="1"/>
    </xf>
    <xf numFmtId="186" fontId="11" fillId="4" borderId="4" xfId="0" applyNumberFormat="1" applyFont="1" applyFill="1" applyBorder="1" applyAlignment="1">
      <alignment vertical="center" shrinkToFit="1"/>
    </xf>
    <xf numFmtId="186" fontId="11" fillId="4" borderId="6" xfId="0" applyNumberFormat="1" applyFont="1" applyFill="1" applyBorder="1" applyAlignment="1">
      <alignment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80" fontId="3" fillId="0" borderId="26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180" fontId="3" fillId="0" borderId="27" xfId="0" applyNumberFormat="1" applyFont="1" applyBorder="1" applyAlignment="1">
      <alignment vertical="center"/>
    </xf>
    <xf numFmtId="186" fontId="11" fillId="4" borderId="1" xfId="0" applyNumberFormat="1" applyFont="1" applyFill="1" applyBorder="1" applyAlignment="1">
      <alignment horizontal="right" vertical="center" shrinkToFit="1"/>
    </xf>
    <xf numFmtId="41" fontId="11" fillId="0" borderId="15" xfId="0" applyNumberFormat="1" applyFont="1" applyBorder="1" applyAlignment="1">
      <alignment horizontal="right" vertical="center" shrinkToFit="1"/>
    </xf>
    <xf numFmtId="185" fontId="11" fillId="4" borderId="16" xfId="1" applyNumberFormat="1" applyFont="1" applyFill="1" applyBorder="1" applyAlignment="1">
      <alignment vertical="center" shrinkToFit="1"/>
    </xf>
    <xf numFmtId="41" fontId="3" fillId="0" borderId="0" xfId="0" applyNumberFormat="1" applyFont="1"/>
    <xf numFmtId="41" fontId="3" fillId="0" borderId="0" xfId="0" applyNumberFormat="1" applyFont="1" applyAlignment="1">
      <alignment shrinkToFit="1"/>
    </xf>
    <xf numFmtId="0" fontId="3" fillId="0" borderId="0" xfId="0" applyFont="1" applyAlignment="1">
      <alignment shrinkToFit="1"/>
    </xf>
    <xf numFmtId="186" fontId="11" fillId="3" borderId="4" xfId="0" applyNumberFormat="1" applyFont="1" applyFill="1" applyBorder="1" applyAlignment="1">
      <alignment vertical="center" shrinkToFit="1"/>
    </xf>
    <xf numFmtId="181" fontId="11" fillId="4" borderId="6" xfId="0" applyNumberFormat="1" applyFont="1" applyFill="1" applyBorder="1" applyAlignment="1">
      <alignment vertical="center" shrinkToFit="1"/>
    </xf>
    <xf numFmtId="181" fontId="11" fillId="4" borderId="4" xfId="0" applyNumberFormat="1" applyFont="1" applyFill="1" applyBorder="1" applyAlignment="1">
      <alignment vertical="center" shrinkToFit="1"/>
    </xf>
    <xf numFmtId="181" fontId="11" fillId="4" borderId="10" xfId="0" applyNumberFormat="1" applyFont="1" applyFill="1" applyBorder="1" applyAlignment="1">
      <alignment vertical="center" shrinkToFit="1"/>
    </xf>
    <xf numFmtId="185" fontId="11" fillId="4" borderId="1" xfId="1" applyNumberFormat="1" applyFont="1" applyFill="1" applyBorder="1" applyAlignment="1">
      <alignment vertical="center" shrinkToFit="1"/>
    </xf>
    <xf numFmtId="186" fontId="11" fillId="4" borderId="16" xfId="0" applyNumberFormat="1" applyFont="1" applyFill="1" applyBorder="1" applyAlignment="1">
      <alignment horizontal="right" vertical="center" shrinkToFit="1"/>
    </xf>
    <xf numFmtId="184" fontId="11" fillId="0" borderId="13" xfId="0" applyNumberFormat="1" applyFont="1" applyBorder="1" applyAlignment="1">
      <alignment horizontal="right" vertical="center"/>
    </xf>
    <xf numFmtId="184" fontId="11" fillId="0" borderId="15" xfId="0" applyNumberFormat="1" applyFont="1" applyBorder="1" applyAlignment="1">
      <alignment horizontal="right" vertical="center"/>
    </xf>
    <xf numFmtId="41" fontId="11" fillId="3" borderId="21" xfId="0" applyNumberFormat="1" applyFont="1" applyFill="1" applyBorder="1" applyAlignment="1">
      <alignment horizontal="right" vertical="center" shrinkToFit="1"/>
    </xf>
    <xf numFmtId="41" fontId="11" fillId="3" borderId="11" xfId="0" applyNumberFormat="1" applyFont="1" applyFill="1" applyBorder="1" applyAlignment="1">
      <alignment horizontal="right" vertical="center" shrinkToFit="1"/>
    </xf>
    <xf numFmtId="41" fontId="11" fillId="0" borderId="14" xfId="0" applyNumberFormat="1" applyFont="1" applyBorder="1" applyAlignment="1">
      <alignment horizontal="right" vertical="center" shrinkToFit="1"/>
    </xf>
    <xf numFmtId="41" fontId="11" fillId="0" borderId="12" xfId="0" applyNumberFormat="1" applyFont="1" applyBorder="1" applyAlignment="1">
      <alignment horizontal="right" vertical="center" shrinkToFit="1"/>
    </xf>
    <xf numFmtId="41" fontId="11" fillId="0" borderId="18" xfId="0" applyNumberFormat="1" applyFont="1" applyBorder="1" applyAlignment="1">
      <alignment horizontal="right" vertical="center" shrinkToFit="1"/>
    </xf>
    <xf numFmtId="41" fontId="11" fillId="0" borderId="20" xfId="0" applyNumberFormat="1" applyFont="1" applyBorder="1" applyAlignment="1">
      <alignment horizontal="right" vertical="center" shrinkToFit="1"/>
    </xf>
    <xf numFmtId="41" fontId="11" fillId="0" borderId="19" xfId="0" applyNumberFormat="1" applyFont="1" applyBorder="1" applyAlignment="1">
      <alignment horizontal="right" vertical="center" shrinkToFit="1"/>
    </xf>
    <xf numFmtId="41" fontId="11" fillId="0" borderId="13" xfId="0" applyNumberFormat="1" applyFont="1" applyBorder="1" applyAlignment="1">
      <alignment horizontal="right" vertical="center" shrinkToFit="1"/>
    </xf>
    <xf numFmtId="41" fontId="11" fillId="3" borderId="11" xfId="0" applyNumberFormat="1" applyFont="1" applyFill="1" applyBorder="1" applyAlignment="1">
      <alignment vertical="center" shrinkToFit="1"/>
    </xf>
    <xf numFmtId="179" fontId="11" fillId="3" borderId="4" xfId="0" applyNumberFormat="1" applyFont="1" applyFill="1" applyBorder="1" applyAlignment="1">
      <alignment vertical="center" shrinkToFit="1"/>
    </xf>
    <xf numFmtId="179" fontId="11" fillId="3" borderId="0" xfId="1" applyNumberFormat="1" applyFont="1" applyFill="1" applyBorder="1" applyAlignment="1">
      <alignment horizontal="right" vertical="center" shrinkToFit="1"/>
    </xf>
    <xf numFmtId="179" fontId="11" fillId="3" borderId="3" xfId="1" applyNumberFormat="1" applyFont="1" applyFill="1" applyBorder="1" applyAlignment="1">
      <alignment horizontal="right" vertical="center" shrinkToFit="1"/>
    </xf>
    <xf numFmtId="179" fontId="11" fillId="3" borderId="4" xfId="0" applyNumberFormat="1" applyFont="1" applyFill="1" applyBorder="1" applyAlignment="1">
      <alignment horizontal="right" vertical="center" shrinkToFit="1"/>
    </xf>
    <xf numFmtId="179" fontId="11" fillId="3" borderId="0" xfId="0" applyNumberFormat="1" applyFont="1" applyFill="1" applyAlignment="1">
      <alignment horizontal="right" vertical="center" shrinkToFit="1"/>
    </xf>
    <xf numFmtId="179" fontId="11" fillId="3" borderId="3" xfId="0" applyNumberFormat="1" applyFont="1" applyFill="1" applyBorder="1" applyAlignment="1">
      <alignment horizontal="right" vertical="center" shrinkToFit="1"/>
    </xf>
    <xf numFmtId="179" fontId="11" fillId="3" borderId="4" xfId="1" applyNumberFormat="1" applyFont="1" applyFill="1" applyBorder="1" applyAlignment="1">
      <alignment horizontal="right" vertical="center" shrinkToFit="1"/>
    </xf>
    <xf numFmtId="179" fontId="11" fillId="0" borderId="10" xfId="0" applyNumberFormat="1" applyFont="1" applyBorder="1" applyAlignment="1">
      <alignment horizontal="right" vertical="center" shrinkToFit="1"/>
    </xf>
    <xf numFmtId="179" fontId="11" fillId="0" borderId="8" xfId="0" applyNumberFormat="1" applyFont="1" applyBorder="1" applyAlignment="1">
      <alignment horizontal="right" vertical="center" shrinkToFit="1"/>
    </xf>
    <xf numFmtId="179" fontId="11" fillId="0" borderId="9" xfId="0" applyNumberFormat="1" applyFont="1" applyBorder="1" applyAlignment="1">
      <alignment horizontal="right" vertical="center" shrinkToFit="1"/>
    </xf>
    <xf numFmtId="179" fontId="11" fillId="0" borderId="4" xfId="0" applyNumberFormat="1" applyFont="1" applyBorder="1" applyAlignment="1">
      <alignment vertical="center" shrinkToFit="1"/>
    </xf>
    <xf numFmtId="179" fontId="11" fillId="0" borderId="0" xfId="0" applyNumberFormat="1" applyFont="1" applyAlignment="1">
      <alignment vertical="center" shrinkToFit="1"/>
    </xf>
    <xf numFmtId="179" fontId="11" fillId="0" borderId="3" xfId="0" applyNumberFormat="1" applyFont="1" applyBorder="1" applyAlignment="1">
      <alignment vertical="center" shrinkToFit="1"/>
    </xf>
    <xf numFmtId="179" fontId="11" fillId="0" borderId="10" xfId="0" applyNumberFormat="1" applyFont="1" applyBorder="1" applyAlignment="1">
      <alignment vertical="center" shrinkToFit="1"/>
    </xf>
    <xf numFmtId="179" fontId="11" fillId="0" borderId="8" xfId="0" applyNumberFormat="1" applyFont="1" applyBorder="1" applyAlignment="1">
      <alignment vertical="center" shrinkToFit="1"/>
    </xf>
    <xf numFmtId="179" fontId="11" fillId="0" borderId="9" xfId="0" applyNumberFormat="1" applyFont="1" applyBorder="1" applyAlignment="1">
      <alignment vertical="center" shrinkToFit="1"/>
    </xf>
    <xf numFmtId="179" fontId="11" fillId="0" borderId="0" xfId="0" applyNumberFormat="1" applyFont="1" applyAlignment="1">
      <alignment horizontal="right" vertical="center" shrinkToFit="1"/>
    </xf>
    <xf numFmtId="0" fontId="9" fillId="2" borderId="0" xfId="0" applyFont="1" applyFill="1" applyAlignment="1">
      <alignment horizontal="center" vertical="distributed" textRotation="255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distributed" textRotation="255" indent="1"/>
    </xf>
    <xf numFmtId="0" fontId="11" fillId="2" borderId="6" xfId="0" applyFont="1" applyFill="1" applyBorder="1" applyAlignment="1">
      <alignment horizontal="center" vertical="distributed" textRotation="255" indent="1"/>
    </xf>
    <xf numFmtId="184" fontId="11" fillId="3" borderId="11" xfId="0" applyNumberFormat="1" applyFont="1" applyFill="1" applyBorder="1" applyAlignment="1">
      <alignment vertical="center" shrinkToFit="1"/>
    </xf>
    <xf numFmtId="184" fontId="11" fillId="0" borderId="12" xfId="0" applyNumberFormat="1" applyFont="1" applyBorder="1" applyAlignment="1">
      <alignment horizontal="right" vertical="center" shrinkToFit="1"/>
    </xf>
    <xf numFmtId="184" fontId="11" fillId="0" borderId="11" xfId="0" applyNumberFormat="1" applyFont="1" applyBorder="1" applyAlignment="1">
      <alignment horizontal="right" vertical="center" shrinkToFit="1"/>
    </xf>
    <xf numFmtId="184" fontId="11" fillId="3" borderId="4" xfId="0" applyNumberFormat="1" applyFont="1" applyFill="1" applyBorder="1" applyAlignment="1">
      <alignment horizontal="right" vertical="center" shrinkToFit="1"/>
    </xf>
    <xf numFmtId="179" fontId="11" fillId="3" borderId="0" xfId="0" applyNumberFormat="1" applyFont="1" applyFill="1" applyAlignment="1">
      <alignment vertical="center" shrinkToFit="1"/>
    </xf>
    <xf numFmtId="179" fontId="11" fillId="3" borderId="3" xfId="0" applyNumberFormat="1" applyFont="1" applyFill="1" applyBorder="1" applyAlignment="1">
      <alignment vertical="center" shrinkToFit="1"/>
    </xf>
    <xf numFmtId="184" fontId="11" fillId="0" borderId="10" xfId="0" applyNumberFormat="1" applyFont="1" applyBorder="1" applyAlignment="1">
      <alignment horizontal="right" vertical="center" shrinkToFit="1"/>
    </xf>
    <xf numFmtId="179" fontId="11" fillId="0" borderId="10" xfId="1" applyNumberFormat="1" applyFont="1" applyFill="1" applyBorder="1" applyAlignment="1">
      <alignment horizontal="right" vertical="center" shrinkToFit="1"/>
    </xf>
    <xf numFmtId="184" fontId="11" fillId="0" borderId="4" xfId="0" applyNumberFormat="1" applyFont="1" applyBorder="1" applyAlignment="1">
      <alignment horizontal="right" vertical="center" shrinkToFit="1"/>
    </xf>
    <xf numFmtId="179" fontId="11" fillId="0" borderId="4" xfId="1" applyNumberFormat="1" applyFont="1" applyFill="1" applyBorder="1" applyAlignment="1">
      <alignment horizontal="right" vertical="center" shrinkToFit="1"/>
    </xf>
    <xf numFmtId="0" fontId="11" fillId="2" borderId="6" xfId="0" applyFont="1" applyFill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center" vertical="center" textRotation="255" wrapText="1"/>
    </xf>
    <xf numFmtId="184" fontId="11" fillId="0" borderId="29" xfId="0" applyNumberFormat="1" applyFont="1" applyBorder="1" applyAlignment="1" applyProtection="1">
      <alignment vertical="center"/>
      <protection locked="0"/>
    </xf>
    <xf numFmtId="184" fontId="11" fillId="0" borderId="29" xfId="0" applyNumberFormat="1" applyFont="1" applyBorder="1" applyAlignment="1">
      <alignment vertical="center"/>
    </xf>
    <xf numFmtId="184" fontId="11" fillId="0" borderId="31" xfId="0" applyNumberFormat="1" applyFont="1" applyBorder="1" applyAlignment="1">
      <alignment vertical="center"/>
    </xf>
    <xf numFmtId="184" fontId="11" fillId="0" borderId="15" xfId="0" applyNumberFormat="1" applyFont="1" applyBorder="1" applyAlignment="1">
      <alignment vertical="center"/>
    </xf>
    <xf numFmtId="184" fontId="11" fillId="0" borderId="1" xfId="0" applyNumberFormat="1" applyFont="1" applyBorder="1" applyAlignment="1">
      <alignment vertical="center"/>
    </xf>
    <xf numFmtId="184" fontId="11" fillId="0" borderId="16" xfId="0" applyNumberFormat="1" applyFont="1" applyBorder="1" applyAlignment="1">
      <alignment vertical="center"/>
    </xf>
    <xf numFmtId="184" fontId="11" fillId="0" borderId="10" xfId="0" applyNumberFormat="1" applyFont="1" applyBorder="1" applyAlignment="1" applyProtection="1">
      <alignment horizontal="right" vertical="center"/>
      <protection locked="0"/>
    </xf>
    <xf numFmtId="184" fontId="11" fillId="0" borderId="13" xfId="0" applyNumberFormat="1" applyFont="1" applyBorder="1" applyAlignment="1">
      <alignment horizontal="right" vertical="center" shrinkToFit="1"/>
    </xf>
    <xf numFmtId="0" fontId="4" fillId="0" borderId="8" xfId="0" applyFont="1" applyBorder="1" applyAlignment="1">
      <alignment horizontal="left" vertical="center"/>
    </xf>
    <xf numFmtId="179" fontId="11" fillId="0" borderId="15" xfId="0" applyNumberFormat="1" applyFont="1" applyBorder="1" applyAlignment="1">
      <alignment vertical="center" shrinkToFit="1"/>
    </xf>
    <xf numFmtId="179" fontId="11" fillId="0" borderId="1" xfId="0" applyNumberFormat="1" applyFont="1" applyBorder="1" applyAlignment="1">
      <alignment vertical="center" shrinkToFit="1"/>
    </xf>
    <xf numFmtId="179" fontId="11" fillId="0" borderId="16" xfId="0" applyNumberFormat="1" applyFont="1" applyBorder="1" applyAlignment="1">
      <alignment vertical="center" shrinkToFit="1"/>
    </xf>
    <xf numFmtId="179" fontId="11" fillId="0" borderId="4" xfId="0" applyNumberFormat="1" applyFont="1" applyBorder="1" applyAlignment="1">
      <alignment horizontal="right" vertical="center" shrinkToFit="1"/>
    </xf>
    <xf numFmtId="179" fontId="11" fillId="0" borderId="3" xfId="0" applyNumberFormat="1" applyFont="1" applyBorder="1" applyAlignment="1">
      <alignment horizontal="right" vertical="center" shrinkToFit="1"/>
    </xf>
    <xf numFmtId="184" fontId="11" fillId="0" borderId="15" xfId="0" applyNumberFormat="1" applyFont="1" applyBorder="1" applyAlignment="1">
      <alignment horizontal="right" vertical="center" shrinkToFit="1"/>
    </xf>
    <xf numFmtId="179" fontId="11" fillId="0" borderId="15" xfId="1" applyNumberFormat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1" fillId="2" borderId="30" xfId="0" applyFont="1" applyFill="1" applyBorder="1" applyAlignment="1">
      <alignment vertical="center" textRotation="255"/>
    </xf>
    <xf numFmtId="0" fontId="11" fillId="2" borderId="2" xfId="0" applyFont="1" applyFill="1" applyBorder="1" applyAlignment="1">
      <alignment vertical="center" textRotation="255"/>
    </xf>
    <xf numFmtId="0" fontId="4" fillId="2" borderId="5" xfId="0" applyFont="1" applyFill="1" applyBorder="1" applyAlignment="1">
      <alignment horizontal="center" vertical="center" textRotation="255" wrapText="1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184" fontId="11" fillId="3" borderId="3" xfId="0" applyNumberFormat="1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center"/>
    </xf>
    <xf numFmtId="184" fontId="11" fillId="0" borderId="3" xfId="0" applyNumberFormat="1" applyFont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 shrinkToFit="1"/>
    </xf>
    <xf numFmtId="184" fontId="11" fillId="0" borderId="16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indent="1" shrinkToFit="1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184" fontId="11" fillId="0" borderId="9" xfId="0" applyNumberFormat="1" applyFont="1" applyBorder="1" applyAlignment="1">
      <alignment horizontal="right" vertical="center"/>
    </xf>
    <xf numFmtId="0" fontId="11" fillId="2" borderId="15" xfId="0" applyFont="1" applyFill="1" applyBorder="1" applyAlignment="1">
      <alignment horizontal="distributed" vertical="distributed" indent="1"/>
    </xf>
    <xf numFmtId="0" fontId="11" fillId="2" borderId="4" xfId="0" applyFont="1" applyFill="1" applyBorder="1" applyAlignment="1">
      <alignment horizontal="distributed" vertical="distributed" indent="1"/>
    </xf>
    <xf numFmtId="0" fontId="11" fillId="2" borderId="10" xfId="0" applyFont="1" applyFill="1" applyBorder="1" applyAlignment="1">
      <alignment horizontal="distributed" vertical="distributed" indent="1"/>
    </xf>
    <xf numFmtId="0" fontId="11" fillId="2" borderId="10" xfId="0" applyFont="1" applyFill="1" applyBorder="1" applyAlignment="1" applyProtection="1">
      <alignment horizontal="distributed" vertical="distributed" indent="1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horizontal="left" vertical="center" indent="1" shrinkToFit="1"/>
    </xf>
    <xf numFmtId="0" fontId="11" fillId="2" borderId="6" xfId="0" applyFont="1" applyFill="1" applyBorder="1" applyAlignment="1">
      <alignment horizontal="left" vertical="center" shrinkToFit="1"/>
    </xf>
    <xf numFmtId="0" fontId="11" fillId="2" borderId="10" xfId="0" applyFont="1" applyFill="1" applyBorder="1" applyAlignment="1">
      <alignment horizontal="left" vertical="center" indent="1" shrinkToFit="1"/>
    </xf>
    <xf numFmtId="0" fontId="11" fillId="2" borderId="4" xfId="0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 indent="1"/>
    </xf>
    <xf numFmtId="0" fontId="11" fillId="2" borderId="6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vertical="center" textRotation="255" wrapText="1"/>
    </xf>
    <xf numFmtId="41" fontId="11" fillId="3" borderId="3" xfId="0" applyNumberFormat="1" applyFont="1" applyFill="1" applyBorder="1" applyAlignment="1">
      <alignment horizontal="right" vertical="center" shrinkToFit="1"/>
    </xf>
    <xf numFmtId="41" fontId="11" fillId="0" borderId="9" xfId="0" applyNumberFormat="1" applyFont="1" applyBorder="1" applyAlignment="1">
      <alignment horizontal="right" vertical="center" shrinkToFit="1"/>
    </xf>
    <xf numFmtId="41" fontId="11" fillId="0" borderId="16" xfId="0" applyNumberFormat="1" applyFont="1" applyBorder="1" applyAlignment="1">
      <alignment horizontal="right" vertical="center" shrinkToFit="1"/>
    </xf>
    <xf numFmtId="41" fontId="11" fillId="0" borderId="3" xfId="0" applyNumberFormat="1" applyFont="1" applyBorder="1" applyAlignment="1">
      <alignment horizontal="right" vertical="center" shrinkToFit="1"/>
    </xf>
    <xf numFmtId="0" fontId="11" fillId="2" borderId="4" xfId="0" applyFont="1" applyFill="1" applyBorder="1" applyAlignment="1">
      <alignment horizontal="distributed" vertical="center" indent="1"/>
    </xf>
    <xf numFmtId="0" fontId="11" fillId="2" borderId="10" xfId="0" applyFont="1" applyFill="1" applyBorder="1" applyAlignment="1">
      <alignment horizontal="distributed" vertical="center" indent="1"/>
    </xf>
    <xf numFmtId="0" fontId="11" fillId="2" borderId="10" xfId="0" applyFont="1" applyFill="1" applyBorder="1" applyAlignment="1" applyProtection="1">
      <alignment horizontal="distributed" vertical="center" indent="1"/>
      <protection locked="0"/>
    </xf>
    <xf numFmtId="0" fontId="11" fillId="2" borderId="5" xfId="0" applyFont="1" applyFill="1" applyBorder="1" applyAlignment="1">
      <alignment horizontal="center" vertical="distributed" textRotation="255" indent="1"/>
    </xf>
    <xf numFmtId="184" fontId="11" fillId="3" borderId="3" xfId="0" applyNumberFormat="1" applyFont="1" applyFill="1" applyBorder="1" applyAlignment="1">
      <alignment vertical="center" shrinkToFit="1"/>
    </xf>
    <xf numFmtId="184" fontId="11" fillId="0" borderId="9" xfId="0" applyNumberFormat="1" applyFont="1" applyBorder="1" applyAlignment="1">
      <alignment horizontal="right" vertical="center" shrinkToFit="1"/>
    </xf>
    <xf numFmtId="184" fontId="11" fillId="0" borderId="16" xfId="0" applyNumberFormat="1" applyFont="1" applyBorder="1" applyAlignment="1">
      <alignment horizontal="right" vertical="center" shrinkToFit="1"/>
    </xf>
    <xf numFmtId="184" fontId="11" fillId="0" borderId="3" xfId="0" applyNumberFormat="1" applyFont="1" applyBorder="1" applyAlignment="1">
      <alignment horizontal="right" vertical="center" shrinkToFit="1"/>
    </xf>
    <xf numFmtId="0" fontId="11" fillId="2" borderId="12" xfId="0" applyFont="1" applyFill="1" applyBorder="1" applyAlignment="1">
      <alignment horizontal="distributed" vertical="center" indent="1"/>
    </xf>
    <xf numFmtId="0" fontId="11" fillId="2" borderId="12" xfId="0" applyFont="1" applyFill="1" applyBorder="1" applyAlignment="1" applyProtection="1">
      <alignment horizontal="distributed" vertical="center" indent="1"/>
      <protection locked="0"/>
    </xf>
    <xf numFmtId="0" fontId="11" fillId="2" borderId="15" xfId="0" applyFont="1" applyFill="1" applyBorder="1" applyAlignment="1">
      <alignment horizontal="distributed" vertical="center" indent="1"/>
    </xf>
    <xf numFmtId="41" fontId="11" fillId="3" borderId="0" xfId="0" applyNumberFormat="1" applyFont="1" applyFill="1" applyAlignment="1">
      <alignment vertical="center" shrinkToFit="1"/>
    </xf>
    <xf numFmtId="41" fontId="11" fillId="3" borderId="0" xfId="0" applyNumberFormat="1" applyFont="1" applyFill="1" applyAlignment="1">
      <alignment horizontal="right" vertical="center" shrinkToFit="1"/>
    </xf>
    <xf numFmtId="41" fontId="11" fillId="0" borderId="8" xfId="0" applyNumberFormat="1" applyFont="1" applyBorder="1" applyAlignment="1">
      <alignment vertical="center" shrinkToFit="1"/>
    </xf>
    <xf numFmtId="41" fontId="11" fillId="0" borderId="1" xfId="0" applyNumberFormat="1" applyFont="1" applyBorder="1" applyAlignment="1">
      <alignment vertical="center" shrinkToFit="1"/>
    </xf>
    <xf numFmtId="41" fontId="11" fillId="0" borderId="0" xfId="0" applyNumberFormat="1" applyFont="1" applyAlignment="1">
      <alignment vertical="center" shrinkToFit="1"/>
    </xf>
    <xf numFmtId="41" fontId="11" fillId="0" borderId="9" xfId="0" applyNumberFormat="1" applyFont="1" applyBorder="1" applyAlignment="1">
      <alignment vertical="center" shrinkToFit="1"/>
    </xf>
    <xf numFmtId="184" fontId="11" fillId="3" borderId="34" xfId="1" applyNumberFormat="1" applyFont="1" applyFill="1" applyBorder="1" applyAlignment="1">
      <alignment vertical="center"/>
    </xf>
    <xf numFmtId="184" fontId="11" fillId="3" borderId="35" xfId="1" applyNumberFormat="1" applyFont="1" applyFill="1" applyBorder="1" applyAlignment="1">
      <alignment vertical="center"/>
    </xf>
    <xf numFmtId="184" fontId="11" fillId="0" borderId="35" xfId="1" applyNumberFormat="1" applyFont="1" applyFill="1" applyBorder="1" applyAlignment="1">
      <alignment vertical="center"/>
    </xf>
    <xf numFmtId="184" fontId="11" fillId="0" borderId="34" xfId="0" applyNumberFormat="1" applyFont="1" applyBorder="1" applyAlignment="1">
      <alignment vertical="center"/>
    </xf>
    <xf numFmtId="184" fontId="11" fillId="0" borderId="35" xfId="0" applyNumberFormat="1" applyFont="1" applyBorder="1" applyAlignment="1">
      <alignment vertical="center"/>
    </xf>
    <xf numFmtId="184" fontId="11" fillId="0" borderId="35" xfId="0" applyNumberFormat="1" applyFont="1" applyBorder="1" applyAlignment="1" applyProtection="1">
      <alignment vertical="center"/>
      <protection locked="0"/>
    </xf>
    <xf numFmtId="184" fontId="11" fillId="0" borderId="36" xfId="0" applyNumberFormat="1" applyFont="1" applyBorder="1" applyAlignment="1">
      <alignment vertical="center"/>
    </xf>
    <xf numFmtId="184" fontId="11" fillId="0" borderId="36" xfId="0" applyNumberFormat="1" applyFont="1" applyBorder="1" applyAlignment="1" applyProtection="1">
      <alignment vertical="center"/>
      <protection locked="0"/>
    </xf>
    <xf numFmtId="41" fontId="11" fillId="3" borderId="4" xfId="0" applyNumberFormat="1" applyFont="1" applyFill="1" applyBorder="1" applyAlignment="1">
      <alignment vertical="center" shrinkToFit="1"/>
    </xf>
    <xf numFmtId="41" fontId="11" fillId="3" borderId="4" xfId="0" applyNumberFormat="1" applyFont="1" applyFill="1" applyBorder="1" applyAlignment="1">
      <alignment horizontal="right" vertical="center" shrinkToFit="1"/>
    </xf>
    <xf numFmtId="41" fontId="11" fillId="0" borderId="15" xfId="0" applyNumberFormat="1" applyFont="1" applyBorder="1" applyAlignment="1">
      <alignment vertical="center" shrinkToFit="1"/>
    </xf>
    <xf numFmtId="0" fontId="4" fillId="2" borderId="2" xfId="0" applyFont="1" applyFill="1" applyBorder="1" applyAlignment="1">
      <alignment vertical="center" textRotation="255" wrapText="1"/>
    </xf>
    <xf numFmtId="184" fontId="11" fillId="0" borderId="13" xfId="0" applyNumberFormat="1" applyFont="1" applyBorder="1" applyAlignment="1">
      <alignment vertical="center"/>
    </xf>
    <xf numFmtId="184" fontId="11" fillId="0" borderId="11" xfId="0" applyNumberFormat="1" applyFont="1" applyBorder="1" applyAlignment="1">
      <alignment vertical="center"/>
    </xf>
    <xf numFmtId="184" fontId="11" fillId="0" borderId="11" xfId="0" applyNumberFormat="1" applyFont="1" applyBorder="1" applyAlignment="1" applyProtection="1">
      <alignment vertical="center"/>
      <protection locked="0"/>
    </xf>
    <xf numFmtId="184" fontId="11" fillId="0" borderId="12" xfId="0" applyNumberFormat="1" applyFont="1" applyBorder="1" applyAlignment="1" applyProtection="1">
      <alignment vertical="center"/>
      <protection locked="0"/>
    </xf>
    <xf numFmtId="0" fontId="11" fillId="2" borderId="7" xfId="0" applyFont="1" applyFill="1" applyBorder="1" applyAlignment="1">
      <alignment horizontal="center" vertical="center" textRotation="255"/>
    </xf>
    <xf numFmtId="41" fontId="11" fillId="3" borderId="3" xfId="0" applyNumberFormat="1" applyFont="1" applyFill="1" applyBorder="1" applyAlignment="1">
      <alignment horizontal="right" vertical="center"/>
    </xf>
    <xf numFmtId="41" fontId="11" fillId="0" borderId="3" xfId="0" applyNumberFormat="1" applyFont="1" applyBorder="1" applyAlignment="1">
      <alignment horizontal="right" vertical="center"/>
    </xf>
    <xf numFmtId="41" fontId="11" fillId="0" borderId="16" xfId="0" applyNumberFormat="1" applyFont="1" applyBorder="1" applyAlignment="1">
      <alignment horizontal="right" vertical="center"/>
    </xf>
    <xf numFmtId="41" fontId="11" fillId="0" borderId="9" xfId="0" applyNumberFormat="1" applyFont="1" applyBorder="1" applyAlignment="1">
      <alignment horizontal="right" vertical="center"/>
    </xf>
    <xf numFmtId="184" fontId="11" fillId="3" borderId="21" xfId="0" applyNumberFormat="1" applyFont="1" applyFill="1" applyBorder="1" applyAlignment="1">
      <alignment vertical="center"/>
    </xf>
    <xf numFmtId="184" fontId="11" fillId="0" borderId="21" xfId="1" applyNumberFormat="1" applyFont="1" applyFill="1" applyBorder="1" applyAlignment="1">
      <alignment vertical="center"/>
    </xf>
    <xf numFmtId="184" fontId="11" fillId="0" borderId="33" xfId="0" applyNumberFormat="1" applyFont="1" applyBorder="1" applyAlignment="1">
      <alignment vertical="center"/>
    </xf>
    <xf numFmtId="184" fontId="11" fillId="0" borderId="21" xfId="0" applyNumberFormat="1" applyFont="1" applyBorder="1" applyAlignment="1">
      <alignment vertical="center"/>
    </xf>
    <xf numFmtId="184" fontId="11" fillId="0" borderId="21" xfId="0" applyNumberFormat="1" applyFont="1" applyBorder="1" applyAlignment="1" applyProtection="1">
      <alignment vertical="center"/>
      <protection locked="0"/>
    </xf>
    <xf numFmtId="184" fontId="11" fillId="0" borderId="14" xfId="0" applyNumberFormat="1" applyFont="1" applyBorder="1" applyAlignment="1">
      <alignment vertical="center"/>
    </xf>
    <xf numFmtId="184" fontId="11" fillId="0" borderId="14" xfId="0" applyNumberFormat="1" applyFont="1" applyBorder="1" applyAlignment="1" applyProtection="1">
      <alignment vertical="center"/>
      <protection locked="0"/>
    </xf>
    <xf numFmtId="184" fontId="11" fillId="0" borderId="33" xfId="0" applyNumberFormat="1" applyFont="1" applyBorder="1" applyAlignment="1" applyProtection="1">
      <alignment vertical="center"/>
      <protection locked="0"/>
    </xf>
    <xf numFmtId="181" fontId="11" fillId="0" borderId="4" xfId="0" applyNumberFormat="1" applyFont="1" applyBorder="1" applyAlignment="1">
      <alignment vertical="center" shrinkToFit="1"/>
    </xf>
    <xf numFmtId="181" fontId="11" fillId="0" borderId="3" xfId="0" applyNumberFormat="1" applyFont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right" vertical="center"/>
    </xf>
    <xf numFmtId="182" fontId="3" fillId="0" borderId="2" xfId="0" applyNumberFormat="1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1" fontId="3" fillId="7" borderId="2" xfId="0" applyNumberFormat="1" applyFont="1" applyFill="1" applyBorder="1" applyAlignment="1">
      <alignment vertical="center"/>
    </xf>
    <xf numFmtId="0" fontId="11" fillId="6" borderId="2" xfId="0" applyFont="1" applyFill="1" applyBorder="1" applyAlignment="1">
      <alignment horizontal="center" vertical="center" shrinkToFit="1"/>
    </xf>
    <xf numFmtId="0" fontId="11" fillId="6" borderId="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shrinkToFit="1"/>
    </xf>
    <xf numFmtId="188" fontId="9" fillId="3" borderId="15" xfId="1" applyNumberFormat="1" applyFont="1" applyFill="1" applyBorder="1" applyAlignment="1">
      <alignment horizontal="right" vertical="center" shrinkToFit="1"/>
    </xf>
    <xf numFmtId="189" fontId="9" fillId="3" borderId="1" xfId="1" applyNumberFormat="1" applyFont="1" applyFill="1" applyBorder="1" applyAlignment="1">
      <alignment horizontal="right" vertical="center" shrinkToFit="1"/>
    </xf>
    <xf numFmtId="189" fontId="9" fillId="3" borderId="3" xfId="1" applyNumberFormat="1" applyFont="1" applyFill="1" applyBorder="1" applyAlignment="1">
      <alignment horizontal="right" vertical="center" shrinkToFit="1"/>
    </xf>
    <xf numFmtId="188" fontId="9" fillId="3" borderId="1" xfId="1" applyNumberFormat="1" applyFont="1" applyFill="1" applyBorder="1" applyAlignment="1">
      <alignment horizontal="right" vertical="center" shrinkToFit="1"/>
    </xf>
    <xf numFmtId="189" fontId="9" fillId="3" borderId="0" xfId="1" applyNumberFormat="1" applyFont="1" applyFill="1" applyBorder="1" applyAlignment="1">
      <alignment horizontal="right" vertical="center" shrinkToFit="1"/>
    </xf>
    <xf numFmtId="190" fontId="9" fillId="3" borderId="3" xfId="1" applyNumberFormat="1" applyFont="1" applyFill="1" applyBorder="1" applyAlignment="1">
      <alignment horizontal="right" vertical="center" shrinkToFit="1"/>
    </xf>
    <xf numFmtId="190" fontId="9" fillId="3" borderId="0" xfId="1" applyNumberFormat="1" applyFont="1" applyFill="1" applyBorder="1" applyAlignment="1">
      <alignment horizontal="right" vertical="center" shrinkToFit="1"/>
    </xf>
    <xf numFmtId="188" fontId="9" fillId="3" borderId="13" xfId="1" applyNumberFormat="1" applyFont="1" applyFill="1" applyBorder="1" applyAlignment="1">
      <alignment horizontal="right" vertical="center" shrinkToFit="1"/>
    </xf>
    <xf numFmtId="0" fontId="9" fillId="3" borderId="4" xfId="0" applyFont="1" applyFill="1" applyBorder="1" applyAlignment="1">
      <alignment horizontal="center" vertical="center" shrinkToFit="1"/>
    </xf>
    <xf numFmtId="188" fontId="9" fillId="3" borderId="4" xfId="1" applyNumberFormat="1" applyFont="1" applyFill="1" applyBorder="1" applyAlignment="1">
      <alignment horizontal="right" vertical="center" shrinkToFit="1"/>
    </xf>
    <xf numFmtId="188" fontId="9" fillId="3" borderId="0" xfId="1" applyNumberFormat="1" applyFont="1" applyFill="1" applyBorder="1" applyAlignment="1">
      <alignment horizontal="right" vertical="center" shrinkToFit="1"/>
    </xf>
    <xf numFmtId="188" fontId="9" fillId="3" borderId="11" xfId="1" applyNumberFormat="1" applyFont="1" applyFill="1" applyBorder="1" applyAlignment="1">
      <alignment horizontal="right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188" fontId="9" fillId="0" borderId="10" xfId="1" applyNumberFormat="1" applyFont="1" applyFill="1" applyBorder="1" applyAlignment="1">
      <alignment horizontal="right" vertical="center" shrinkToFit="1"/>
    </xf>
    <xf numFmtId="189" fontId="9" fillId="4" borderId="9" xfId="1" applyNumberFormat="1" applyFont="1" applyFill="1" applyBorder="1" applyAlignment="1">
      <alignment horizontal="right" vertical="center" shrinkToFit="1"/>
    </xf>
    <xf numFmtId="188" fontId="9" fillId="0" borderId="8" xfId="1" applyNumberFormat="1" applyFont="1" applyFill="1" applyBorder="1" applyAlignment="1">
      <alignment horizontal="right" vertical="center" shrinkToFit="1"/>
    </xf>
    <xf numFmtId="189" fontId="9" fillId="4" borderId="8" xfId="1" applyNumberFormat="1" applyFont="1" applyFill="1" applyBorder="1" applyAlignment="1">
      <alignment horizontal="right" vertical="center" shrinkToFit="1"/>
    </xf>
    <xf numFmtId="190" fontId="9" fillId="4" borderId="9" xfId="1" applyNumberFormat="1" applyFont="1" applyFill="1" applyBorder="1" applyAlignment="1">
      <alignment horizontal="right" vertical="center" shrinkToFit="1"/>
    </xf>
    <xf numFmtId="190" fontId="9" fillId="4" borderId="8" xfId="1" applyNumberFormat="1" applyFont="1" applyFill="1" applyBorder="1" applyAlignment="1">
      <alignment horizontal="right" vertical="center" shrinkToFit="1"/>
    </xf>
    <xf numFmtId="188" fontId="9" fillId="4" borderId="12" xfId="1" applyNumberFormat="1" applyFont="1" applyFill="1" applyBorder="1" applyAlignment="1">
      <alignment horizontal="right" vertical="center" shrinkToFit="1"/>
    </xf>
    <xf numFmtId="0" fontId="11" fillId="2" borderId="13" xfId="0" applyFont="1" applyFill="1" applyBorder="1" applyAlignment="1">
      <alignment horizontal="left" vertical="center" shrinkToFit="1"/>
    </xf>
    <xf numFmtId="188" fontId="9" fillId="0" borderId="15" xfId="1" applyNumberFormat="1" applyFont="1" applyFill="1" applyBorder="1" applyAlignment="1">
      <alignment horizontal="right" vertical="center" shrinkToFit="1"/>
    </xf>
    <xf numFmtId="189" fontId="9" fillId="4" borderId="16" xfId="1" applyNumberFormat="1" applyFont="1" applyFill="1" applyBorder="1" applyAlignment="1">
      <alignment horizontal="right" vertical="center" shrinkToFit="1"/>
    </xf>
    <xf numFmtId="188" fontId="9" fillId="0" borderId="1" xfId="1" applyNumberFormat="1" applyFont="1" applyFill="1" applyBorder="1" applyAlignment="1">
      <alignment horizontal="right" vertical="center" shrinkToFit="1"/>
    </xf>
    <xf numFmtId="189" fontId="9" fillId="4" borderId="1" xfId="1" applyNumberFormat="1" applyFont="1" applyFill="1" applyBorder="1" applyAlignment="1">
      <alignment horizontal="right" vertical="center" shrinkToFit="1"/>
    </xf>
    <xf numFmtId="190" fontId="9" fillId="4" borderId="16" xfId="1" applyNumberFormat="1" applyFont="1" applyFill="1" applyBorder="1" applyAlignment="1">
      <alignment horizontal="right" vertical="center" shrinkToFit="1"/>
    </xf>
    <xf numFmtId="190" fontId="9" fillId="4" borderId="1" xfId="1" applyNumberFormat="1" applyFont="1" applyFill="1" applyBorder="1" applyAlignment="1">
      <alignment horizontal="right" vertical="center" shrinkToFit="1"/>
    </xf>
    <xf numFmtId="188" fontId="9" fillId="4" borderId="13" xfId="1" applyNumberFormat="1" applyFont="1" applyFill="1" applyBorder="1" applyAlignment="1">
      <alignment horizontal="right" vertical="center" shrinkToFit="1"/>
    </xf>
    <xf numFmtId="188" fontId="6" fillId="0" borderId="0" xfId="0" applyNumberFormat="1" applyFont="1" applyAlignment="1">
      <alignment vertical="center"/>
    </xf>
    <xf numFmtId="0" fontId="11" fillId="2" borderId="11" xfId="0" applyFont="1" applyFill="1" applyBorder="1" applyAlignment="1">
      <alignment horizontal="left" vertical="center" shrinkToFit="1"/>
    </xf>
    <xf numFmtId="188" fontId="9" fillId="0" borderId="4" xfId="1" applyNumberFormat="1" applyFont="1" applyFill="1" applyBorder="1" applyAlignment="1">
      <alignment horizontal="right" vertical="center" shrinkToFit="1"/>
    </xf>
    <xf numFmtId="189" fontId="9" fillId="4" borderId="3" xfId="1" applyNumberFormat="1" applyFont="1" applyFill="1" applyBorder="1" applyAlignment="1">
      <alignment horizontal="right" vertical="center" shrinkToFit="1"/>
    </xf>
    <xf numFmtId="188" fontId="9" fillId="0" borderId="0" xfId="1" applyNumberFormat="1" applyFont="1" applyFill="1" applyBorder="1" applyAlignment="1">
      <alignment horizontal="right" vertical="center" shrinkToFit="1"/>
    </xf>
    <xf numFmtId="189" fontId="9" fillId="4" borderId="0" xfId="1" applyNumberFormat="1" applyFont="1" applyFill="1" applyBorder="1" applyAlignment="1">
      <alignment horizontal="right" vertical="center" shrinkToFit="1"/>
    </xf>
    <xf numFmtId="190" fontId="9" fillId="4" borderId="3" xfId="1" applyNumberFormat="1" applyFont="1" applyFill="1" applyBorder="1" applyAlignment="1">
      <alignment horizontal="right" vertical="center" shrinkToFit="1"/>
    </xf>
    <xf numFmtId="190" fontId="9" fillId="4" borderId="0" xfId="1" applyNumberFormat="1" applyFont="1" applyFill="1" applyBorder="1" applyAlignment="1">
      <alignment horizontal="right" vertical="center" shrinkToFit="1"/>
    </xf>
    <xf numFmtId="188" fontId="9" fillId="4" borderId="11" xfId="1" applyNumberFormat="1" applyFont="1" applyFill="1" applyBorder="1" applyAlignment="1">
      <alignment horizontal="right" vertical="center" shrinkToFit="1"/>
    </xf>
    <xf numFmtId="0" fontId="11" fillId="2" borderId="11" xfId="0" applyFont="1" applyFill="1" applyBorder="1" applyAlignment="1">
      <alignment horizontal="left" vertical="center" indent="1" shrinkToFit="1"/>
    </xf>
    <xf numFmtId="188" fontId="9" fillId="8" borderId="4" xfId="1" applyNumberFormat="1" applyFont="1" applyFill="1" applyBorder="1" applyAlignment="1">
      <alignment horizontal="right" vertical="center" shrinkToFit="1"/>
    </xf>
    <xf numFmtId="189" fontId="9" fillId="8" borderId="3" xfId="1" applyNumberFormat="1" applyFont="1" applyFill="1" applyBorder="1" applyAlignment="1">
      <alignment horizontal="right" vertical="center" shrinkToFit="1"/>
    </xf>
    <xf numFmtId="188" fontId="9" fillId="8" borderId="0" xfId="1" applyNumberFormat="1" applyFont="1" applyFill="1" applyBorder="1" applyAlignment="1">
      <alignment horizontal="right" vertical="center" shrinkToFit="1"/>
    </xf>
    <xf numFmtId="0" fontId="9" fillId="0" borderId="4" xfId="0" applyFont="1" applyBorder="1" applyAlignment="1">
      <alignment vertical="center"/>
    </xf>
    <xf numFmtId="0" fontId="11" fillId="2" borderId="37" xfId="0" applyFont="1" applyFill="1" applyBorder="1" applyAlignment="1">
      <alignment horizontal="left" vertical="center" shrinkToFit="1"/>
    </xf>
    <xf numFmtId="188" fontId="9" fillId="0" borderId="38" xfId="1" applyNumberFormat="1" applyFont="1" applyFill="1" applyBorder="1" applyAlignment="1">
      <alignment horizontal="right" vertical="center" shrinkToFit="1"/>
    </xf>
    <xf numFmtId="189" fontId="9" fillId="4" borderId="39" xfId="1" applyNumberFormat="1" applyFont="1" applyFill="1" applyBorder="1" applyAlignment="1">
      <alignment horizontal="right" vertical="center" shrinkToFit="1"/>
    </xf>
    <xf numFmtId="0" fontId="9" fillId="0" borderId="38" xfId="0" applyFont="1" applyBorder="1" applyAlignment="1">
      <alignment vertical="center"/>
    </xf>
    <xf numFmtId="188" fontId="9" fillId="0" borderId="40" xfId="1" applyNumberFormat="1" applyFont="1" applyFill="1" applyBorder="1" applyAlignment="1">
      <alignment horizontal="right" vertical="center" shrinkToFit="1"/>
    </xf>
    <xf numFmtId="189" fontId="9" fillId="4" borderId="40" xfId="1" applyNumberFormat="1" applyFont="1" applyFill="1" applyBorder="1" applyAlignment="1">
      <alignment horizontal="right" vertical="center" shrinkToFit="1"/>
    </xf>
    <xf numFmtId="190" fontId="9" fillId="4" borderId="39" xfId="1" applyNumberFormat="1" applyFont="1" applyFill="1" applyBorder="1" applyAlignment="1">
      <alignment horizontal="right" vertical="center" shrinkToFit="1"/>
    </xf>
    <xf numFmtId="190" fontId="9" fillId="4" borderId="40" xfId="1" applyNumberFormat="1" applyFont="1" applyFill="1" applyBorder="1" applyAlignment="1">
      <alignment horizontal="right" vertical="center" shrinkToFit="1"/>
    </xf>
    <xf numFmtId="188" fontId="9" fillId="4" borderId="37" xfId="1" applyNumberFormat="1" applyFont="1" applyFill="1" applyBorder="1" applyAlignment="1">
      <alignment horizontal="right" vertical="center" shrinkToFit="1"/>
    </xf>
    <xf numFmtId="0" fontId="9" fillId="2" borderId="12" xfId="0" applyFont="1" applyFill="1" applyBorder="1" applyAlignment="1">
      <alignment horizontal="center" vertical="center" shrinkToFit="1"/>
    </xf>
    <xf numFmtId="188" fontId="9" fillId="8" borderId="12" xfId="1" applyNumberFormat="1" applyFont="1" applyFill="1" applyBorder="1" applyAlignment="1">
      <alignment horizontal="right" vertical="center" shrinkToFit="1"/>
    </xf>
    <xf numFmtId="191" fontId="11" fillId="0" borderId="0" xfId="1" applyNumberFormat="1" applyFont="1" applyFill="1" applyBorder="1" applyAlignment="1">
      <alignment horizontal="right" vertical="center"/>
    </xf>
    <xf numFmtId="189" fontId="11" fillId="0" borderId="0" xfId="1" applyNumberFormat="1" applyFont="1" applyFill="1" applyBorder="1" applyAlignment="1">
      <alignment horizontal="right" vertical="center"/>
    </xf>
    <xf numFmtId="41" fontId="11" fillId="0" borderId="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191" fontId="9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vertical="center"/>
    </xf>
    <xf numFmtId="0" fontId="6" fillId="9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182" fontId="6" fillId="0" borderId="2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38" fontId="6" fillId="0" borderId="0" xfId="3" applyNumberFormat="1" applyFont="1" applyAlignment="1">
      <alignment horizontal="center" vertical="center"/>
    </xf>
    <xf numFmtId="38" fontId="6" fillId="0" borderId="0" xfId="3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3" fillId="10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177" fontId="6" fillId="10" borderId="2" xfId="0" applyNumberFormat="1" applyFont="1" applyFill="1" applyBorder="1" applyAlignment="1">
      <alignment horizontal="right" vertical="center"/>
    </xf>
    <xf numFmtId="0" fontId="6" fillId="11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41" fontId="6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92" fontId="3" fillId="0" borderId="0" xfId="0" applyNumberFormat="1" applyFont="1" applyAlignment="1">
      <alignment vertical="center"/>
    </xf>
    <xf numFmtId="0" fontId="6" fillId="10" borderId="2" xfId="0" applyFont="1" applyFill="1" applyBorder="1" applyAlignment="1">
      <alignment horizontal="center" vertical="center"/>
    </xf>
    <xf numFmtId="192" fontId="6" fillId="10" borderId="41" xfId="0" applyNumberFormat="1" applyFont="1" applyFill="1" applyBorder="1" applyAlignment="1">
      <alignment vertical="center"/>
    </xf>
    <xf numFmtId="192" fontId="6" fillId="10" borderId="12" xfId="0" applyNumberFormat="1" applyFont="1" applyFill="1" applyBorder="1" applyAlignment="1">
      <alignment vertical="center"/>
    </xf>
    <xf numFmtId="192" fontId="6" fillId="10" borderId="2" xfId="0" applyNumberFormat="1" applyFont="1" applyFill="1" applyBorder="1" applyAlignment="1">
      <alignment vertical="center"/>
    </xf>
    <xf numFmtId="192" fontId="6" fillId="7" borderId="2" xfId="0" applyNumberFormat="1" applyFont="1" applyFill="1" applyBorder="1" applyAlignment="1">
      <alignment vertical="center"/>
    </xf>
    <xf numFmtId="0" fontId="6" fillId="10" borderId="0" xfId="0" applyFont="1" applyFill="1" applyAlignment="1">
      <alignment horizontal="right" vertical="center"/>
    </xf>
    <xf numFmtId="192" fontId="6" fillId="5" borderId="41" xfId="0" applyNumberFormat="1" applyFont="1" applyFill="1" applyBorder="1" applyAlignment="1">
      <alignment vertical="center"/>
    </xf>
    <xf numFmtId="192" fontId="6" fillId="5" borderId="12" xfId="0" applyNumberFormat="1" applyFont="1" applyFill="1" applyBorder="1" applyAlignment="1">
      <alignment vertical="center"/>
    </xf>
    <xf numFmtId="192" fontId="6" fillId="5" borderId="2" xfId="0" applyNumberFormat="1" applyFont="1" applyFill="1" applyBorder="1" applyAlignment="1">
      <alignment vertical="center"/>
    </xf>
    <xf numFmtId="0" fontId="9" fillId="0" borderId="0" xfId="0" applyFont="1"/>
    <xf numFmtId="0" fontId="11" fillId="11" borderId="41" xfId="0" applyFont="1" applyFill="1" applyBorder="1" applyAlignment="1">
      <alignment vertical="center"/>
    </xf>
    <xf numFmtId="0" fontId="11" fillId="11" borderId="12" xfId="0" applyFont="1" applyFill="1" applyBorder="1" applyAlignment="1">
      <alignment vertical="center"/>
    </xf>
    <xf numFmtId="0" fontId="11" fillId="11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11" fillId="5" borderId="4" xfId="1" applyNumberFormat="1" applyFont="1" applyFill="1" applyBorder="1" applyAlignment="1">
      <alignment vertical="center" shrinkToFit="1"/>
    </xf>
    <xf numFmtId="185" fontId="11" fillId="5" borderId="3" xfId="1" applyNumberFormat="1" applyFont="1" applyFill="1" applyBorder="1" applyAlignment="1">
      <alignment vertical="center" shrinkToFit="1"/>
    </xf>
    <xf numFmtId="183" fontId="11" fillId="5" borderId="3" xfId="0" applyNumberFormat="1" applyFont="1" applyFill="1" applyBorder="1" applyAlignment="1">
      <alignment vertical="center" shrinkToFit="1"/>
    </xf>
    <xf numFmtId="186" fontId="11" fillId="5" borderId="3" xfId="0" applyNumberFormat="1" applyFont="1" applyFill="1" applyBorder="1" applyAlignment="1">
      <alignment vertical="center" shrinkToFit="1"/>
    </xf>
    <xf numFmtId="41" fontId="11" fillId="5" borderId="4" xfId="0" applyNumberFormat="1" applyFont="1" applyFill="1" applyBorder="1" applyAlignment="1">
      <alignment horizontal="right" vertical="center" shrinkToFit="1"/>
    </xf>
    <xf numFmtId="185" fontId="11" fillId="5" borderId="0" xfId="1" applyNumberFormat="1" applyFont="1" applyFill="1" applyBorder="1" applyAlignment="1">
      <alignment vertical="center" shrinkToFit="1"/>
    </xf>
    <xf numFmtId="41" fontId="11" fillId="5" borderId="0" xfId="0" applyNumberFormat="1" applyFont="1" applyFill="1" applyAlignment="1">
      <alignment horizontal="right" vertical="center" shrinkToFit="1"/>
    </xf>
    <xf numFmtId="185" fontId="11" fillId="5" borderId="3" xfId="0" applyNumberFormat="1" applyFont="1" applyFill="1" applyBorder="1" applyAlignment="1">
      <alignment vertical="center" shrinkToFit="1"/>
    </xf>
    <xf numFmtId="185" fontId="11" fillId="5" borderId="0" xfId="0" applyNumberFormat="1" applyFont="1" applyFill="1" applyAlignment="1">
      <alignment vertical="center" shrinkToFit="1"/>
    </xf>
    <xf numFmtId="41" fontId="11" fillId="5" borderId="3" xfId="0" applyNumberFormat="1" applyFont="1" applyFill="1" applyBorder="1" applyAlignment="1">
      <alignment vertical="center" shrinkToFit="1"/>
    </xf>
    <xf numFmtId="0" fontId="11" fillId="2" borderId="12" xfId="0" applyFont="1" applyFill="1" applyBorder="1" applyAlignment="1">
      <alignment horizontal="center" vertical="center"/>
    </xf>
    <xf numFmtId="41" fontId="11" fillId="5" borderId="3" xfId="0" applyNumberFormat="1" applyFont="1" applyFill="1" applyBorder="1" applyAlignment="1">
      <alignment horizontal="right" vertical="center" shrinkToFit="1"/>
    </xf>
    <xf numFmtId="41" fontId="11" fillId="5" borderId="11" xfId="0" applyNumberFormat="1" applyFont="1" applyFill="1" applyBorder="1" applyAlignment="1">
      <alignment horizontal="right" vertical="center" shrinkToFit="1"/>
    </xf>
    <xf numFmtId="41" fontId="11" fillId="5" borderId="21" xfId="0" applyNumberFormat="1" applyFont="1" applyFill="1" applyBorder="1" applyAlignment="1">
      <alignment horizontal="right" vertical="center" shrinkToFit="1"/>
    </xf>
    <xf numFmtId="184" fontId="11" fillId="5" borderId="4" xfId="0" applyNumberFormat="1" applyFont="1" applyFill="1" applyBorder="1" applyAlignment="1">
      <alignment vertical="center"/>
    </xf>
    <xf numFmtId="184" fontId="11" fillId="5" borderId="0" xfId="0" applyNumberFormat="1" applyFont="1" applyFill="1" applyAlignment="1">
      <alignment vertical="center"/>
    </xf>
    <xf numFmtId="184" fontId="11" fillId="5" borderId="3" xfId="0" applyNumberFormat="1" applyFont="1" applyFill="1" applyBorder="1" applyAlignment="1">
      <alignment vertical="center"/>
    </xf>
    <xf numFmtId="184" fontId="11" fillId="5" borderId="11" xfId="0" applyNumberFormat="1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center" vertical="center"/>
    </xf>
    <xf numFmtId="49" fontId="11" fillId="4" borderId="9" xfId="0" applyNumberFormat="1" applyFont="1" applyFill="1" applyBorder="1" applyAlignment="1">
      <alignment horizontal="right" vertical="center" shrinkToFit="1"/>
    </xf>
    <xf numFmtId="38" fontId="3" fillId="0" borderId="26" xfId="1" applyFont="1" applyBorder="1"/>
    <xf numFmtId="38" fontId="3" fillId="0" borderId="27" xfId="1" applyFont="1" applyBorder="1"/>
    <xf numFmtId="3" fontId="3" fillId="0" borderId="0" xfId="0" applyNumberFormat="1" applyFont="1" applyAlignment="1">
      <alignment vertical="center"/>
    </xf>
    <xf numFmtId="194" fontId="11" fillId="12" borderId="0" xfId="1" applyNumberFormat="1" applyFont="1" applyFill="1" applyAlignment="1">
      <alignment horizontal="right" vertical="center"/>
    </xf>
    <xf numFmtId="38" fontId="11" fillId="0" borderId="0" xfId="1" applyFont="1" applyAlignment="1">
      <alignment horizontal="right" vertical="center"/>
    </xf>
    <xf numFmtId="41" fontId="11" fillId="0" borderId="7" xfId="1" applyNumberFormat="1" applyFont="1" applyFill="1" applyBorder="1" applyAlignment="1">
      <alignment vertical="center" shrinkToFit="1"/>
    </xf>
    <xf numFmtId="41" fontId="11" fillId="0" borderId="0" xfId="1" applyNumberFormat="1" applyFont="1" applyFill="1" applyBorder="1" applyAlignment="1">
      <alignment vertical="center" shrinkToFit="1"/>
    </xf>
    <xf numFmtId="41" fontId="11" fillId="0" borderId="8" xfId="1" applyNumberFormat="1" applyFont="1" applyFill="1" applyBorder="1" applyAlignment="1">
      <alignment vertical="center" shrinkToFit="1"/>
    </xf>
    <xf numFmtId="185" fontId="11" fillId="4" borderId="3" xfId="0" applyNumberFormat="1" applyFont="1" applyFill="1" applyBorder="1" applyAlignment="1">
      <alignment horizontal="right" vertical="center" shrinkToFit="1"/>
    </xf>
    <xf numFmtId="0" fontId="8" fillId="2" borderId="15" xfId="0" applyFont="1" applyFill="1" applyBorder="1"/>
    <xf numFmtId="0" fontId="8" fillId="2" borderId="4" xfId="0" applyFont="1" applyFill="1" applyBorder="1"/>
    <xf numFmtId="0" fontId="8" fillId="2" borderId="10" xfId="0" applyFont="1" applyFill="1" applyBorder="1"/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2" borderId="13" xfId="0" applyFont="1" applyFill="1" applyBorder="1" applyAlignment="1">
      <alignment horizontal="center" vertical="center" justifyLastLine="1"/>
    </xf>
    <xf numFmtId="0" fontId="11" fillId="2" borderId="12" xfId="0" applyFont="1" applyFill="1" applyBorder="1" applyAlignment="1">
      <alignment horizontal="center" vertical="center" justifyLastLine="1"/>
    </xf>
    <xf numFmtId="0" fontId="11" fillId="2" borderId="2" xfId="0" applyFont="1" applyFill="1" applyBorder="1" applyAlignment="1">
      <alignment horizontal="center" vertical="top" textRotation="255" wrapText="1" indent="1"/>
    </xf>
    <xf numFmtId="0" fontId="11" fillId="2" borderId="28" xfId="0" applyFont="1" applyFill="1" applyBorder="1" applyAlignment="1">
      <alignment horizontal="center" vertical="center" textRotation="255" wrapText="1"/>
    </xf>
    <xf numFmtId="0" fontId="11" fillId="2" borderId="29" xfId="0" applyFont="1" applyFill="1" applyBorder="1" applyAlignment="1">
      <alignment horizontal="center" vertical="center" textRotation="255" wrapText="1"/>
    </xf>
    <xf numFmtId="0" fontId="11" fillId="2" borderId="5" xfId="0" applyFont="1" applyFill="1" applyBorder="1" applyAlignment="1">
      <alignment horizontal="center" vertical="top" textRotation="255" wrapText="1" indent="1"/>
    </xf>
    <xf numFmtId="0" fontId="11" fillId="2" borderId="32" xfId="0" applyFont="1" applyFill="1" applyBorder="1" applyAlignment="1">
      <alignment horizontal="center" vertical="top" textRotation="255" wrapText="1" indent="1"/>
    </xf>
    <xf numFmtId="0" fontId="11" fillId="2" borderId="17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 shrinkToFit="1"/>
    </xf>
    <xf numFmtId="0" fontId="11" fillId="2" borderId="16" xfId="0" applyFont="1" applyFill="1" applyBorder="1" applyAlignment="1">
      <alignment horizontal="center" vertical="center" textRotation="255"/>
    </xf>
    <xf numFmtId="0" fontId="11" fillId="2" borderId="9" xfId="0" applyFont="1" applyFill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center" vertical="top" textRotation="255" wrapText="1" indent="1"/>
    </xf>
    <xf numFmtId="0" fontId="11" fillId="2" borderId="33" xfId="0" applyFont="1" applyFill="1" applyBorder="1" applyAlignment="1">
      <alignment horizontal="center" vertical="center" textRotation="255" wrapText="1"/>
    </xf>
    <xf numFmtId="0" fontId="11" fillId="2" borderId="14" xfId="0" applyFont="1" applyFill="1" applyBorder="1" applyAlignment="1">
      <alignment horizontal="center" vertical="center" textRotation="255" wrapText="1"/>
    </xf>
    <xf numFmtId="0" fontId="11" fillId="2" borderId="6" xfId="0" applyFont="1" applyFill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 justifyLastLine="1"/>
    </xf>
    <xf numFmtId="0" fontId="11" fillId="6" borderId="2" xfId="0" applyFont="1" applyFill="1" applyBorder="1" applyAlignment="1">
      <alignment horizontal="center" vertical="center" justifyLastLine="1"/>
    </xf>
    <xf numFmtId="0" fontId="7" fillId="0" borderId="0" xfId="0" applyFont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center" vertical="top" textRotation="255" wrapText="1"/>
    </xf>
    <xf numFmtId="0" fontId="11" fillId="2" borderId="16" xfId="0" applyFont="1" applyFill="1" applyBorder="1" applyAlignment="1">
      <alignment horizontal="center" vertical="top" textRotation="255" wrapText="1"/>
    </xf>
    <xf numFmtId="0" fontId="11" fillId="2" borderId="10" xfId="0" applyFont="1" applyFill="1" applyBorder="1" applyAlignment="1">
      <alignment horizontal="center" vertical="top" textRotation="255"/>
    </xf>
    <xf numFmtId="0" fontId="11" fillId="2" borderId="15" xfId="0" applyFont="1" applyFill="1" applyBorder="1" applyAlignment="1">
      <alignment horizontal="center" vertical="top" textRotation="255"/>
    </xf>
    <xf numFmtId="0" fontId="11" fillId="2" borderId="8" xfId="0" applyFont="1" applyFill="1" applyBorder="1" applyAlignment="1">
      <alignment horizontal="center" vertical="top" textRotation="255"/>
    </xf>
    <xf numFmtId="0" fontId="11" fillId="2" borderId="1" xfId="0" applyFont="1" applyFill="1" applyBorder="1" applyAlignment="1">
      <alignment horizontal="center" vertical="top" textRotation="255"/>
    </xf>
    <xf numFmtId="0" fontId="11" fillId="2" borderId="8" xfId="0" applyFont="1" applyFill="1" applyBorder="1" applyAlignment="1">
      <alignment horizontal="center" vertical="top" textRotation="255" wrapText="1"/>
    </xf>
    <xf numFmtId="0" fontId="11" fillId="2" borderId="1" xfId="0" applyFont="1" applyFill="1" applyBorder="1" applyAlignment="1">
      <alignment horizontal="center" vertical="top" textRotation="255" wrapText="1"/>
    </xf>
    <xf numFmtId="0" fontId="11" fillId="2" borderId="9" xfId="0" applyFont="1" applyFill="1" applyBorder="1" applyAlignment="1">
      <alignment horizontal="center" vertical="top" textRotation="255"/>
    </xf>
    <xf numFmtId="0" fontId="11" fillId="2" borderId="16" xfId="0" applyFont="1" applyFill="1" applyBorder="1" applyAlignment="1">
      <alignment horizontal="center" vertical="top" textRotation="255"/>
    </xf>
    <xf numFmtId="0" fontId="11" fillId="2" borderId="3" xfId="0" applyFont="1" applyFill="1" applyBorder="1" applyAlignment="1">
      <alignment horizontal="center" vertical="top" textRotation="255"/>
    </xf>
    <xf numFmtId="0" fontId="11" fillId="2" borderId="4" xfId="0" applyFont="1" applyFill="1" applyBorder="1" applyAlignment="1">
      <alignment horizontal="center" vertical="top" textRotation="255" shrinkToFit="1"/>
    </xf>
    <xf numFmtId="0" fontId="0" fillId="0" borderId="4" xfId="0" applyBorder="1" applyAlignment="1">
      <alignment vertical="top"/>
    </xf>
    <xf numFmtId="0" fontId="11" fillId="2" borderId="10" xfId="0" applyFont="1" applyFill="1" applyBorder="1" applyAlignment="1">
      <alignment horizontal="center" vertical="top" textRotation="255" wrapText="1"/>
    </xf>
    <xf numFmtId="0" fontId="11" fillId="2" borderId="15" xfId="0" applyFont="1" applyFill="1" applyBorder="1" applyAlignment="1">
      <alignment horizontal="center" vertical="top" textRotation="255" wrapText="1"/>
    </xf>
    <xf numFmtId="0" fontId="11" fillId="2" borderId="0" xfId="0" applyFont="1" applyFill="1" applyAlignment="1">
      <alignment horizontal="center" vertical="top" textRotation="255"/>
    </xf>
    <xf numFmtId="0" fontId="11" fillId="2" borderId="0" xfId="0" applyFont="1" applyFill="1" applyAlignment="1">
      <alignment horizontal="center" vertical="top" textRotation="255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top" textRotation="255"/>
    </xf>
    <xf numFmtId="0" fontId="11" fillId="2" borderId="8" xfId="0" applyFont="1" applyFill="1" applyBorder="1" applyAlignment="1">
      <alignment horizontal="center" vertical="top" textRotation="255" shrinkToFit="1"/>
    </xf>
    <xf numFmtId="0" fontId="11" fillId="2" borderId="1" xfId="0" applyFont="1" applyFill="1" applyBorder="1" applyAlignment="1">
      <alignment vertical="top"/>
    </xf>
    <xf numFmtId="0" fontId="11" fillId="2" borderId="11" xfId="0" applyFont="1" applyFill="1" applyBorder="1" applyAlignment="1">
      <alignment horizontal="center" vertical="center" textRotation="255" justifyLastLine="1"/>
    </xf>
    <xf numFmtId="0" fontId="11" fillId="2" borderId="1" xfId="0" applyFont="1" applyFill="1" applyBorder="1" applyAlignment="1">
      <alignment vertical="top" textRotation="255" shrinkToFit="1"/>
    </xf>
    <xf numFmtId="0" fontId="11" fillId="2" borderId="0" xfId="0" applyFont="1" applyFill="1" applyAlignment="1">
      <alignment horizontal="center" vertical="top" textRotation="255" wrapText="1"/>
    </xf>
    <xf numFmtId="0" fontId="11" fillId="2" borderId="4" xfId="0" applyFont="1" applyFill="1" applyBorder="1" applyAlignment="1">
      <alignment horizontal="center" vertical="top" textRotation="255" wrapText="1"/>
    </xf>
    <xf numFmtId="0" fontId="11" fillId="2" borderId="3" xfId="0" applyFont="1" applyFill="1" applyBorder="1" applyAlignment="1">
      <alignment horizontal="center" vertical="top" textRotation="255" wrapText="1"/>
    </xf>
    <xf numFmtId="0" fontId="6" fillId="0" borderId="0" xfId="0" applyFont="1" applyAlignment="1">
      <alignment horizontal="center" vertical="center" shrinkToFit="1"/>
    </xf>
    <xf numFmtId="193" fontId="11" fillId="0" borderId="4" xfId="0" applyNumberFormat="1" applyFont="1" applyBorder="1" applyAlignment="1">
      <alignment vertical="center"/>
    </xf>
    <xf numFmtId="193" fontId="11" fillId="0" borderId="6" xfId="0" applyNumberFormat="1" applyFont="1" applyBorder="1" applyAlignment="1">
      <alignment vertical="center"/>
    </xf>
    <xf numFmtId="193" fontId="11" fillId="0" borderId="4" xfId="0" applyNumberFormat="1" applyFont="1" applyBorder="1" applyAlignment="1">
      <alignment horizontal="right" vertical="center"/>
    </xf>
    <xf numFmtId="193" fontId="11" fillId="0" borderId="6" xfId="0" applyNumberFormat="1" applyFont="1" applyBorder="1" applyAlignment="1">
      <alignment horizontal="right" vertical="center"/>
    </xf>
    <xf numFmtId="193" fontId="11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桁区切り 3" xfId="2" xr:uid="{00000000-0005-0000-0000-000001000000}"/>
    <cellStyle name="標準" xfId="0" builtinId="0"/>
    <cellStyle name="標準_年報作業用" xfId="3" xr:uid="{00000000-0005-0000-0000-000003000000}"/>
  </cellStyles>
  <dxfs count="0"/>
  <tableStyles count="0" defaultTableStyle="TableStyleMedium2" defaultPivotStyle="PivotStyleLight16"/>
  <colors>
    <mruColors>
      <color rgb="FFCCFFCC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6119741862243E-2"/>
          <c:y val="5.1020577635315804E-2"/>
          <c:w val="0.90282239720034996"/>
          <c:h val="0.789927777777777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3.91975308641973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D-441B-A483-6CA6B0F8C27A}"/>
                </c:ext>
              </c:extLst>
            </c:dLbl>
            <c:dLbl>
              <c:idx val="2"/>
              <c:layout>
                <c:manualLayout>
                  <c:x val="0"/>
                  <c:y val="-1.17592592592592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2-4497-BAC3-2DD4734C5EE8}"/>
                </c:ext>
              </c:extLst>
            </c:dLbl>
            <c:dLbl>
              <c:idx val="3"/>
              <c:layout>
                <c:manualLayout>
                  <c:x val="-5.8357449897993078E-17"/>
                  <c:y val="-2.7438271604938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2-4497-BAC3-2DD4734C5EE8}"/>
                </c:ext>
              </c:extLst>
            </c:dLbl>
            <c:dLbl>
              <c:idx val="4"/>
              <c:layout>
                <c:manualLayout>
                  <c:x val="0"/>
                  <c:y val="2.3518518518518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7D-42C9-93F5-929577ED0771}"/>
                </c:ext>
              </c:extLst>
            </c:dLbl>
            <c:dLbl>
              <c:idx val="5"/>
              <c:layout>
                <c:manualLayout>
                  <c:x val="0"/>
                  <c:y val="-2.74382716049382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2-4497-BAC3-2DD4734C5EE8}"/>
                </c:ext>
              </c:extLst>
            </c:dLbl>
            <c:dLbl>
              <c:idx val="6"/>
              <c:layout>
                <c:manualLayout>
                  <c:x val="0"/>
                  <c:y val="-2.7438271604938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2-4497-BAC3-2DD4734C5EE8}"/>
                </c:ext>
              </c:extLst>
            </c:dLbl>
            <c:dLbl>
              <c:idx val="7"/>
              <c:layout>
                <c:manualLayout>
                  <c:x val="-1.1671489979598616E-16"/>
                  <c:y val="1.95987654320987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6B-4246-A52E-786D19FA051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全国</c:v>
              </c:pt>
              <c:pt idx="1">
                <c:v>沖縄県</c:v>
              </c:pt>
              <c:pt idx="2">
                <c:v>北部医療圏
北部保健所</c:v>
              </c:pt>
              <c:pt idx="3">
                <c:v>中部医療圏
中部保健所</c:v>
              </c:pt>
              <c:pt idx="4">
                <c:v>南部医療圏
</c:v>
              </c:pt>
              <c:pt idx="5">
                <c:v>
那覇市保健所</c:v>
              </c:pt>
              <c:pt idx="6">
                <c:v>
南部保健所</c:v>
              </c:pt>
              <c:pt idx="7">
                <c:v>宮古医療圏
宮古保健所</c:v>
              </c:pt>
              <c:pt idx="8">
                <c:v>八重山医療圏
八重山保健所</c:v>
              </c:pt>
            </c:strLit>
          </c:cat>
          <c:val>
            <c:numRef>
              <c:f>図1○!$O$10:$O$18</c:f>
              <c:numCache>
                <c:formatCode>#,##0.0;"△ "#,##0.0</c:formatCode>
                <c:ptCount val="9"/>
                <c:pt idx="0">
                  <c:v>53.7</c:v>
                </c:pt>
                <c:pt idx="1">
                  <c:v>40.940054495912804</c:v>
                </c:pt>
                <c:pt idx="2">
                  <c:v>36.642733349839069</c:v>
                </c:pt>
                <c:pt idx="3">
                  <c:v>36.480863866856367</c:v>
                </c:pt>
                <c:pt idx="4">
                  <c:v>44.529442894711551</c:v>
                </c:pt>
                <c:pt idx="5">
                  <c:v>54.731734483873339</c:v>
                </c:pt>
                <c:pt idx="6">
                  <c:v>37.054061406553409</c:v>
                </c:pt>
                <c:pt idx="7">
                  <c:v>44.364752204373623</c:v>
                </c:pt>
                <c:pt idx="8">
                  <c:v>39.146239164880235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D-441B-A483-6CA6B0F8C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7743104"/>
        <c:axId val="107744640"/>
      </c:barChart>
      <c:catAx>
        <c:axId val="10774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774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744640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7743104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5</a:t>
            </a:r>
            <a:r>
              <a:rPr lang="ja-JP" altLang="en-US" sz="1050" b="0"/>
              <a:t>　腎臓内科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2CD-45A6-8EE4-FFA944D61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第7表○!$G$7:$G$11</c:f>
              <c:numCache>
                <c:formatCode>#,##0;"△"#,##0;\-</c:formatCode>
                <c:ptCount val="5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D-45A6-8EE4-FFA944D61AFF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3"/>
              <c:layout>
                <c:manualLayout>
                  <c:x val="-4.8249984957738794E-2"/>
                  <c:y val="-3.1870178125406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4D-4D92-A0F5-90991F2BEE66}"/>
                </c:ext>
              </c:extLst>
            </c:dLbl>
            <c:dLbl>
              <c:idx val="4"/>
              <c:layout>
                <c:manualLayout>
                  <c:x val="-5.2425650951805403E-2"/>
                  <c:y val="-2.6452401418860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5D-4540-9880-F00039D33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第8表○!$G$7:$G$11</c:f>
              <c:numCache>
                <c:formatCode>#,##0;"△"#,##0;\-</c:formatCode>
                <c:ptCount val="5"/>
                <c:pt idx="0">
                  <c:v>29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D-45A6-8EE4-FFA944D61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86848"/>
        <c:axId val="111488000"/>
      </c:lineChart>
      <c:catAx>
        <c:axId val="1114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488000"/>
        <c:crosses val="autoZero"/>
        <c:auto val="1"/>
        <c:lblAlgn val="ctr"/>
        <c:lblOffset val="100"/>
        <c:noMultiLvlLbl val="0"/>
      </c:catAx>
      <c:valAx>
        <c:axId val="11148800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4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6</a:t>
            </a:r>
            <a:r>
              <a:rPr lang="ja-JP" altLang="en-US" sz="1050" b="0"/>
              <a:t>　脳神経内科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9D2-457B-B23F-AA3D54DAB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第7表○!$H$7:$H$11</c:f>
              <c:numCache>
                <c:formatCode>#,##0;"△"#,##0;\-</c:formatCode>
                <c:ptCount val="5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2-457B-B23F-AA3D54DAB290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3"/>
              <c:layout>
                <c:manualLayout>
                  <c:x val="-5.242565095180525E-2"/>
                  <c:y val="4.812350824504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56-43F7-87C1-B0017C2DD2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第8表○!$H$7:$H$11</c:f>
              <c:numCache>
                <c:formatCode>#,##0;"△"#,##0;\-</c:formatCode>
                <c:ptCount val="5"/>
                <c:pt idx="0">
                  <c:v>19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D2-457B-B23F-AA3D54DAB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27040"/>
        <c:axId val="111528576"/>
      </c:lineChart>
      <c:catAx>
        <c:axId val="1115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528576"/>
        <c:crosses val="autoZero"/>
        <c:auto val="1"/>
        <c:lblAlgn val="ctr"/>
        <c:lblOffset val="100"/>
        <c:noMultiLvlLbl val="0"/>
      </c:catAx>
      <c:valAx>
        <c:axId val="11152857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52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343713534845934"/>
          <c:y val="5.2667615133087471E-3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7</a:t>
            </a:r>
            <a:r>
              <a:rPr lang="ja-JP" altLang="en-US" sz="1050" b="0"/>
              <a:t>　糖尿病内科</a:t>
            </a:r>
            <a:endParaRPr lang="en-US" altLang="ja-JP" sz="1050" b="0"/>
          </a:p>
          <a:p>
            <a:pPr>
              <a:defRPr sz="1050" b="0"/>
            </a:pPr>
            <a:r>
              <a:rPr lang="ja-JP" altLang="en-US" sz="900" b="0"/>
              <a:t>（代謝内科）</a:t>
            </a:r>
            <a:endParaRPr lang="en-US" altLang="ja-JP" sz="900" b="0"/>
          </a:p>
        </c:rich>
      </c:tx>
      <c:layout>
        <c:manualLayout>
          <c:xMode val="edge"/>
          <c:yMode val="edge"/>
          <c:x val="3.9635290098641078E-2"/>
          <c:y val="8.8646809440074477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180-405F-BD8C-5D4612C31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第7表○!$I$7:$I$11</c:f>
              <c:numCache>
                <c:formatCode>#,##0;"△"#,##0;\-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0-405F-BD8C-5D4612C31404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42565095180525E-2"/>
                  <c:y val="-3.187019172112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F4-48A8-A9FF-71A449D3FBCF}"/>
                </c:ext>
              </c:extLst>
            </c:dLbl>
            <c:dLbl>
              <c:idx val="1"/>
              <c:layout>
                <c:manualLayout>
                  <c:x val="-5.242565095180525E-2"/>
                  <c:y val="-3.728797073887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A9-48F3-987C-AC36E5206C59}"/>
                </c:ext>
              </c:extLst>
            </c:dLbl>
            <c:dLbl>
              <c:idx val="2"/>
              <c:layout>
                <c:manualLayout>
                  <c:x val="-5.242565095180525E-2"/>
                  <c:y val="-4.270574975662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9-48F3-987C-AC36E5206C59}"/>
                </c:ext>
              </c:extLst>
            </c:dLbl>
            <c:dLbl>
              <c:idx val="4"/>
              <c:layout>
                <c:manualLayout>
                  <c:x val="-5.231266404199475E-2"/>
                  <c:y val="-4.2550731635577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0-405F-BD8C-5D4612C31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第8表○!$I$7:$I$11</c:f>
              <c:numCache>
                <c:formatCode>#,##0;"△"#,##0;\-</c:formatCode>
                <c:ptCount val="5"/>
                <c:pt idx="0">
                  <c:v>45</c:v>
                </c:pt>
                <c:pt idx="1">
                  <c:v>42</c:v>
                </c:pt>
                <c:pt idx="2">
                  <c:v>41</c:v>
                </c:pt>
                <c:pt idx="3">
                  <c:v>44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80-405F-BD8C-5D4612C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48832"/>
        <c:axId val="111450368"/>
      </c:lineChart>
      <c:catAx>
        <c:axId val="1114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450368"/>
        <c:crosses val="autoZero"/>
        <c:auto val="1"/>
        <c:lblAlgn val="ctr"/>
        <c:lblOffset val="100"/>
        <c:noMultiLvlLbl val="0"/>
      </c:catAx>
      <c:valAx>
        <c:axId val="111450368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448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8</a:t>
            </a:r>
            <a:r>
              <a:rPr lang="ja-JP" altLang="en-US" sz="1050" b="0"/>
              <a:t>　血液内科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7FD-4D9D-BABC-AFE2D09DB585}"/>
                </c:ext>
              </c:extLst>
            </c:dLbl>
            <c:dLbl>
              <c:idx val="3"/>
              <c:layout>
                <c:manualLayout>
                  <c:x val="-4.3959570346984694E-2"/>
                  <c:y val="-4.8123528774378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42-47DA-B5B7-C71203844E45}"/>
                </c:ext>
              </c:extLst>
            </c:dLbl>
            <c:dLbl>
              <c:idx val="4"/>
              <c:layout>
                <c:manualLayout>
                  <c:x val="-4.3959570346984694E-2"/>
                  <c:y val="-5.3541307792131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42-47DA-B5B7-C71203844E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第7表○!$J$7:$J$11</c:f>
              <c:numCache>
                <c:formatCode>#,##0;"△"#,##0;\-</c:formatCode>
                <c:ptCount val="5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D-4D9D-BABC-AFE2D09DB585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3.9783904352918086E-2"/>
                  <c:y val="-4.270574975662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B6-4852-8443-257AC47EA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第8表○!$J$7:$J$11</c:f>
              <c:numCache>
                <c:formatCode>#,##0;"△"#,##0;\-</c:formatCode>
                <c:ptCount val="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D-4D9D-BABC-AFE2D09D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67616"/>
        <c:axId val="111569152"/>
      </c:lineChart>
      <c:catAx>
        <c:axId val="1115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569152"/>
        <c:crosses val="autoZero"/>
        <c:auto val="1"/>
        <c:lblAlgn val="ctr"/>
        <c:lblOffset val="100"/>
        <c:noMultiLvlLbl val="0"/>
      </c:catAx>
      <c:valAx>
        <c:axId val="111569152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56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9</a:t>
            </a:r>
            <a:r>
              <a:rPr lang="ja-JP" altLang="en-US" sz="1050" b="0"/>
              <a:t>　皮膚科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9639737592203596"/>
          <c:w val="0.85682604478987878"/>
          <c:h val="0.65071998925477992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22-4E76-BE49-CF0537D8DD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第7表○!$K$7:$K$11</c:f>
              <c:numCache>
                <c:formatCode>#,##0;"△"#,##0;\-</c:formatCode>
                <c:ptCount val="5"/>
                <c:pt idx="0">
                  <c:v>38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2-4E76-BE49-CF0537D8DDA7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6.0891731556625812E-2"/>
                  <c:y val="-4.2705731538499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F-4BAB-96B6-7A2322E63F78}"/>
                </c:ext>
              </c:extLst>
            </c:dLbl>
            <c:dLbl>
              <c:idx val="1"/>
              <c:layout>
                <c:manualLayout>
                  <c:x val="-6.0891731556625889E-2"/>
                  <c:y val="-4.2705731538499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8F-4BAB-96B6-7A2322E63F78}"/>
                </c:ext>
              </c:extLst>
            </c:dLbl>
            <c:dLbl>
              <c:idx val="2"/>
              <c:layout>
                <c:manualLayout>
                  <c:x val="-6.0891731556625812E-2"/>
                  <c:y val="-4.8123508245045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F-4BAB-96B6-7A2322E63F78}"/>
                </c:ext>
              </c:extLst>
            </c:dLbl>
            <c:dLbl>
              <c:idx val="3"/>
              <c:layout>
                <c:manualLayout>
                  <c:x val="-6.0891731556625812E-2"/>
                  <c:y val="-5.8959061658138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8F-4BAB-96B6-7A2322E63F78}"/>
                </c:ext>
              </c:extLst>
            </c:dLbl>
            <c:dLbl>
              <c:idx val="4"/>
              <c:layout>
                <c:manualLayout>
                  <c:x val="-4.3671548031173638E-2"/>
                  <c:y val="-4.2705731538499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F-4BAB-96B6-7A2322E63F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第8表○!$K$7:$K$11</c:f>
              <c:numCache>
                <c:formatCode>#,##0;"△"#,##0;\-</c:formatCode>
                <c:ptCount val="5"/>
                <c:pt idx="0">
                  <c:v>159</c:v>
                </c:pt>
                <c:pt idx="1">
                  <c:v>133</c:v>
                </c:pt>
                <c:pt idx="2">
                  <c:v>137</c:v>
                </c:pt>
                <c:pt idx="3">
                  <c:v>143</c:v>
                </c:pt>
                <c:pt idx="4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2-4E76-BE49-CF0537D8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93504"/>
        <c:axId val="107895040"/>
      </c:lineChart>
      <c:catAx>
        <c:axId val="1078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7895040"/>
        <c:crosses val="autoZero"/>
        <c:auto val="1"/>
        <c:lblAlgn val="ctr"/>
        <c:lblOffset val="100"/>
        <c:noMultiLvlLbl val="0"/>
      </c:catAx>
      <c:valAx>
        <c:axId val="10789504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7893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10</a:t>
            </a:r>
            <a:r>
              <a:rPr lang="ja-JP" altLang="en-US" sz="1050" b="0"/>
              <a:t>　アレルギー科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ED8-42D6-B6E2-09AF6D31D2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第7表○!$L$7:$L$11</c:f>
              <c:numCache>
                <c:formatCode>#,##0;"△"#,##0;\-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8-42D6-B6E2-09AF6D31D2CC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1"/>
              <c:layout>
                <c:manualLayout>
                  <c:x val="-5.242565095180525E-2"/>
                  <c:y val="-4.812350824504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09-4989-BF5E-7F5EF9B60789}"/>
                </c:ext>
              </c:extLst>
            </c:dLbl>
            <c:dLbl>
              <c:idx val="2"/>
              <c:layout>
                <c:manualLayout>
                  <c:x val="-5.242565095180525E-2"/>
                  <c:y val="-4.812350824504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9-4989-BF5E-7F5EF9B60789}"/>
                </c:ext>
              </c:extLst>
            </c:dLbl>
            <c:dLbl>
              <c:idx val="3"/>
              <c:layout>
                <c:manualLayout>
                  <c:x val="-5.242565095180525E-2"/>
                  <c:y val="-4.270573153849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9-4989-BF5E-7F5EF9B607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第8表○!$L$7:$L$11</c:f>
              <c:numCache>
                <c:formatCode>#,##0;"△"#,##0;\-</c:formatCode>
                <c:ptCount val="5"/>
                <c:pt idx="0">
                  <c:v>27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D8-42D6-B6E2-09AF6D31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1792"/>
        <c:axId val="107923328"/>
      </c:lineChart>
      <c:catAx>
        <c:axId val="1079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7923328"/>
        <c:crosses val="autoZero"/>
        <c:auto val="1"/>
        <c:lblAlgn val="ctr"/>
        <c:lblOffset val="100"/>
        <c:noMultiLvlLbl val="0"/>
      </c:catAx>
      <c:valAx>
        <c:axId val="107923328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7921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11</a:t>
            </a:r>
            <a:r>
              <a:rPr lang="ja-JP" altLang="en-US" sz="1050" b="0"/>
              <a:t>　リウマチ科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5.242565095180525E-2"/>
                  <c:y val="-4.8123528774378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AE-48BB-A887-A53FFE4C8A58}"/>
                </c:ext>
              </c:extLst>
            </c:dLbl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08E-4373-860E-505ED0BDA5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第7表○!$M$7:$M$11</c:f>
              <c:numCache>
                <c:formatCode>#,##0;"△"#,##0;\-</c:formatCode>
                <c:ptCount val="5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E-4373-860E-505ED0BDA5F4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31266404199475E-2"/>
                  <c:y val="-4.2550731635577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DE-462A-A51C-E2629D5825A8}"/>
                </c:ext>
              </c:extLst>
            </c:dLbl>
            <c:dLbl>
              <c:idx val="1"/>
              <c:layout>
                <c:manualLayout>
                  <c:x val="-5.242565095180525E-2"/>
                  <c:y val="-4.270574975662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E-48BB-A887-A53FFE4C8A58}"/>
                </c:ext>
              </c:extLst>
            </c:dLbl>
            <c:dLbl>
              <c:idx val="3"/>
              <c:layout>
                <c:manualLayout>
                  <c:x val="-5.242565095180525E-2"/>
                  <c:y val="-3.1870191721121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E-48BB-A887-A53FFE4C8A58}"/>
                </c:ext>
              </c:extLst>
            </c:dLbl>
            <c:dLbl>
              <c:idx val="4"/>
              <c:layout>
                <c:manualLayout>
                  <c:x val="-4.8249984957738794E-2"/>
                  <c:y val="-3.1870191721121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AE-48BB-A887-A53FFE4C8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第8表○!$M$7:$M$11</c:f>
              <c:numCache>
                <c:formatCode>#,##0;"△"#,##0;\-</c:formatCode>
                <c:ptCount val="5"/>
                <c:pt idx="0">
                  <c:v>28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E-4373-860E-505ED0BDA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848"/>
        <c:axId val="107984384"/>
      </c:lineChart>
      <c:catAx>
        <c:axId val="1079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7984384"/>
        <c:crosses val="autoZero"/>
        <c:auto val="1"/>
        <c:lblAlgn val="ctr"/>
        <c:lblOffset val="100"/>
        <c:noMultiLvlLbl val="0"/>
      </c:catAx>
      <c:valAx>
        <c:axId val="107984384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798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12</a:t>
            </a:r>
            <a:r>
              <a:rPr lang="ja-JP" altLang="en-US" sz="1050" b="0"/>
              <a:t>　感染症内科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B68-458F-8BB3-5CF2D0884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第7表○!$N$7:$N$11</c:f>
              <c:numCache>
                <c:formatCode>#,##0;"△"#,##0;\-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8-458F-8BB3-5CF2D08846FF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3"/>
              <c:layout>
                <c:manualLayout>
                  <c:x val="-4.3959570346984694E-2"/>
                  <c:y val="-4.270574975662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34-4261-86A8-92DF39372984}"/>
                </c:ext>
              </c:extLst>
            </c:dLbl>
            <c:dLbl>
              <c:idx val="4"/>
              <c:layout>
                <c:manualLayout>
                  <c:x val="-4.3959570346984694E-2"/>
                  <c:y val="-4.270574975662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4-4261-86A8-92DF39372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第8表○!$N$7:$N$11</c:f>
              <c:numCache>
                <c:formatCode>#,##0;"△"#,##0;\-</c:formatCode>
                <c:ptCount val="5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68-458F-8BB3-5CF2D0884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35072"/>
        <c:axId val="108045056"/>
      </c:lineChart>
      <c:catAx>
        <c:axId val="1080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8045056"/>
        <c:crosses val="autoZero"/>
        <c:auto val="1"/>
        <c:lblAlgn val="ctr"/>
        <c:lblOffset val="100"/>
        <c:noMultiLvlLbl val="0"/>
      </c:catAx>
      <c:valAx>
        <c:axId val="10804505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8035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13</a:t>
            </a:r>
            <a:r>
              <a:rPr lang="ja-JP" altLang="en-US" sz="1050" b="0"/>
              <a:t>　小児科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66D-4E79-9308-D4F4D49DF2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第7表○!$O$7:$O$11</c:f>
              <c:numCache>
                <c:formatCode>#,##0;"△"#,##0;\-</c:formatCode>
                <c:ptCount val="5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D-4E79-9308-D4F4D49DF289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3"/>
              <c:layout>
                <c:manualLayout>
                  <c:x val="-6.0891731556625812E-2"/>
                  <c:y val="-4.8123508245045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91-474A-9004-E5A4521C8BC5}"/>
                </c:ext>
              </c:extLst>
            </c:dLbl>
            <c:dLbl>
              <c:idx val="4"/>
              <c:layout>
                <c:manualLayout>
                  <c:x val="-4.7847214025240246E-2"/>
                  <c:y val="-4.812350824504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91-474A-9004-E5A4521C8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第8表○!$O$7:$O$11</c:f>
              <c:numCache>
                <c:formatCode>#,##0;"△"#,##0;\-</c:formatCode>
                <c:ptCount val="5"/>
                <c:pt idx="0">
                  <c:v>189</c:v>
                </c:pt>
                <c:pt idx="1">
                  <c:v>172</c:v>
                </c:pt>
                <c:pt idx="2">
                  <c:v>174</c:v>
                </c:pt>
                <c:pt idx="3">
                  <c:v>174</c:v>
                </c:pt>
                <c:pt idx="4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6D-4E79-9308-D4F4D49D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9744"/>
        <c:axId val="108089728"/>
      </c:lineChart>
      <c:catAx>
        <c:axId val="1080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8089728"/>
        <c:crosses val="autoZero"/>
        <c:auto val="1"/>
        <c:lblAlgn val="ctr"/>
        <c:lblOffset val="100"/>
        <c:noMultiLvlLbl val="0"/>
      </c:catAx>
      <c:valAx>
        <c:axId val="108089728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8079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14</a:t>
            </a:r>
            <a:r>
              <a:rPr lang="ja-JP" altLang="en-US" sz="1050" b="0"/>
              <a:t>　精神科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9F-4846-A4E1-01FB4ACB0A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第7表○!$P$7:$P$11</c:f>
              <c:numCache>
                <c:formatCode>#,##0;"△"#,##0;\-</c:formatCode>
                <c:ptCount val="5"/>
                <c:pt idx="0">
                  <c:v>42</c:v>
                </c:pt>
                <c:pt idx="1">
                  <c:v>43</c:v>
                </c:pt>
                <c:pt idx="2">
                  <c:v>42</c:v>
                </c:pt>
                <c:pt idx="3">
                  <c:v>42</c:v>
                </c:pt>
                <c:pt idx="4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F-4846-A4E1-01FB4ACB0AF4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2"/>
              <c:layout>
                <c:manualLayout>
                  <c:x val="-5.23125462981077E-2"/>
                  <c:y val="-3.711347682620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08-4479-B158-7112A8A70DE0}"/>
                </c:ext>
              </c:extLst>
            </c:dLbl>
            <c:dLbl>
              <c:idx val="3"/>
              <c:layout>
                <c:manualLayout>
                  <c:x val="-5.23125462981077E-2"/>
                  <c:y val="-3.71331002693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08-4479-B158-7112A8A70DE0}"/>
                </c:ext>
              </c:extLst>
            </c:dLbl>
            <c:dLbl>
              <c:idx val="4"/>
              <c:layout>
                <c:manualLayout>
                  <c:x val="-5.231266404199475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08-4479-B158-7112A8A70D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第8表○!$P$7:$P$11</c:f>
              <c:numCache>
                <c:formatCode>#,##0;"△"#,##0;\-</c:formatCode>
                <c:ptCount val="5"/>
                <c:pt idx="0">
                  <c:v>91</c:v>
                </c:pt>
                <c:pt idx="1">
                  <c:v>91</c:v>
                </c:pt>
                <c:pt idx="2">
                  <c:v>98</c:v>
                </c:pt>
                <c:pt idx="3">
                  <c:v>100</c:v>
                </c:pt>
                <c:pt idx="4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F-4846-A4E1-01FB4ACB0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16224"/>
        <c:axId val="108130304"/>
      </c:lineChart>
      <c:catAx>
        <c:axId val="1081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8130304"/>
        <c:crosses val="autoZero"/>
        <c:auto val="1"/>
        <c:lblAlgn val="ctr"/>
        <c:lblOffset val="100"/>
        <c:noMultiLvlLbl val="0"/>
      </c:catAx>
      <c:valAx>
        <c:axId val="108130304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811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5.3258547508069553E-3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4894179654014E-2"/>
          <c:y val="4.8231511254019289E-2"/>
          <c:w val="0.92696003351182965"/>
          <c:h val="0.80817654320987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B40-4CCA-9CDC-BABBE9CC0EC5}"/>
                </c:ext>
              </c:extLst>
            </c:dLbl>
            <c:dLbl>
              <c:idx val="7"/>
              <c:layout>
                <c:manualLayout>
                  <c:x val="0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A6-4DAB-B7A2-1440B9252B8C}"/>
                </c:ext>
              </c:extLst>
            </c:dLbl>
            <c:dLbl>
              <c:idx val="8"/>
              <c:layout>
                <c:manualLayout>
                  <c:x val="0"/>
                  <c:y val="7.8395061728395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E-4E12-9CE5-56BF745E8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全国</c:v>
              </c:pt>
              <c:pt idx="1">
                <c:v>沖縄県</c:v>
              </c:pt>
              <c:pt idx="2">
                <c:v>北部医療圏
北部保健所</c:v>
              </c:pt>
              <c:pt idx="3">
                <c:v>中部医療圏
中部保健所</c:v>
              </c:pt>
              <c:pt idx="4">
                <c:v>南部医療圏
</c:v>
              </c:pt>
              <c:pt idx="5">
                <c:v>
那覇市保健所</c:v>
              </c:pt>
              <c:pt idx="6">
                <c:v>
南部保健所</c:v>
              </c:pt>
              <c:pt idx="7">
                <c:v>宮古医療圏
宮古保健所</c:v>
              </c:pt>
              <c:pt idx="8">
                <c:v>八重山医療圏
八重山保健所</c:v>
              </c:pt>
            </c:strLit>
          </c:cat>
          <c:val>
            <c:numRef>
              <c:f>図1○!$N$10:$N$18</c:f>
              <c:numCache>
                <c:formatCode>#,##0.0;"△ "#,##0.0</c:formatCode>
                <c:ptCount val="9"/>
                <c:pt idx="0">
                  <c:v>84.4</c:v>
                </c:pt>
                <c:pt idx="1">
                  <c:v>63.21525885558583</c:v>
                </c:pt>
                <c:pt idx="2">
                  <c:v>63.382025253775687</c:v>
                </c:pt>
                <c:pt idx="3">
                  <c:v>48.961159400254594</c:v>
                </c:pt>
                <c:pt idx="4">
                  <c:v>70.38088238677814</c:v>
                </c:pt>
                <c:pt idx="5">
                  <c:v>84.178047773442628</c:v>
                </c:pt>
                <c:pt idx="6">
                  <c:v>60.271479629647004</c:v>
                </c:pt>
                <c:pt idx="7">
                  <c:v>75.789785015804938</c:v>
                </c:pt>
                <c:pt idx="8">
                  <c:v>89.477118091154821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0-4CCA-9CDC-BABBE9CC0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7773312"/>
        <c:axId val="107783296"/>
      </c:barChart>
      <c:catAx>
        <c:axId val="107773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778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78329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77733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15</a:t>
            </a:r>
            <a:r>
              <a:rPr lang="ja-JP" altLang="en-US" sz="1050" b="0"/>
              <a:t>　心療内科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5.242565095180525E-2"/>
                  <c:y val="-3.728797073887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A5-44AB-AEE9-2EBD3E187BAB}"/>
                </c:ext>
              </c:extLst>
            </c:dLbl>
            <c:dLbl>
              <c:idx val="1"/>
              <c:layout>
                <c:manualLayout>
                  <c:x val="-5.242565095180525E-2"/>
                  <c:y val="-4.270574975662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A5-44AB-AEE9-2EBD3E187BAB}"/>
                </c:ext>
              </c:extLst>
            </c:dLbl>
            <c:dLbl>
              <c:idx val="2"/>
              <c:layout>
                <c:manualLayout>
                  <c:x val="-5.242565095180525E-2"/>
                  <c:y val="-3.7287970738874146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6-4642-8AFD-54EABA1C1117}"/>
                </c:ext>
              </c:extLst>
            </c:dLbl>
            <c:dLbl>
              <c:idx val="3"/>
              <c:layout>
                <c:manualLayout>
                  <c:x val="-5.242565095180525E-2"/>
                  <c:y val="-3.728797073887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A5-44AB-AEE9-2EBD3E187BAB}"/>
                </c:ext>
              </c:extLst>
            </c:dLbl>
            <c:dLbl>
              <c:idx val="4"/>
              <c:layout>
                <c:manualLayout>
                  <c:x val="-5.2425650951805403E-2"/>
                  <c:y val="-4.270574975662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A5-44AB-AEE9-2EBD3E187B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第7表○!$Q$7:$Q$11</c:f>
              <c:numCache>
                <c:formatCode>#,##0;"△"#,##0;\-</c:formatCode>
                <c:ptCount val="5"/>
                <c:pt idx="0">
                  <c:v>19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6-4642-8AFD-54EABA1C1117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312546298107741E-2"/>
                  <c:y val="-3.7113492658696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53-4F9A-84A4-8971C717DC85}"/>
                </c:ext>
              </c:extLst>
            </c:dLbl>
            <c:dLbl>
              <c:idx val="1"/>
              <c:layout>
                <c:manualLayout>
                  <c:x val="-5.2285585305075141E-2"/>
                  <c:y val="-3.1695713640943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3-4F9A-84A4-8971C717DC85}"/>
                </c:ext>
              </c:extLst>
            </c:dLbl>
            <c:dLbl>
              <c:idx val="2"/>
              <c:layout>
                <c:manualLayout>
                  <c:x val="-5.23125462981077E-2"/>
                  <c:y val="-3.173496054406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53-4F9A-84A4-8971C717DC85}"/>
                </c:ext>
              </c:extLst>
            </c:dLbl>
            <c:dLbl>
              <c:idx val="3"/>
              <c:layout>
                <c:manualLayout>
                  <c:x val="-4.3979297902862174E-2"/>
                  <c:y val="-2.6277934623191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53-4F9A-84A4-8971C717DC85}"/>
                </c:ext>
              </c:extLst>
            </c:dLbl>
            <c:dLbl>
              <c:idx val="4"/>
              <c:layout>
                <c:manualLayout>
                  <c:x val="-5.231266404199475E-2"/>
                  <c:y val="-4.7948844591303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53-4F9A-84A4-8971C717D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第8表○!$Q$7:$Q$11</c:f>
              <c:numCache>
                <c:formatCode>#,##0;"△"#,##0;\-</c:formatCode>
                <c:ptCount val="5"/>
                <c:pt idx="0">
                  <c:v>83</c:v>
                </c:pt>
                <c:pt idx="1">
                  <c:v>83</c:v>
                </c:pt>
                <c:pt idx="2">
                  <c:v>89</c:v>
                </c:pt>
                <c:pt idx="3">
                  <c:v>90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6-4642-8AFD-54EABA1C1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4832"/>
        <c:axId val="112426368"/>
      </c:lineChart>
      <c:catAx>
        <c:axId val="1124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426368"/>
        <c:crosses val="autoZero"/>
        <c:auto val="1"/>
        <c:lblAlgn val="ctr"/>
        <c:lblOffset val="100"/>
        <c:noMultiLvlLbl val="0"/>
      </c:catAx>
      <c:valAx>
        <c:axId val="112426368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424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34192913385827"/>
          <c:y val="5.3258547508069553E-3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16</a:t>
            </a:r>
            <a:r>
              <a:rPr lang="ja-JP" altLang="en-US" sz="1050" b="0"/>
              <a:t>　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61E-4632-9F20-AFFD56C86F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第7表○!$R$7:$R$11</c:f>
              <c:numCache>
                <c:formatCode>#,##0;"△"#,##0;\-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E-4632-9F20-AFFD56C86F0B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3"/>
              <c:layout>
                <c:manualLayout>
                  <c:x val="-6.5067397550692421E-2"/>
                  <c:y val="-3.728797073887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91-49ED-80A7-A72F96E209F9}"/>
                </c:ext>
              </c:extLst>
            </c:dLbl>
            <c:dLbl>
              <c:idx val="4"/>
              <c:layout>
                <c:manualLayout>
                  <c:x val="-4.7847214025240246E-2"/>
                  <c:y val="-4.8123528774378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1-49ED-80A7-A72F96E20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第8表○!$R$7:$R$11</c:f>
              <c:numCache>
                <c:formatCode>#,##0;"△"#,##0;\-</c:formatCode>
                <c:ptCount val="5"/>
                <c:pt idx="0">
                  <c:v>115</c:v>
                </c:pt>
                <c:pt idx="1">
                  <c:v>106</c:v>
                </c:pt>
                <c:pt idx="2">
                  <c:v>104</c:v>
                </c:pt>
                <c:pt idx="3">
                  <c:v>106</c:v>
                </c:pt>
                <c:pt idx="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E-4632-9F20-AFFD56C86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69504"/>
        <c:axId val="112471040"/>
      </c:lineChart>
      <c:catAx>
        <c:axId val="11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471040"/>
        <c:crosses val="autoZero"/>
        <c:auto val="1"/>
        <c:lblAlgn val="ctr"/>
        <c:lblOffset val="100"/>
        <c:noMultiLvlLbl val="0"/>
      </c:catAx>
      <c:valAx>
        <c:axId val="11247104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469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17</a:t>
            </a:r>
            <a:r>
              <a:rPr lang="ja-JP" altLang="en-US" sz="1050" b="0"/>
              <a:t>　呼吸器外科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801-4138-8451-F7E2BADB0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第7表○!$S$7:$S$11</c:f>
              <c:numCache>
                <c:formatCode>#,##0;"△"#,##0;\-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1-4138-8451-F7E2BADB0ED3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第8表○!$S$7:$S$11</c:f>
              <c:numCache>
                <c:formatCode>#,##0;"△"#,##0;\-</c:formatCode>
                <c:ptCount val="5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01-4138-8451-F7E2BADB0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22240"/>
        <c:axId val="107723776"/>
      </c:lineChart>
      <c:catAx>
        <c:axId val="1077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7723776"/>
        <c:crosses val="autoZero"/>
        <c:auto val="1"/>
        <c:lblAlgn val="ctr"/>
        <c:lblOffset val="100"/>
        <c:noMultiLvlLbl val="0"/>
      </c:catAx>
      <c:valAx>
        <c:axId val="10772377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7722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18</a:t>
            </a:r>
            <a:r>
              <a:rPr lang="ja-JP" altLang="en-US" sz="1050" b="0"/>
              <a:t>　心臓血管外科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F6F-4CD6-A6D3-78BF47CF6E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第7表○!$T$7:$T$11</c:f>
              <c:numCache>
                <c:formatCode>#,##0;"△"#,##0;\-</c:formatCode>
                <c:ptCount val="5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F-4CD6-A6D3-78BF47CF6EF4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第8表○!$T$7:$T$11</c:f>
              <c:numCache>
                <c:formatCode>#,##0;"△"#,##0;\-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F-4CD6-A6D3-78BF47CF6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7968"/>
        <c:axId val="111909504"/>
      </c:lineChart>
      <c:catAx>
        <c:axId val="11190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909504"/>
        <c:crosses val="autoZero"/>
        <c:auto val="1"/>
        <c:lblAlgn val="ctr"/>
        <c:lblOffset val="100"/>
        <c:noMultiLvlLbl val="0"/>
      </c:catAx>
      <c:valAx>
        <c:axId val="111909504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907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19</a:t>
            </a:r>
            <a:r>
              <a:rPr lang="ja-JP" altLang="en-US" sz="1050" b="0"/>
              <a:t>　乳腺外科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5B7-42CB-B36C-BCA9ADE433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第7表○!$U$7:$U$11</c:f>
              <c:numCache>
                <c:formatCode>#,##0;"△"#,##0;\-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7-42CB-B36C-BCA9ADE4330C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4.8031496062992125E-2"/>
                  <c:y val="-6.4143183458481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B7-42CB-B36C-BCA9ADE433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第8表○!$U$7:$U$11</c:f>
              <c:numCache>
                <c:formatCode>#,##0;"△"#,##0;\-</c:formatCode>
                <c:ptCount val="5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B7-42CB-B36C-BCA9ADE43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17888"/>
        <c:axId val="112519424"/>
      </c:lineChart>
      <c:catAx>
        <c:axId val="1125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519424"/>
        <c:crosses val="autoZero"/>
        <c:auto val="1"/>
        <c:lblAlgn val="ctr"/>
        <c:lblOffset val="100"/>
        <c:noMultiLvlLbl val="0"/>
      </c:catAx>
      <c:valAx>
        <c:axId val="112519424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517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20</a:t>
            </a:r>
            <a:r>
              <a:rPr lang="ja-JP" altLang="en-US" sz="1050" b="0"/>
              <a:t>　気管食道外科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75B-4E54-9539-5521C00BB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第7表○!$V$7:$V$11</c:f>
              <c:numCache>
                <c:formatCode>#,##0;"△"#,##0;\-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B-4E54-9539-5521C00BBE80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第8表○!$V$7:$V$11</c:f>
              <c:numCache>
                <c:formatCode>#,##0;"△"#,##0;\-</c:formatCode>
                <c:ptCount val="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5B-4E54-9539-5521C00BB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1696"/>
        <c:axId val="111983232"/>
      </c:lineChart>
      <c:catAx>
        <c:axId val="1119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983232"/>
        <c:crosses val="autoZero"/>
        <c:auto val="1"/>
        <c:lblAlgn val="ctr"/>
        <c:lblOffset val="100"/>
        <c:noMultiLvlLbl val="0"/>
      </c:catAx>
      <c:valAx>
        <c:axId val="111983232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98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21</a:t>
            </a:r>
            <a:r>
              <a:rPr lang="ja-JP" altLang="en-US" sz="1050" b="0"/>
              <a:t>　消化器外科</a:t>
            </a:r>
            <a:endParaRPr lang="en-US" altLang="ja-JP" sz="1050" b="0"/>
          </a:p>
          <a:p>
            <a:pPr>
              <a:defRPr sz="1050" b="0"/>
            </a:pPr>
            <a:r>
              <a:rPr lang="ja-JP" altLang="en-US" sz="900" b="0"/>
              <a:t>（胃腸外科）</a:t>
            </a:r>
            <a:endParaRPr lang="en-US" altLang="ja-JP" sz="90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75F-4C50-86B5-22B41BA9F2ED}"/>
                </c:ext>
              </c:extLst>
            </c:dLbl>
            <c:dLbl>
              <c:idx val="4"/>
              <c:layout>
                <c:manualLayout>
                  <c:x val="-6.0645997375328234E-2"/>
                  <c:y val="-6.4143183458481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5F-4C50-86B5-22B41BA9F2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第7表○!$W$7:$W$11</c:f>
              <c:numCache>
                <c:formatCode>#,##0;"△"#,##0;\-</c:formatCode>
                <c:ptCount val="5"/>
                <c:pt idx="0">
                  <c:v>18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F-4C50-86B5-22B41BA9F2ED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第8表○!$W$7:$W$11</c:f>
              <c:numCache>
                <c:formatCode>#,##0;"△"#,##0;\-</c:formatCode>
                <c:ptCount val="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5F-4C50-86B5-22B41BA9F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76224"/>
        <c:axId val="112277760"/>
      </c:lineChart>
      <c:catAx>
        <c:axId val="1122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277760"/>
        <c:crosses val="autoZero"/>
        <c:auto val="1"/>
        <c:lblAlgn val="ctr"/>
        <c:lblOffset val="100"/>
        <c:noMultiLvlLbl val="0"/>
      </c:catAx>
      <c:valAx>
        <c:axId val="11227776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27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34192913385827"/>
          <c:y val="1.0723967706533078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22</a:t>
            </a:r>
            <a:r>
              <a:rPr lang="ja-JP" altLang="en-US" sz="1050" b="0"/>
              <a:t>　泌尿器科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979330708661418E-2"/>
                  <c:y val="-2.2226623833136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0D-4BD5-AF7C-ECD0254CF81D}"/>
                </c:ext>
              </c:extLst>
            </c:dLbl>
            <c:dLbl>
              <c:idx val="1"/>
              <c:layout>
                <c:manualLayout>
                  <c:x val="-5.231266404199475E-2"/>
                  <c:y val="-4.9217188611766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D6-4FBF-A88C-D446939309DA}"/>
                </c:ext>
              </c:extLst>
            </c:dLbl>
            <c:dLbl>
              <c:idx val="2"/>
              <c:layout>
                <c:manualLayout>
                  <c:x val="-5.2312664041994826E-2"/>
                  <c:y val="-2.7624736788862375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39-447F-A60B-855EE1C4A5BD}"/>
                </c:ext>
              </c:extLst>
            </c:dLbl>
            <c:dLbl>
              <c:idx val="3"/>
              <c:layout>
                <c:manualLayout>
                  <c:x val="-5.6479330708661568E-2"/>
                  <c:y val="-4.3819075656040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D6-4FBF-A88C-D446939309DA}"/>
                </c:ext>
              </c:extLst>
            </c:dLbl>
            <c:dLbl>
              <c:idx val="4"/>
              <c:layout>
                <c:manualLayout>
                  <c:x val="-5.231266404199475E-2"/>
                  <c:y val="-3.3022849744588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39-447F-A60B-855EE1C4A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第7表○!$X$7:$X$11</c:f>
              <c:numCache>
                <c:formatCode>#,##0;"△"#,##0;\-</c:formatCode>
                <c:ptCount val="5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9-447F-A60B-855EE1C4A5BD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31266404199475E-2"/>
                  <c:y val="1.682851087741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D-4BD5-AF7C-ECD0254CF81D}"/>
                </c:ext>
              </c:extLst>
            </c:dLbl>
            <c:dLbl>
              <c:idx val="1"/>
              <c:layout>
                <c:manualLayout>
                  <c:x val="-5.231266404199475E-2"/>
                  <c:y val="4.9217188611766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D6-4FBF-A88C-D446939309DA}"/>
                </c:ext>
              </c:extLst>
            </c:dLbl>
            <c:dLbl>
              <c:idx val="2"/>
              <c:layout>
                <c:manualLayout>
                  <c:x val="-5.6479330708661492E-2"/>
                  <c:y val="2.7624736788862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0D-4BD5-AF7C-ECD0254CF81D}"/>
                </c:ext>
              </c:extLst>
            </c:dLbl>
            <c:dLbl>
              <c:idx val="3"/>
              <c:layout>
                <c:manualLayout>
                  <c:x val="-5.2312664041994902E-2"/>
                  <c:y val="-4.2550731635577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D6-4FBF-A88C-D446939309DA}"/>
                </c:ext>
              </c:extLst>
            </c:dLbl>
            <c:dLbl>
              <c:idx val="4"/>
              <c:layout>
                <c:manualLayout>
                  <c:x val="-5.6479330708661415E-2"/>
                  <c:y val="-4.2550731635577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39-447F-A60B-855EE1C4A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第8表○!$X$7:$X$11</c:f>
              <c:numCache>
                <c:formatCode>#,##0;"△"#,##0;\-</c:formatCode>
                <c:ptCount val="5"/>
                <c:pt idx="0">
                  <c:v>31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39-447F-A60B-855EE1C4A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33184"/>
        <c:axId val="112334720"/>
      </c:lineChart>
      <c:catAx>
        <c:axId val="1123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334720"/>
        <c:crosses val="autoZero"/>
        <c:auto val="1"/>
        <c:lblAlgn val="ctr"/>
        <c:lblOffset val="100"/>
        <c:noMultiLvlLbl val="0"/>
      </c:catAx>
      <c:valAx>
        <c:axId val="11233472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333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23</a:t>
            </a:r>
            <a:r>
              <a:rPr lang="ja-JP" altLang="en-US" sz="1050" b="0"/>
              <a:t>　肛門外科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3982414698162729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5.231266404199475E-2"/>
                  <c:y val="-5.3346957547029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E-480F-80D4-52B2A2828500}"/>
                </c:ext>
              </c:extLst>
            </c:dLbl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6CA-4033-98AF-B9FECD5B7B9C}"/>
                </c:ext>
              </c:extLst>
            </c:dLbl>
            <c:dLbl>
              <c:idx val="3"/>
              <c:layout>
                <c:manualLayout>
                  <c:x val="-5.2312664041994902E-2"/>
                  <c:y val="-2.6356392768398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E-480F-80D4-52B2A2828500}"/>
                </c:ext>
              </c:extLst>
            </c:dLbl>
            <c:dLbl>
              <c:idx val="4"/>
              <c:layout>
                <c:manualLayout>
                  <c:x val="-3.5645997375328239E-2"/>
                  <c:y val="-1.5560166856946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E-480F-80D4-52B2A2828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第7表○!$Y$7:$Y$11</c:f>
              <c:numCache>
                <c:formatCode>#,##0;"△"#,##0;\-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A-4033-98AF-B9FECD5B7B9C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31266404199475E-2"/>
                  <c:y val="-5.3346957547029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97-4426-AA2D-CC1688F7EAD3}"/>
                </c:ext>
              </c:extLst>
            </c:dLbl>
            <c:dLbl>
              <c:idx val="2"/>
              <c:layout>
                <c:manualLayout>
                  <c:x val="-5.2312664041994826E-2"/>
                  <c:y val="-4.2550731635577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97-4426-AA2D-CC1688F7EAD3}"/>
                </c:ext>
              </c:extLst>
            </c:dLbl>
            <c:dLbl>
              <c:idx val="3"/>
              <c:layout>
                <c:manualLayout>
                  <c:x val="-4.8145997375328237E-2"/>
                  <c:y val="-5.8745070502755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97-4426-AA2D-CC1688F7EA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第8表○!$Y$7:$Y$11</c:f>
              <c:numCache>
                <c:formatCode>#,##0;"△"#,##0;\-</c:formatCode>
                <c:ptCount val="5"/>
                <c:pt idx="0">
                  <c:v>19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CA-4033-98AF-B9FECD5B7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81952"/>
        <c:axId val="112383488"/>
      </c:lineChart>
      <c:catAx>
        <c:axId val="1123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383488"/>
        <c:crosses val="autoZero"/>
        <c:auto val="1"/>
        <c:lblAlgn val="ctr"/>
        <c:lblOffset val="100"/>
        <c:noMultiLvlLbl val="0"/>
      </c:catAx>
      <c:valAx>
        <c:axId val="112383488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381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34192913385827"/>
          <c:y val="5.3258547508069553E-3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24</a:t>
            </a:r>
            <a:r>
              <a:rPr lang="ja-JP" altLang="en-US" sz="1050" b="0"/>
              <a:t>　脳神経外科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6F1-4A52-8766-ED0E4B208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第7表○!$Z$7:$Z$11</c:f>
              <c:numCache>
                <c:formatCode>#,##0;"△"#,##0;\-</c:formatCode>
                <c:ptCount val="5"/>
                <c:pt idx="0">
                  <c:v>27</c:v>
                </c:pt>
                <c:pt idx="1">
                  <c:v>29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1-4A52-8766-ED0E4B2085AB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第8表○!$Z$7:$Z$11</c:f>
              <c:numCache>
                <c:formatCode>#,##0;"△"#,##0;\-</c:formatCode>
                <c:ptCount val="5"/>
                <c:pt idx="0">
                  <c:v>19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1-4A52-8766-ED0E4B208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72064"/>
        <c:axId val="112898432"/>
      </c:lineChart>
      <c:catAx>
        <c:axId val="1128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898432"/>
        <c:crosses val="autoZero"/>
        <c:auto val="1"/>
        <c:lblAlgn val="ctr"/>
        <c:lblOffset val="100"/>
        <c:noMultiLvlLbl val="0"/>
      </c:catAx>
      <c:valAx>
        <c:axId val="112898432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872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521276595744683E-2"/>
          <c:y val="5.0000162760946487E-2"/>
          <c:w val="0.92686170212765961"/>
          <c:h val="0.81333598091139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1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86-4315-96F2-ABE5470F31E8}"/>
                </c:ext>
              </c:extLst>
            </c:dLbl>
            <c:dLbl>
              <c:idx val="3"/>
              <c:layout>
                <c:manualLayout>
                  <c:x val="3.190788019118599E-3"/>
                  <c:y val="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5C-4FE5-99B7-245C8E19C478}"/>
                </c:ext>
              </c:extLst>
            </c:dLbl>
            <c:dLbl>
              <c:idx val="4"/>
              <c:layout>
                <c:manualLayout>
                  <c:x val="-1.169942091739274E-16"/>
                  <c:y val="-1.959876543209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5C-4FE5-99B7-245C8E19C478}"/>
                </c:ext>
              </c:extLst>
            </c:dLbl>
            <c:dLbl>
              <c:idx val="5"/>
              <c:layout>
                <c:manualLayout>
                  <c:x val="3.1907880191184819E-3"/>
                  <c:y val="7.839506172839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5C-4FE5-99B7-245C8E19C478}"/>
                </c:ext>
              </c:extLst>
            </c:dLbl>
            <c:dLbl>
              <c:idx val="8"/>
              <c:layout>
                <c:manualLayout>
                  <c:x val="0"/>
                  <c:y val="7.8395061728395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5C-4FE5-99B7-245C8E19C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全国</c:v>
              </c:pt>
              <c:pt idx="1">
                <c:v>沖縄県</c:v>
              </c:pt>
              <c:pt idx="2">
                <c:v>北部医療圏
北部保健所</c:v>
              </c:pt>
              <c:pt idx="3">
                <c:v>中部医療圏
中部保健所</c:v>
              </c:pt>
              <c:pt idx="4">
                <c:v>南部医療圏
</c:v>
              </c:pt>
              <c:pt idx="5">
                <c:v>
那覇市保健所</c:v>
              </c:pt>
              <c:pt idx="6">
                <c:v>
南部保健所</c:v>
              </c:pt>
              <c:pt idx="7">
                <c:v>宮古医療圏
宮古保健所</c:v>
              </c:pt>
              <c:pt idx="8">
                <c:v>八重山医療圏
八重山保健所</c:v>
              </c:pt>
            </c:strLit>
          </c:cat>
          <c:val>
            <c:numRef>
              <c:f>図1○!$M$10:$M$18</c:f>
              <c:numCache>
                <c:formatCode>#,##0.0;"△ "#,##0.0</c:formatCode>
                <c:ptCount val="9"/>
                <c:pt idx="0">
                  <c:v>6.5</c:v>
                </c:pt>
                <c:pt idx="1">
                  <c:v>6.0626702997275208</c:v>
                </c:pt>
                <c:pt idx="2">
                  <c:v>8.9130973013122059</c:v>
                </c:pt>
                <c:pt idx="3">
                  <c:v>5.3761273066946229</c:v>
                </c:pt>
                <c:pt idx="4">
                  <c:v>6.0906532834711848</c:v>
                </c:pt>
                <c:pt idx="5">
                  <c:v>5.4411665861160632</c:v>
                </c:pt>
                <c:pt idx="6">
                  <c:v>6.5665425277436427</c:v>
                </c:pt>
                <c:pt idx="7">
                  <c:v>7.3941253673956044</c:v>
                </c:pt>
                <c:pt idx="8">
                  <c:v>5.5923198806971763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86-4315-96F2-ABE5470F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786240"/>
        <c:axId val="109787776"/>
      </c:barChart>
      <c:catAx>
        <c:axId val="109786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978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787776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9786240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25</a:t>
            </a:r>
            <a:r>
              <a:rPr lang="ja-JP" altLang="en-US" sz="1050" b="0"/>
              <a:t>　整形外科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EC4-4FFA-95FA-3F0AA708D0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第7表○!$AA$7:$AA$11</c:f>
              <c:numCache>
                <c:formatCode>#,##0;"△"#,##0;\-</c:formatCode>
                <c:ptCount val="5"/>
                <c:pt idx="0">
                  <c:v>55</c:v>
                </c:pt>
                <c:pt idx="1">
                  <c:v>54</c:v>
                </c:pt>
                <c:pt idx="2">
                  <c:v>54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4-4FFA-95FA-3F0AA708D086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6.076049868766404E-2"/>
                  <c:y val="-3.1754505724124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F-4E33-87A9-16FEAAB06841}"/>
                </c:ext>
              </c:extLst>
            </c:dLbl>
            <c:dLbl>
              <c:idx val="1"/>
              <c:layout>
                <c:manualLayout>
                  <c:x val="-6.076049868766404E-2"/>
                  <c:y val="-3.7152618679851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F-4E33-87A9-16FEAAB06841}"/>
                </c:ext>
              </c:extLst>
            </c:dLbl>
            <c:dLbl>
              <c:idx val="2"/>
              <c:layout>
                <c:manualLayout>
                  <c:x val="-6.0760498687664116E-2"/>
                  <c:y val="-3.7152618679851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EF-4E33-87A9-16FEAAB06841}"/>
                </c:ext>
              </c:extLst>
            </c:dLbl>
            <c:dLbl>
              <c:idx val="3"/>
              <c:layout>
                <c:manualLayout>
                  <c:x val="-6.0760498687664193E-2"/>
                  <c:y val="-3.7152618679851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F-4E33-87A9-16FEAAB06841}"/>
                </c:ext>
              </c:extLst>
            </c:dLbl>
            <c:dLbl>
              <c:idx val="4"/>
              <c:layout>
                <c:manualLayout>
                  <c:x val="-5.2077099737532807E-2"/>
                  <c:y val="-3.7152618679851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EF-4E33-87A9-16FEAAB06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第8表○!$AA$7:$AA$11</c:f>
              <c:numCache>
                <c:formatCode>#,##0;"△"#,##0;\-</c:formatCode>
                <c:ptCount val="5"/>
                <c:pt idx="0">
                  <c:v>127</c:v>
                </c:pt>
                <c:pt idx="1">
                  <c:v>124</c:v>
                </c:pt>
                <c:pt idx="2">
                  <c:v>123</c:v>
                </c:pt>
                <c:pt idx="3">
                  <c:v>125</c:v>
                </c:pt>
                <c:pt idx="4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C4-4FFA-95FA-3F0AA708D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2032"/>
        <c:axId val="113217920"/>
      </c:lineChart>
      <c:catAx>
        <c:axId val="1132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217920"/>
        <c:crosses val="autoZero"/>
        <c:auto val="1"/>
        <c:lblAlgn val="ctr"/>
        <c:lblOffset val="100"/>
        <c:noMultiLvlLbl val="0"/>
      </c:catAx>
      <c:valAx>
        <c:axId val="11321792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21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26</a:t>
            </a:r>
            <a:r>
              <a:rPr lang="ja-JP" altLang="en-US" sz="1050" b="0"/>
              <a:t>　形成外科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C2-48EE-BCAE-8E56DBE67DBD}"/>
                </c:ext>
              </c:extLst>
            </c:dLbl>
            <c:dLbl>
              <c:idx val="3"/>
              <c:layout>
                <c:manualLayout>
                  <c:x val="-5.2312664041994902E-2"/>
                  <c:y val="-4.2550731635577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4B-408F-BB0E-B0975E3820D9}"/>
                </c:ext>
              </c:extLst>
            </c:dLbl>
            <c:dLbl>
              <c:idx val="4"/>
              <c:layout>
                <c:manualLayout>
                  <c:x val="-5.231266404199475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3F-41BD-9CC6-81027D156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第7表○!$AB$7:$AB$11</c:f>
              <c:numCache>
                <c:formatCode>#,##0;"△"#,##0;\-</c:formatCode>
                <c:ptCount val="5"/>
                <c:pt idx="0">
                  <c:v>13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2-48EE-BCAE-8E56DBE67DBD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31266404199475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3F-41BD-9CC6-81027D1569EC}"/>
                </c:ext>
              </c:extLst>
            </c:dLbl>
            <c:dLbl>
              <c:idx val="1"/>
              <c:layout>
                <c:manualLayout>
                  <c:x val="-5.231266404199475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3F-41BD-9CC6-81027D1569EC}"/>
                </c:ext>
              </c:extLst>
            </c:dLbl>
            <c:dLbl>
              <c:idx val="2"/>
              <c:layout>
                <c:manualLayout>
                  <c:x val="-5.2312664041994826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3F-41BD-9CC6-81027D1569EC}"/>
                </c:ext>
              </c:extLst>
            </c:dLbl>
            <c:dLbl>
              <c:idx val="3"/>
              <c:layout>
                <c:manualLayout>
                  <c:x val="-5.2312664041994902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3F-41BD-9CC6-81027D1569EC}"/>
                </c:ext>
              </c:extLst>
            </c:dLbl>
            <c:dLbl>
              <c:idx val="4"/>
              <c:layout>
                <c:manualLayout>
                  <c:x val="-5.231266404199475E-2"/>
                  <c:y val="-3.7152618679851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3F-41BD-9CC6-81027D156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第8表○!$AB$7:$AB$11</c:f>
              <c:numCache>
                <c:formatCode>#,##0;"△"#,##0;\-</c:formatCode>
                <c:ptCount val="5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2-48EE-BCAE-8E56DBE67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37984"/>
        <c:axId val="112939776"/>
      </c:lineChart>
      <c:catAx>
        <c:axId val="1129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939776"/>
        <c:crosses val="autoZero"/>
        <c:auto val="1"/>
        <c:lblAlgn val="ctr"/>
        <c:lblOffset val="100"/>
        <c:noMultiLvlLbl val="0"/>
      </c:catAx>
      <c:valAx>
        <c:axId val="11293977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937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27</a:t>
            </a:r>
            <a:r>
              <a:rPr lang="ja-JP" altLang="en-US" sz="1050" b="0"/>
              <a:t>　美容外科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B3E-4385-A633-A19FED22D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第7表○!$AC$7:$AC$11</c:f>
              <c:numCache>
                <c:formatCode>#,##0;"△"#,##0;\-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E-4385-A633-A19FED22DBBC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第8表○!$AC$7:$AC$11</c:f>
              <c:numCache>
                <c:formatCode>#,##0;"△"#,##0;\-</c:formatCode>
                <c:ptCount val="5"/>
                <c:pt idx="0">
                  <c:v>18</c:v>
                </c:pt>
                <c:pt idx="1">
                  <c:v>18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3E-4385-A633-A19FED22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70368"/>
        <c:axId val="112992640"/>
      </c:lineChart>
      <c:catAx>
        <c:axId val="1129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992640"/>
        <c:crosses val="autoZero"/>
        <c:auto val="1"/>
        <c:lblAlgn val="ctr"/>
        <c:lblOffset val="100"/>
        <c:noMultiLvlLbl val="0"/>
      </c:catAx>
      <c:valAx>
        <c:axId val="11299264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970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28</a:t>
            </a:r>
            <a:r>
              <a:rPr lang="ja-JP" altLang="en-US" sz="1050" b="0"/>
              <a:t>　眼科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A5-40C5-8598-01A62C697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第7表○!$AD$7:$AD$11</c:f>
              <c:numCache>
                <c:formatCode>#,##0;"△"#,##0;\-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5-40C5-8598-01A62C697758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31266404199475E-2"/>
                  <c:y val="-3.1754505724124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02-4682-BEC0-8195615FEA2A}"/>
                </c:ext>
              </c:extLst>
            </c:dLbl>
            <c:dLbl>
              <c:idx val="1"/>
              <c:layout>
                <c:manualLayout>
                  <c:x val="-5.6479330708661415E-2"/>
                  <c:y val="-2.6356392768398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02-4682-BEC0-8195615FEA2A}"/>
                </c:ext>
              </c:extLst>
            </c:dLbl>
            <c:dLbl>
              <c:idx val="2"/>
              <c:layout>
                <c:manualLayout>
                  <c:x val="-5.2312664041994826E-2"/>
                  <c:y val="-3.1754505724124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D3-4600-BFBD-A91B3F9C9045}"/>
                </c:ext>
              </c:extLst>
            </c:dLbl>
            <c:dLbl>
              <c:idx val="3"/>
              <c:layout>
                <c:manualLayout>
                  <c:x val="-5.2312664041994902E-2"/>
                  <c:y val="-3.1754505724124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D3-4600-BFBD-A91B3F9C9045}"/>
                </c:ext>
              </c:extLst>
            </c:dLbl>
            <c:dLbl>
              <c:idx val="4"/>
              <c:layout>
                <c:manualLayout>
                  <c:x val="-5.231266404199475E-2"/>
                  <c:y val="-2.6356392768398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D3-4600-BFBD-A91B3F9C90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第8表○!$AD$7:$AD$11</c:f>
              <c:numCache>
                <c:formatCode>#,##0;"△"#,##0;\-</c:formatCode>
                <c:ptCount val="5"/>
                <c:pt idx="0">
                  <c:v>84</c:v>
                </c:pt>
                <c:pt idx="1">
                  <c:v>84</c:v>
                </c:pt>
                <c:pt idx="2">
                  <c:v>84</c:v>
                </c:pt>
                <c:pt idx="3">
                  <c:v>82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A5-40C5-8598-01A62C697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19136"/>
        <c:axId val="113037312"/>
      </c:lineChart>
      <c:catAx>
        <c:axId val="1130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037312"/>
        <c:crosses val="autoZero"/>
        <c:auto val="1"/>
        <c:lblAlgn val="ctr"/>
        <c:lblOffset val="100"/>
        <c:noMultiLvlLbl val="0"/>
      </c:catAx>
      <c:valAx>
        <c:axId val="113037312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0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091929133858269"/>
          <c:y val="1.0723967706533078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29</a:t>
            </a:r>
            <a:r>
              <a:rPr lang="ja-JP" altLang="en-US" sz="1050" b="0"/>
              <a:t>　耳鼻いんこう科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023241469816273"/>
          <c:y val="2.79358721182790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E8-47FE-B1FA-41C87399D8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第7表○!$AE$7:$AE$11</c:f>
              <c:numCache>
                <c:formatCode>#,##0;"△"#,##0;\-</c:formatCode>
                <c:ptCount val="5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8-47FE-B1FA-41C87399D802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31266404199475E-2"/>
                  <c:y val="-4.2550731635577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D8-45E8-B7FC-FDC188512C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第8表○!$AE$7:$AE$11</c:f>
              <c:numCache>
                <c:formatCode>#,##0;"△"#,##0;\-</c:formatCode>
                <c:ptCount val="5"/>
                <c:pt idx="0">
                  <c:v>59</c:v>
                </c:pt>
                <c:pt idx="1">
                  <c:v>55</c:v>
                </c:pt>
                <c:pt idx="2">
                  <c:v>55</c:v>
                </c:pt>
                <c:pt idx="3">
                  <c:v>56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8-47FE-B1FA-41C87399D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68608"/>
        <c:axId val="113270144"/>
      </c:lineChart>
      <c:catAx>
        <c:axId val="1132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270144"/>
        <c:crosses val="autoZero"/>
        <c:auto val="1"/>
        <c:lblAlgn val="ctr"/>
        <c:lblOffset val="100"/>
        <c:noMultiLvlLbl val="0"/>
      </c:catAx>
      <c:valAx>
        <c:axId val="113270144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268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30</a:t>
            </a:r>
            <a:r>
              <a:rPr lang="ja-JP" altLang="en-US" sz="1050" b="0"/>
              <a:t>　小児外科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FC9-462C-BCBF-ED76868D1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第7表○!$AF$7:$AF$11</c:f>
              <c:numCache>
                <c:formatCode>#,##0;"△"#,##0;\-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9-462C-BCBF-ED76868D17C4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3"/>
              <c:layout>
                <c:manualLayout>
                  <c:x val="-4.3864829396325612E-2"/>
                  <c:y val="-4.2550731635577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8-41CF-AF39-EB765007B899}"/>
                </c:ext>
              </c:extLst>
            </c:dLbl>
            <c:dLbl>
              <c:idx val="4"/>
              <c:layout>
                <c:manualLayout>
                  <c:x val="-4.386482939632546E-2"/>
                  <c:y val="-3.1754505724125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7-4871-BDFD-0E60A69CEB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第8表○!$AF$7:$AF$11</c:f>
              <c:numCache>
                <c:formatCode>#,##0;"△"#,##0;\-</c:formatCode>
                <c:ptCount val="5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C9-462C-BCBF-ED76868D1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09184"/>
        <c:axId val="113310720"/>
      </c:lineChart>
      <c:catAx>
        <c:axId val="1133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310720"/>
        <c:crosses val="autoZero"/>
        <c:auto val="1"/>
        <c:lblAlgn val="ctr"/>
        <c:lblOffset val="100"/>
        <c:noMultiLvlLbl val="0"/>
      </c:catAx>
      <c:valAx>
        <c:axId val="11331072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309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31</a:t>
            </a:r>
            <a:r>
              <a:rPr lang="ja-JP" altLang="en-US" sz="1050" b="0"/>
              <a:t>　産婦人科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73C-451A-B720-F3B673A63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第7表○!$AG$7:$AG$11</c:f>
              <c:numCache>
                <c:formatCode>#,##0;"△"#,##0;\-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C-451A-B720-F3B673A634C5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31266404199475E-2"/>
                  <c:y val="-3.1754505724124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17-4AC7-9560-F94AE3C5DBAE}"/>
                </c:ext>
              </c:extLst>
            </c:dLbl>
            <c:dLbl>
              <c:idx val="1"/>
              <c:layout>
                <c:manualLayout>
                  <c:x val="-5.231266404199475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17-4AC7-9560-F94AE3C5DBAE}"/>
                </c:ext>
              </c:extLst>
            </c:dLbl>
            <c:dLbl>
              <c:idx val="2"/>
              <c:layout>
                <c:manualLayout>
                  <c:x val="-5.2312664041994826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17-4AC7-9560-F94AE3C5D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第8表○!$AG$7:$AG$11</c:f>
              <c:numCache>
                <c:formatCode>#,##0;"△"#,##0;\-</c:formatCode>
                <c:ptCount val="5"/>
                <c:pt idx="0">
                  <c:v>31</c:v>
                </c:pt>
                <c:pt idx="1">
                  <c:v>30</c:v>
                </c:pt>
                <c:pt idx="2">
                  <c:v>29</c:v>
                </c:pt>
                <c:pt idx="3">
                  <c:v>28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C-451A-B720-F3B673A63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57952"/>
        <c:axId val="113359488"/>
      </c:lineChart>
      <c:catAx>
        <c:axId val="1133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359488"/>
        <c:crosses val="autoZero"/>
        <c:auto val="1"/>
        <c:lblAlgn val="ctr"/>
        <c:lblOffset val="100"/>
        <c:noMultiLvlLbl val="0"/>
      </c:catAx>
      <c:valAx>
        <c:axId val="113359488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357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32</a:t>
            </a:r>
            <a:r>
              <a:rPr lang="ja-JP" altLang="en-US" sz="1050" b="0"/>
              <a:t>　産科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A32-4CAE-A851-6F278B487F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第7表○!$AH$7:$AH$11</c:f>
              <c:numCache>
                <c:formatCode>#,##0;"△"#,##0;\-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2-4CAE-A851-6F278B487F9C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第8表○!$AH$7:$AH$11</c:f>
              <c:numCache>
                <c:formatCode>#,##0;"△"#,##0;\-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2-4CAE-A851-6F278B48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1344"/>
        <c:axId val="113722880"/>
      </c:lineChart>
      <c:catAx>
        <c:axId val="1137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722880"/>
        <c:crosses val="autoZero"/>
        <c:auto val="1"/>
        <c:lblAlgn val="ctr"/>
        <c:lblOffset val="100"/>
        <c:noMultiLvlLbl val="0"/>
      </c:catAx>
      <c:valAx>
        <c:axId val="11372288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721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33</a:t>
            </a:r>
            <a:r>
              <a:rPr lang="ja-JP" altLang="en-US" sz="1050" b="0"/>
              <a:t>　婦人科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732414698162731"/>
          <c:y val="1.7139646206826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180-4320-AF0A-9E63EAC865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第7表○!$AI$7:$AI$11</c:f>
              <c:numCache>
                <c:formatCode>#,##0;"△"#,##0;\-</c:formatCode>
                <c:ptCount val="5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0-4320-AF0A-9E63EAC865A9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1"/>
              <c:layout>
                <c:manualLayout>
                  <c:x val="-5.6479330708661415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2E-432D-88E3-2E65486B0AB9}"/>
                </c:ext>
              </c:extLst>
            </c:dLbl>
            <c:dLbl>
              <c:idx val="2"/>
              <c:layout>
                <c:manualLayout>
                  <c:x val="-5.2312664041994826E-2"/>
                  <c:y val="-4.2550731635577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2E-432D-88E3-2E65486B0AB9}"/>
                </c:ext>
              </c:extLst>
            </c:dLbl>
            <c:dLbl>
              <c:idx val="3"/>
              <c:layout>
                <c:manualLayout>
                  <c:x val="-5.2312664041994902E-2"/>
                  <c:y val="-3.1754505724124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2E-432D-88E3-2E65486B0AB9}"/>
                </c:ext>
              </c:extLst>
            </c:dLbl>
            <c:dLbl>
              <c:idx val="4"/>
              <c:layout>
                <c:manualLayout>
                  <c:x val="-5.231266404199475E-2"/>
                  <c:y val="-3.7152618679851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80-4320-AF0A-9E63EAC865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第8表○!$AI$7:$AI$11</c:f>
              <c:numCache>
                <c:formatCode>#,##0;"△"#,##0;\-</c:formatCode>
                <c:ptCount val="5"/>
                <c:pt idx="0">
                  <c:v>19</c:v>
                </c:pt>
                <c:pt idx="1">
                  <c:v>17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80-4320-AF0A-9E63EAC86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62176"/>
        <c:axId val="112563712"/>
      </c:lineChart>
      <c:catAx>
        <c:axId val="1125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563712"/>
        <c:crosses val="autoZero"/>
        <c:auto val="1"/>
        <c:lblAlgn val="ctr"/>
        <c:lblOffset val="100"/>
        <c:noMultiLvlLbl val="0"/>
      </c:catAx>
      <c:valAx>
        <c:axId val="112563712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562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34192913385827"/>
          <c:y val="5.3258547508069553E-3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00" b="0"/>
              <a:t>34</a:t>
            </a:r>
            <a:r>
              <a:rPr lang="ja-JP" altLang="en-US" sz="1000" b="0"/>
              <a:t>　リハビリテーション科</a:t>
            </a:r>
            <a:endParaRPr lang="en-US" altLang="ja-JP" sz="1000" b="0"/>
          </a:p>
        </c:rich>
      </c:tx>
      <c:layout>
        <c:manualLayout>
          <c:xMode val="edge"/>
          <c:yMode val="edge"/>
          <c:x val="3.5657480314960632E-2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95A-4468-ABA3-00378F926E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第7表○!$AJ$7:$AJ$11</c:f>
              <c:numCache>
                <c:formatCode>#,##0;"△"#,##0;\-</c:formatCode>
                <c:ptCount val="5"/>
                <c:pt idx="0">
                  <c:v>65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  <c:pt idx="4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A-4468-ABA3-00378F926E17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第8表○!$AJ$7:$AJ$11</c:f>
              <c:numCache>
                <c:formatCode>#,##0;"△"#,##0;\-</c:formatCode>
                <c:ptCount val="5"/>
                <c:pt idx="0">
                  <c:v>102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5A-4468-ABA3-00378F926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0688"/>
        <c:axId val="112616576"/>
      </c:lineChart>
      <c:catAx>
        <c:axId val="1126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616576"/>
        <c:crosses val="autoZero"/>
        <c:auto val="1"/>
        <c:lblAlgn val="ctr"/>
        <c:lblOffset val="100"/>
        <c:noMultiLvlLbl val="0"/>
      </c:catAx>
      <c:valAx>
        <c:axId val="11261657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61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3472222222222"/>
          <c:y val="1.9748031496062995E-2"/>
          <c:w val="0.90305562004017792"/>
          <c:h val="0.85977511111111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図1○!$R$10</c:f>
              <c:strCache>
                <c:ptCount val="1"/>
                <c:pt idx="0">
                  <c:v>令和４年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8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236-4921-92C1-F4A65207028A}"/>
                </c:ext>
              </c:extLst>
            </c:dLbl>
            <c:numFmt formatCode="0.0_ 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全国</c:v>
              </c:pt>
              <c:pt idx="1">
                <c:v>沖縄県</c:v>
              </c:pt>
              <c:pt idx="2">
                <c:v>北部医療圏
北部保健所</c:v>
              </c:pt>
              <c:pt idx="3">
                <c:v>中部医療圏
中部保健所</c:v>
              </c:pt>
              <c:pt idx="4">
                <c:v>南部医療圏</c:v>
              </c:pt>
              <c:pt idx="5">
                <c:v>
那覇市保健所</c:v>
              </c:pt>
              <c:pt idx="6">
                <c:v>
南部保健所</c:v>
              </c:pt>
              <c:pt idx="7">
                <c:v>宮古医療圏
宮古保健所</c:v>
              </c:pt>
              <c:pt idx="8">
                <c:v>八重山医療圏
八重山保健所</c:v>
              </c:pt>
            </c:strLit>
          </c:cat>
          <c:val>
            <c:numRef>
              <c:f>図1○!$R$11:$R$19</c:f>
              <c:numCache>
                <c:formatCode>0.0_ </c:formatCode>
                <c:ptCount val="9"/>
                <c:pt idx="0">
                  <c:v>1194.8722258237492</c:v>
                </c:pt>
                <c:pt idx="1">
                  <c:v>1273.9782016348775</c:v>
                </c:pt>
                <c:pt idx="2">
                  <c:v>1423.2860455916914</c:v>
                </c:pt>
                <c:pt idx="3">
                  <c:v>927.52245408989097</c:v>
                </c:pt>
                <c:pt idx="4">
                  <c:v>1641.5050753488879</c:v>
                </c:pt>
                <c:pt idx="5">
                  <c:v>1014.6206000464954</c:v>
                </c:pt>
                <c:pt idx="6">
                  <c:v>2358.0458577673912</c:v>
                </c:pt>
                <c:pt idx="7">
                  <c:v>1404.5620471769785</c:v>
                </c:pt>
                <c:pt idx="8">
                  <c:v>890.07398505276603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6-4921-92C1-F4A65207028A}"/>
            </c:ext>
          </c:extLst>
        </c:ser>
        <c:ser>
          <c:idx val="1"/>
          <c:order val="1"/>
          <c:tx>
            <c:strRef>
              <c:f>図1○!$S$10</c:f>
              <c:strCache>
                <c:ptCount val="1"/>
                <c:pt idx="0">
                  <c:v>令和5年</c:v>
                </c:pt>
              </c:strCache>
            </c:strRef>
          </c:tx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236-4921-92C1-F4A65207028A}"/>
                </c:ext>
              </c:extLst>
            </c:dLbl>
            <c:dLbl>
              <c:idx val="6"/>
              <c:layout>
                <c:manualLayout>
                  <c:x val="-9.5923261390888463E-3"/>
                  <c:y val="2.7450980392156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D1-4D4F-94F2-8CC0D553BE58}"/>
                </c:ext>
              </c:extLst>
            </c:dLbl>
            <c:dLbl>
              <c:idx val="8"/>
              <c:layout>
                <c:manualLayout>
                  <c:x val="-1.276315207647439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A9-4F57-9BD6-9F96DAEECCB2}"/>
                </c:ext>
              </c:extLst>
            </c:dLbl>
            <c:numFmt formatCode="0.0_ 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全国</c:v>
              </c:pt>
              <c:pt idx="1">
                <c:v>沖縄県</c:v>
              </c:pt>
              <c:pt idx="2">
                <c:v>北部医療圏
北部保健所</c:v>
              </c:pt>
              <c:pt idx="3">
                <c:v>中部医療圏
中部保健所</c:v>
              </c:pt>
              <c:pt idx="4">
                <c:v>南部医療圏</c:v>
              </c:pt>
              <c:pt idx="5">
                <c:v>
那覇市保健所</c:v>
              </c:pt>
              <c:pt idx="6">
                <c:v>
南部保健所</c:v>
              </c:pt>
              <c:pt idx="7">
                <c:v>宮古医療圏
宮古保健所</c:v>
              </c:pt>
              <c:pt idx="8">
                <c:v>八重山医療圏
八重山保健所</c:v>
              </c:pt>
            </c:strLit>
          </c:cat>
          <c:val>
            <c:numRef>
              <c:f>図1○!$S$11:$S$19</c:f>
              <c:numCache>
                <c:formatCode>0.0_ </c:formatCode>
                <c:ptCount val="9"/>
                <c:pt idx="0">
                  <c:v>1191.1211721564591</c:v>
                </c:pt>
                <c:pt idx="1">
                  <c:v>1271.1171662125341</c:v>
                </c:pt>
                <c:pt idx="2">
                  <c:v>1817.2815053230997</c:v>
                </c:pt>
                <c:pt idx="3">
                  <c:v>1150.4912436326492</c:v>
                </c:pt>
                <c:pt idx="4">
                  <c:v>1304.6179333195278</c:v>
                </c:pt>
                <c:pt idx="5">
                  <c:v>1025.8199357942344</c:v>
                </c:pt>
                <c:pt idx="6">
                  <c:v>1508.8976651250928</c:v>
                </c:pt>
                <c:pt idx="7">
                  <c:v>1330.9425661312089</c:v>
                </c:pt>
                <c:pt idx="8">
                  <c:v>883.58654115015372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6-4921-92C1-F4A65207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9914368"/>
        <c:axId val="109924352"/>
      </c:barChart>
      <c:catAx>
        <c:axId val="10991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992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24352"/>
        <c:scaling>
          <c:orientation val="minMax"/>
          <c:max val="2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9914368"/>
        <c:crosses val="autoZero"/>
        <c:crossBetween val="between"/>
        <c:majorUnit val="4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88941759977849"/>
          <c:y val="2.7170912459471973E-2"/>
          <c:w val="0.1875888895183066"/>
          <c:h val="0.1085434614790798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35</a:t>
            </a:r>
            <a:r>
              <a:rPr lang="ja-JP" altLang="en-US" sz="1050" b="0"/>
              <a:t>　放射線科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315748031496063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98-4086-960A-4AB4D25B7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第7表○!$AK$7:$AK$11</c:f>
              <c:numCache>
                <c:formatCode>#,##0;"△"#,##0;\-</c:formatCode>
                <c:ptCount val="5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8-4086-960A-4AB4D25B75CF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第8表○!$AK$7:$AK$11</c:f>
              <c:numCache>
                <c:formatCode>#,##0;"△"#,##0;\-</c:formatCode>
                <c:ptCount val="5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98-4086-960A-4AB4D25B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67648"/>
        <c:axId val="112689920"/>
      </c:lineChart>
      <c:catAx>
        <c:axId val="11266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689920"/>
        <c:crosses val="autoZero"/>
        <c:auto val="1"/>
        <c:lblAlgn val="ctr"/>
        <c:lblOffset val="100"/>
        <c:noMultiLvlLbl val="0"/>
      </c:catAx>
      <c:valAx>
        <c:axId val="11268992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667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36</a:t>
            </a:r>
            <a:r>
              <a:rPr lang="ja-JP" altLang="en-US" sz="1050" b="0"/>
              <a:t>　麻酔科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315748031496063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5.231266404199475E-2"/>
                  <c:y val="-4.7948844591303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F-4991-97FA-4132961215E7}"/>
                </c:ext>
              </c:extLst>
            </c:dLbl>
            <c:dLbl>
              <c:idx val="1"/>
              <c:layout>
                <c:manualLayout>
                  <c:x val="-5.231266404199475E-2"/>
                  <c:y val="-3.7152618679851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BF-4991-97FA-4132961215E7}"/>
                </c:ext>
              </c:extLst>
            </c:dLbl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25B-4A09-B83C-444F5D0D4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第7表○!$AL$7:$AL$11</c:f>
              <c:numCache>
                <c:formatCode>#,##0;"△"#,##0;\-</c:formatCode>
                <c:ptCount val="5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B-4A09-B83C-444F5D0D44E4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第8表○!$AL$7:$AL$11</c:f>
              <c:numCache>
                <c:formatCode>#,##0;"△"#,##0;\-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B-4A09-B83C-444F5D0D4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12320"/>
        <c:axId val="113770880"/>
      </c:lineChart>
      <c:catAx>
        <c:axId val="1127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770880"/>
        <c:crosses val="autoZero"/>
        <c:auto val="1"/>
        <c:lblAlgn val="ctr"/>
        <c:lblOffset val="100"/>
        <c:noMultiLvlLbl val="0"/>
      </c:catAx>
      <c:valAx>
        <c:axId val="11377088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2712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37</a:t>
            </a:r>
            <a:r>
              <a:rPr lang="ja-JP" altLang="en-US" sz="1050" b="0"/>
              <a:t>　病理診断科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315748031496063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2A3-4AF1-BDF8-64ABF13431AD}"/>
                </c:ext>
              </c:extLst>
            </c:dLbl>
            <c:dLbl>
              <c:idx val="3"/>
              <c:layout>
                <c:manualLayout>
                  <c:x val="-5.2312664041994902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DA-4064-B419-6EA7DE87AADF}"/>
                </c:ext>
              </c:extLst>
            </c:dLbl>
            <c:dLbl>
              <c:idx val="4"/>
              <c:layout>
                <c:manualLayout>
                  <c:x val="-1.0645997375328084E-2"/>
                  <c:y val="-1.0162053901220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3-4AF1-BDF8-64ABF13431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第7表○!$AM$7:$AM$11</c:f>
              <c:numCache>
                <c:formatCode>#,##0;"△"#,##0;\-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3-4AF1-BDF8-64ABF13431AD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第8表○!$AM$7:$AM$11</c:f>
              <c:numCache>
                <c:formatCode>#,##0;"△"#,##0;\-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A3-4AF1-BDF8-64ABF1343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5568"/>
        <c:axId val="113823744"/>
      </c:lineChart>
      <c:catAx>
        <c:axId val="1138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823744"/>
        <c:crosses val="autoZero"/>
        <c:auto val="1"/>
        <c:lblAlgn val="ctr"/>
        <c:lblOffset val="100"/>
        <c:noMultiLvlLbl val="0"/>
      </c:catAx>
      <c:valAx>
        <c:axId val="113823744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80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38</a:t>
            </a:r>
            <a:r>
              <a:rPr lang="ja-JP" altLang="en-US" sz="1050" b="0"/>
              <a:t>　臨床検査科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315748031496063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BF8-4684-9C34-1715FA6E87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第7表○!$AN$7:$AN$11</c:f>
              <c:numCache>
                <c:formatCode>#,##0;"△"#,##0;\-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8-4684-9C34-1715FA6E87BB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第8表○!$AN$7:$AN$11</c:f>
              <c:numCache>
                <c:formatCode>#,##0;"△"#,##0;\-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F8-4684-9C34-1715FA6E8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58432"/>
        <c:axId val="113859968"/>
      </c:lineChart>
      <c:catAx>
        <c:axId val="1138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859968"/>
        <c:crosses val="autoZero"/>
        <c:auto val="1"/>
        <c:lblAlgn val="ctr"/>
        <c:lblOffset val="100"/>
        <c:noMultiLvlLbl val="0"/>
      </c:catAx>
      <c:valAx>
        <c:axId val="113859968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858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39</a:t>
            </a:r>
            <a:r>
              <a:rPr lang="ja-JP" altLang="en-US" sz="1050" b="0"/>
              <a:t>　救急科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315748031496063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511-4141-A89D-54E1BC3F5206}"/>
                </c:ext>
              </c:extLst>
            </c:dLbl>
            <c:dLbl>
              <c:idx val="3"/>
              <c:layout>
                <c:manualLayout>
                  <c:x val="-5.2312664041994902E-2"/>
                  <c:y val="-1.556016685694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11-419D-8876-7FCA6F1DB317}"/>
                </c:ext>
              </c:extLst>
            </c:dLbl>
            <c:dLbl>
              <c:idx val="4"/>
              <c:layout>
                <c:manualLayout>
                  <c:x val="-4.8145997375328084E-2"/>
                  <c:y val="-1.556016685694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11-4141-A89D-54E1BC3F5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第7表○!$AO$7:$AO$11</c:f>
              <c:numCache>
                <c:formatCode>#,##0;"△"#,##0;\-</c:formatCode>
                <c:ptCount val="5"/>
                <c:pt idx="0">
                  <c:v>15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41-A89D-54E1BC3F5206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第8表○!$AO$7:$AO$11</c:f>
              <c:numCache>
                <c:formatCode>#,##0;"△"#,##0;\-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11-4141-A89D-54E1BC3F5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86720"/>
        <c:axId val="113888256"/>
      </c:lineChart>
      <c:catAx>
        <c:axId val="1138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888256"/>
        <c:crosses val="autoZero"/>
        <c:auto val="1"/>
        <c:lblAlgn val="ctr"/>
        <c:lblOffset val="100"/>
        <c:noMultiLvlLbl val="0"/>
      </c:catAx>
      <c:valAx>
        <c:axId val="11388825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8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41</a:t>
            </a:r>
            <a:r>
              <a:rPr lang="ja-JP" altLang="en-US" sz="1050" b="0"/>
              <a:t>　矯正歯科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315748031496063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8145997375328084E-2"/>
                  <c:y val="-9.653186119283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F-4FCD-91F5-818EDC057458}"/>
                </c:ext>
              </c:extLst>
            </c:dLbl>
            <c:dLbl>
              <c:idx val="1"/>
              <c:layout>
                <c:manualLayout>
                  <c:x val="-5.231266404199475E-2"/>
                  <c:y val="-9.653186119283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F-4FCD-91F5-818EDC057458}"/>
                </c:ext>
              </c:extLst>
            </c:dLbl>
            <c:dLbl>
              <c:idx val="2"/>
              <c:layout>
                <c:manualLayout>
                  <c:x val="-5.2312664041994673E-2"/>
                  <c:y val="-9.653186119283845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DF-4FCD-91F5-818EDC057458}"/>
                </c:ext>
              </c:extLst>
            </c:dLbl>
            <c:dLbl>
              <c:idx val="3"/>
              <c:layout>
                <c:manualLayout>
                  <c:x val="-4.3979330708661418E-2"/>
                  <c:y val="-0.101929974148564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DF-4FCD-91F5-818EDC057458}"/>
                </c:ext>
              </c:extLst>
            </c:dLbl>
            <c:dLbl>
              <c:idx val="4"/>
              <c:layout>
                <c:manualLayout>
                  <c:x val="-4.3961214309974482E-2"/>
                  <c:y val="-0.101949759719470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DF-4FCD-91F5-818EDC057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第7表○!$AQ$7:$AQ$11</c:f>
              <c:numCache>
                <c:formatCode>#,##0;"△"#,##0;\-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DF-4FCD-91F5-818EDC057458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第8表○!$AQ$7:$AQ$11</c:f>
              <c:numCache>
                <c:formatCode>#,##0;"△"#,##0;\-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DF-4FCD-91F5-818EDC057458}"/>
            </c:ext>
          </c:extLst>
        </c:ser>
        <c:ser>
          <c:idx val="1"/>
          <c:order val="2"/>
          <c:tx>
            <c:v>歯科診療所診療科目（重複計上）</c:v>
          </c:tx>
          <c:spPr>
            <a:ln w="12700">
              <a:solidFill>
                <a:schemeClr val="accent4"/>
              </a:solidFill>
            </a:ln>
          </c:spPr>
          <c:marker>
            <c:symbol val="diamond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第9表○!$D$4:$D$8</c:f>
              <c:numCache>
                <c:formatCode>#,##0\ ;"△"#,##0\ ;\-\ </c:formatCode>
                <c:ptCount val="5"/>
                <c:pt idx="0">
                  <c:v>252</c:v>
                </c:pt>
                <c:pt idx="1">
                  <c:v>238</c:v>
                </c:pt>
                <c:pt idx="2">
                  <c:v>239</c:v>
                </c:pt>
                <c:pt idx="3">
                  <c:v>246</c:v>
                </c:pt>
                <c:pt idx="4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DF-4FCD-91F5-818EDC05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1600"/>
        <c:axId val="113971584"/>
      </c:lineChart>
      <c:catAx>
        <c:axId val="1139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971584"/>
        <c:crosses val="autoZero"/>
        <c:auto val="1"/>
        <c:lblAlgn val="ctr"/>
        <c:lblOffset val="100"/>
        <c:noMultiLvlLbl val="0"/>
      </c:catAx>
      <c:valAx>
        <c:axId val="113971584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396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46666666666666667"/>
          <c:h val="0.15930043856479903"/>
        </c:manualLayout>
      </c:layout>
      <c:overlay val="0"/>
      <c:txPr>
        <a:bodyPr/>
        <a:lstStyle/>
        <a:p>
          <a:pPr>
            <a:defRPr sz="5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40</a:t>
            </a:r>
            <a:r>
              <a:rPr lang="ja-JP" altLang="en-US" sz="1050" b="0"/>
              <a:t>　歯科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315748031496063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8145997375328084E-2"/>
                  <c:y val="-9.653186119283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82-47F2-88D4-EA66DBA0C894}"/>
                </c:ext>
              </c:extLst>
            </c:dLbl>
            <c:dLbl>
              <c:idx val="1"/>
              <c:layout>
                <c:manualLayout>
                  <c:x val="-5.231266404199475E-2"/>
                  <c:y val="-9.653186119283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82-47F2-88D4-EA66DBA0C894}"/>
                </c:ext>
              </c:extLst>
            </c:dLbl>
            <c:dLbl>
              <c:idx val="2"/>
              <c:layout>
                <c:manualLayout>
                  <c:x val="-5.2312664041994673E-2"/>
                  <c:y val="-9.653186119283845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82-47F2-88D4-EA66DBA0C894}"/>
                </c:ext>
              </c:extLst>
            </c:dLbl>
            <c:dLbl>
              <c:idx val="3"/>
              <c:layout>
                <c:manualLayout>
                  <c:x val="-4.3979330708661418E-2"/>
                  <c:y val="-0.101929974148564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82-47F2-88D4-EA66DBA0C894}"/>
                </c:ext>
              </c:extLst>
            </c:dLbl>
            <c:dLbl>
              <c:idx val="4"/>
              <c:layout>
                <c:manualLayout>
                  <c:x val="-5.231266404199475E-2"/>
                  <c:y val="-9.653186119283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82-47F2-88D4-EA66DBA0C8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第7表○!$AP$7:$AP$11</c:f>
              <c:numCache>
                <c:formatCode>#,##0;"△"#,##0;\-</c:formatCode>
                <c:ptCount val="5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82-47F2-88D4-EA66DBA0C894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第8表○!$AP$7:$AP$11</c:f>
              <c:numCache>
                <c:formatCode>#,##0;"△"#,##0;\-</c:formatCode>
                <c:ptCount val="5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82-47F2-88D4-EA66DBA0C894}"/>
            </c:ext>
          </c:extLst>
        </c:ser>
        <c:ser>
          <c:idx val="1"/>
          <c:order val="2"/>
          <c:tx>
            <c:v>歯科診療所診療科目（重複計上）</c:v>
          </c:tx>
          <c:spPr>
            <a:ln w="12700">
              <a:solidFill>
                <a:schemeClr val="accent4"/>
              </a:solidFill>
            </a:ln>
          </c:spPr>
          <c:marker>
            <c:symbol val="diamond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第9表○!$C$4:$C$8</c:f>
              <c:numCache>
                <c:formatCode>#,##0\ ;"△"#,##0\ ;\-\ </c:formatCode>
                <c:ptCount val="5"/>
                <c:pt idx="0">
                  <c:v>603</c:v>
                </c:pt>
                <c:pt idx="1">
                  <c:v>597</c:v>
                </c:pt>
                <c:pt idx="2">
                  <c:v>597</c:v>
                </c:pt>
                <c:pt idx="3">
                  <c:v>599</c:v>
                </c:pt>
                <c:pt idx="4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82-47F2-88D4-EA66DBA0C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11520"/>
        <c:axId val="114025600"/>
      </c:lineChart>
      <c:catAx>
        <c:axId val="1140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4025600"/>
        <c:crosses val="autoZero"/>
        <c:auto val="1"/>
        <c:lblAlgn val="ctr"/>
        <c:lblOffset val="100"/>
        <c:noMultiLvlLbl val="0"/>
      </c:catAx>
      <c:valAx>
        <c:axId val="114025600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401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46666666666666667"/>
          <c:h val="0.15930043856479903"/>
        </c:manualLayout>
      </c:layout>
      <c:overlay val="0"/>
      <c:txPr>
        <a:bodyPr/>
        <a:lstStyle/>
        <a:p>
          <a:pPr>
            <a:defRPr sz="5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42</a:t>
            </a:r>
            <a:r>
              <a:rPr lang="ja-JP" altLang="en-US" sz="1050" b="0"/>
              <a:t>　小児歯科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315748031496063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970420502717308E-2"/>
                  <c:y val="-0.107367536426016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E2-4789-AC98-1A9DED3B03FD}"/>
                </c:ext>
              </c:extLst>
            </c:dLbl>
            <c:dLbl>
              <c:idx val="1"/>
              <c:layout>
                <c:manualLayout>
                  <c:x val="-5.231266404199475E-2"/>
                  <c:y val="-9.653186119283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2-4789-AC98-1A9DED3B03FD}"/>
                </c:ext>
              </c:extLst>
            </c:dLbl>
            <c:dLbl>
              <c:idx val="2"/>
              <c:layout>
                <c:manualLayout>
                  <c:x val="-5.2312664041994673E-2"/>
                  <c:y val="-9.653186119283845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E2-4789-AC98-1A9DED3B03FD}"/>
                </c:ext>
              </c:extLst>
            </c:dLbl>
            <c:dLbl>
              <c:idx val="3"/>
              <c:layout>
                <c:manualLayout>
                  <c:x val="-4.3979330708661418E-2"/>
                  <c:y val="-0.101929974148564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E2-4789-AC98-1A9DED3B03FD}"/>
                </c:ext>
              </c:extLst>
            </c:dLbl>
            <c:dLbl>
              <c:idx val="4"/>
              <c:layout>
                <c:manualLayout>
                  <c:x val="-4.3961214309974482E-2"/>
                  <c:y val="-0.107367536426016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E2-4789-AC98-1A9DED3B0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第7表○!$AR$7:$AR$11</c:f>
              <c:numCache>
                <c:formatCode>#,##0;"△"#,##0;\-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E2-4789-AC98-1A9DED3B03FD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4.3959570346984694E-2"/>
                  <c:y val="-4.812350824504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C4-4095-8075-C80BA15F9A33}"/>
                </c:ext>
              </c:extLst>
            </c:dLbl>
            <c:dLbl>
              <c:idx val="1"/>
              <c:layout>
                <c:manualLayout>
                  <c:x val="-4.0608516188596747E-2"/>
                  <c:y val="-5.354128495159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C4-4095-8075-C80BA15F9A33}"/>
                </c:ext>
              </c:extLst>
            </c:dLbl>
            <c:dLbl>
              <c:idx val="2"/>
              <c:layout>
                <c:manualLayout>
                  <c:x val="-4.0608516188596747E-2"/>
                  <c:y val="-5.354128495159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C4-4095-8075-C80BA15F9A33}"/>
                </c:ext>
              </c:extLst>
            </c:dLbl>
            <c:dLbl>
              <c:idx val="3"/>
              <c:layout>
                <c:manualLayout>
                  <c:x val="-4.0608516188596747E-2"/>
                  <c:y val="-4.8123508245045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C4-4095-8075-C80BA15F9A33}"/>
                </c:ext>
              </c:extLst>
            </c:dLbl>
            <c:dLbl>
              <c:idx val="4"/>
              <c:layout>
                <c:manualLayout>
                  <c:x val="-4.3959570346984694E-2"/>
                  <c:y val="-4.2705731538499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C4-4095-8075-C80BA15F9A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第8表○!$AR$7:$AR$11</c:f>
              <c:numCache>
                <c:formatCode>#,##0;"△"#,##0;\-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E2-4789-AC98-1A9DED3B03FD}"/>
            </c:ext>
          </c:extLst>
        </c:ser>
        <c:ser>
          <c:idx val="1"/>
          <c:order val="2"/>
          <c:tx>
            <c:v>歯科診療所診療科目（重複計上）</c:v>
          </c:tx>
          <c:spPr>
            <a:ln w="12700">
              <a:solidFill>
                <a:schemeClr val="accent4"/>
              </a:solidFill>
            </a:ln>
          </c:spPr>
          <c:marker>
            <c:symbol val="diamond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第9表○!$E$4:$E$8</c:f>
              <c:numCache>
                <c:formatCode>#,##0\ ;"△"#,##0\ ;\-\ </c:formatCode>
                <c:ptCount val="5"/>
                <c:pt idx="0">
                  <c:v>456</c:v>
                </c:pt>
                <c:pt idx="1">
                  <c:v>451</c:v>
                </c:pt>
                <c:pt idx="2">
                  <c:v>454</c:v>
                </c:pt>
                <c:pt idx="3">
                  <c:v>456</c:v>
                </c:pt>
                <c:pt idx="4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E2-4789-AC98-1A9DED3B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8080"/>
        <c:axId val="114079616"/>
      </c:lineChart>
      <c:catAx>
        <c:axId val="1140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4079616"/>
        <c:crosses val="autoZero"/>
        <c:auto val="1"/>
        <c:lblAlgn val="ctr"/>
        <c:lblOffset val="100"/>
        <c:noMultiLvlLbl val="0"/>
      </c:catAx>
      <c:valAx>
        <c:axId val="11407961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407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46666666666666667"/>
          <c:h val="0.15930043856479903"/>
        </c:manualLayout>
      </c:layout>
      <c:overlay val="0"/>
      <c:txPr>
        <a:bodyPr/>
        <a:lstStyle/>
        <a:p>
          <a:pPr>
            <a:defRPr sz="5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43</a:t>
            </a:r>
            <a:r>
              <a:rPr lang="ja-JP" altLang="en-US" sz="1050" b="0"/>
              <a:t>　歯科口腔外科</a:t>
            </a:r>
            <a:endParaRPr lang="en-US" altLang="ja-JP" sz="1050" b="0"/>
          </a:p>
        </c:rich>
      </c:tx>
      <c:layout>
        <c:manualLayout>
          <c:xMode val="edge"/>
          <c:yMode val="edge"/>
          <c:x val="0.12315748031496063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8145997375328084E-2"/>
                  <c:y val="-9.653186119283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E3-49A5-B050-B4C4E0618D24}"/>
                </c:ext>
              </c:extLst>
            </c:dLbl>
            <c:dLbl>
              <c:idx val="1"/>
              <c:layout>
                <c:manualLayout>
                  <c:x val="-5.231266404199475E-2"/>
                  <c:y val="-9.653186119283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3-49A5-B050-B4C4E0618D24}"/>
                </c:ext>
              </c:extLst>
            </c:dLbl>
            <c:dLbl>
              <c:idx val="2"/>
              <c:layout>
                <c:manualLayout>
                  <c:x val="-5.2312664041994673E-2"/>
                  <c:y val="-9.653186119283845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E3-49A5-B050-B4C4E0618D24}"/>
                </c:ext>
              </c:extLst>
            </c:dLbl>
            <c:dLbl>
              <c:idx val="3"/>
              <c:layout>
                <c:manualLayout>
                  <c:x val="-4.8154963896928783E-2"/>
                  <c:y val="-9.6512359569734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3-49A5-B050-B4C4E0618D24}"/>
                </c:ext>
              </c:extLst>
            </c:dLbl>
            <c:dLbl>
              <c:idx val="4"/>
              <c:layout>
                <c:manualLayout>
                  <c:x val="-5.231266404199475E-2"/>
                  <c:y val="-9.653186119283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E3-49A5-B050-B4C4E0618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第7表○!$AS$7:$AS$11</c:f>
              <c:numCache>
                <c:formatCode>#,##0;"△"#,##0;\-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E3-49A5-B050-B4C4E0618D24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第8表○!$AS$7:$AS$11</c:f>
              <c:numCache>
                <c:formatCode>#,##0;"△"#,##0;\-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E3-49A5-B050-B4C4E0618D24}"/>
            </c:ext>
          </c:extLst>
        </c:ser>
        <c:ser>
          <c:idx val="1"/>
          <c:order val="2"/>
          <c:tx>
            <c:v>歯科診療所診療科目（重複計上）</c:v>
          </c:tx>
          <c:spPr>
            <a:ln w="12700">
              <a:solidFill>
                <a:schemeClr val="accent4"/>
              </a:solidFill>
            </a:ln>
          </c:spPr>
          <c:marker>
            <c:symbol val="diamond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第9表○!$F$4:$F$8</c:f>
              <c:numCache>
                <c:formatCode>#,##0\ ;"△"#,##0\ ;\-\ </c:formatCode>
                <c:ptCount val="5"/>
                <c:pt idx="0">
                  <c:v>260</c:v>
                </c:pt>
                <c:pt idx="1">
                  <c:v>275</c:v>
                </c:pt>
                <c:pt idx="2">
                  <c:v>279</c:v>
                </c:pt>
                <c:pt idx="3">
                  <c:v>281</c:v>
                </c:pt>
                <c:pt idx="4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4E3-49A5-B050-B4C4E0618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48480"/>
        <c:axId val="114150016"/>
      </c:lineChart>
      <c:catAx>
        <c:axId val="1141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4150016"/>
        <c:crosses val="autoZero"/>
        <c:auto val="1"/>
        <c:lblAlgn val="ctr"/>
        <c:lblOffset val="100"/>
        <c:noMultiLvlLbl val="0"/>
      </c:catAx>
      <c:valAx>
        <c:axId val="11415001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4148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46666666666666667"/>
          <c:h val="0.15930043856479903"/>
        </c:manualLayout>
      </c:layout>
      <c:overlay val="0"/>
      <c:txPr>
        <a:bodyPr/>
        <a:lstStyle/>
        <a:p>
          <a:pPr>
            <a:defRPr sz="5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41908556155654E-2"/>
          <c:y val="3.4835291742378358E-2"/>
          <c:w val="0.8873180076628352"/>
          <c:h val="0.84611355555555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図1○!$R$22</c:f>
              <c:strCache>
                <c:ptCount val="1"/>
                <c:pt idx="0">
                  <c:v>令和４年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1907888207824368E-3"/>
                  <c:y val="0.13557908338380786"/>
                </c:manualLayout>
              </c:layout>
              <c:numFmt formatCode="0.0_ 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F0-43DB-88FC-0B116EAE6E3A}"/>
                </c:ext>
              </c:extLst>
            </c:dLbl>
            <c:dLbl>
              <c:idx val="1"/>
              <c:layout>
                <c:manualLayout>
                  <c:x val="0"/>
                  <c:y val="0.120664809206541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18-49C6-BD9B-63EB886992FD}"/>
                </c:ext>
              </c:extLst>
            </c:dLbl>
            <c:dLbl>
              <c:idx val="2"/>
              <c:layout>
                <c:manualLayout>
                  <c:x val="-1.2763155283129747E-2"/>
                  <c:y val="8.30801534423582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18-49C6-BD9B-63EB886992FD}"/>
                </c:ext>
              </c:extLst>
            </c:dLbl>
            <c:dLbl>
              <c:idx val="3"/>
              <c:layout>
                <c:manualLayout>
                  <c:x val="0"/>
                  <c:y val="0.102139632545931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18-49C6-BD9B-63EB886992FD}"/>
                </c:ext>
              </c:extLst>
            </c:dLbl>
            <c:dLbl>
              <c:idx val="4"/>
              <c:layout>
                <c:manualLayout>
                  <c:x val="3.1907888207824368E-3"/>
                  <c:y val="0.174671996769634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18-49C6-BD9B-63EB886992FD}"/>
                </c:ext>
              </c:extLst>
            </c:dLbl>
            <c:dLbl>
              <c:idx val="5"/>
              <c:layout>
                <c:manualLayout>
                  <c:x val="6.3815776415647564E-3"/>
                  <c:y val="0.193204280234201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18-49C6-BD9B-63EB886992FD}"/>
                </c:ext>
              </c:extLst>
            </c:dLbl>
            <c:dLbl>
              <c:idx val="6"/>
              <c:layout>
                <c:manualLayout>
                  <c:x val="0"/>
                  <c:y val="0.106381748435291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18-49C6-BD9B-63EB886992FD}"/>
                </c:ext>
              </c:extLst>
            </c:dLbl>
            <c:dLbl>
              <c:idx val="7"/>
              <c:layout>
                <c:manualLayout>
                  <c:x val="-3.5098677028606806E-2"/>
                  <c:y val="0.123399636583888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18-49C6-BD9B-63EB886992FD}"/>
                </c:ext>
              </c:extLst>
            </c:dLbl>
            <c:dLbl>
              <c:idx val="8"/>
              <c:layout>
                <c:manualLayout>
                  <c:x val="-6.3815776415649906E-3"/>
                  <c:y val="9.4872925499697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18-49C6-BD9B-63EB886992FD}"/>
                </c:ext>
              </c:extLst>
            </c:dLbl>
            <c:numFmt formatCode="0.0_ 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全国</c:v>
              </c:pt>
              <c:pt idx="1">
                <c:v>沖縄県</c:v>
              </c:pt>
              <c:pt idx="2">
                <c:v>北部医療圏
北部保健所</c:v>
              </c:pt>
              <c:pt idx="3">
                <c:v>中部医療圏
中部保健所</c:v>
              </c:pt>
              <c:pt idx="4">
                <c:v>南部医療圏</c:v>
              </c:pt>
              <c:pt idx="5">
                <c:v>
那覇市保健所</c:v>
              </c:pt>
              <c:pt idx="6">
                <c:v>
南部保健所</c:v>
              </c:pt>
              <c:pt idx="7">
                <c:v>宮古医療圏
宮古保健所</c:v>
              </c:pt>
              <c:pt idx="8">
                <c:v>八重山医療圏
八重山保健所</c:v>
              </c:pt>
            </c:strLit>
          </c:cat>
          <c:val>
            <c:numRef>
              <c:f>図1○!$R$23:$R$31</c:f>
              <c:numCache>
                <c:formatCode>0.0_ </c:formatCode>
                <c:ptCount val="9"/>
                <c:pt idx="0">
                  <c:v>64.376095464476947</c:v>
                </c:pt>
                <c:pt idx="1">
                  <c:v>53.065395095367847</c:v>
                </c:pt>
                <c:pt idx="2">
                  <c:v>26.371512561371937</c:v>
                </c:pt>
                <c:pt idx="3">
                  <c:v>19.572572302014109</c:v>
                </c:pt>
                <c:pt idx="4">
                  <c:v>89.175306763055261</c:v>
                </c:pt>
                <c:pt idx="5">
                  <c:v>100.95252046915853</c:v>
                </c:pt>
                <c:pt idx="6">
                  <c:v>75.713729301577246</c:v>
                </c:pt>
                <c:pt idx="7">
                  <c:v>129.70889617729352</c:v>
                </c:pt>
                <c:pt idx="8">
                  <c:v>45.067037217861568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0-43DB-88FC-0B116EAE6E3A}"/>
            </c:ext>
          </c:extLst>
        </c:ser>
        <c:ser>
          <c:idx val="2"/>
          <c:order val="1"/>
          <c:tx>
            <c:strRef>
              <c:f>図1○!$S$22</c:f>
              <c:strCache>
                <c:ptCount val="1"/>
                <c:pt idx="0">
                  <c:v>令和5年</c:v>
                </c:pt>
              </c:strCache>
            </c:strRef>
          </c:tx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3815776415648588E-3"/>
                  <c:y val="7.521280634891811E-17"/>
                </c:manualLayout>
              </c:layout>
              <c:numFmt formatCode="0.0_ 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F0-43DB-88FC-0B116EAE6E3A}"/>
                </c:ext>
              </c:extLst>
            </c:dLbl>
            <c:dLbl>
              <c:idx val="1"/>
              <c:layout>
                <c:manualLayout>
                  <c:x val="1.2763155283129718E-2"/>
                  <c:y val="-2.0512820512820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18-49C6-BD9B-63EB886992FD}"/>
                </c:ext>
              </c:extLst>
            </c:dLbl>
            <c:dLbl>
              <c:idx val="2"/>
              <c:layout>
                <c:manualLayout>
                  <c:x val="6.3815776415648735E-3"/>
                  <c:y val="-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18-49C6-BD9B-63EB886992FD}"/>
                </c:ext>
              </c:extLst>
            </c:dLbl>
            <c:dLbl>
              <c:idx val="3"/>
              <c:layout>
                <c:manualLayout>
                  <c:x val="9.5723664623472513E-3"/>
                  <c:y val="-8.2051282051282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18-49C6-BD9B-63EB886992FD}"/>
                </c:ext>
              </c:extLst>
            </c:dLbl>
            <c:dLbl>
              <c:idx val="4"/>
              <c:layout>
                <c:manualLayout>
                  <c:x val="1.2763155283129747E-2"/>
                  <c:y val="-4.10256410256410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18-49C6-BD9B-63EB886992FD}"/>
                </c:ext>
              </c:extLst>
            </c:dLbl>
            <c:dLbl>
              <c:idx val="5"/>
              <c:layout>
                <c:manualLayout>
                  <c:x val="2.2335521745476941E-2"/>
                  <c:y val="-1.64102564102564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18-49C6-BD9B-63EB886992FD}"/>
                </c:ext>
              </c:extLst>
            </c:dLbl>
            <c:dLbl>
              <c:idx val="6"/>
              <c:layout>
                <c:manualLayout>
                  <c:x val="6.3815776415648735E-3"/>
                  <c:y val="-1.23076923076922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18-49C6-BD9B-63EB886992FD}"/>
                </c:ext>
              </c:extLst>
            </c:dLbl>
            <c:dLbl>
              <c:idx val="8"/>
              <c:layout>
                <c:manualLayout>
                  <c:x val="-3.1907888207824368E-3"/>
                  <c:y val="-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18-49C6-BD9B-63EB886992FD}"/>
                </c:ext>
              </c:extLst>
            </c:dLbl>
            <c:numFmt formatCode="0.0_ 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全国</c:v>
              </c:pt>
              <c:pt idx="1">
                <c:v>沖縄県</c:v>
              </c:pt>
              <c:pt idx="2">
                <c:v>北部医療圏
北部保健所</c:v>
              </c:pt>
              <c:pt idx="3">
                <c:v>中部医療圏
中部保健所</c:v>
              </c:pt>
              <c:pt idx="4">
                <c:v>南部医療圏</c:v>
              </c:pt>
              <c:pt idx="5">
                <c:v>
那覇市保健所</c:v>
              </c:pt>
              <c:pt idx="6">
                <c:v>
南部保健所</c:v>
              </c:pt>
              <c:pt idx="7">
                <c:v>宮古医療圏
宮古保健所</c:v>
              </c:pt>
              <c:pt idx="8">
                <c:v>八重山医療圏
八重山保健所</c:v>
              </c:pt>
            </c:strLit>
          </c:cat>
          <c:val>
            <c:numRef>
              <c:f>図1○!$S$23:$S$31</c:f>
              <c:numCache>
                <c:formatCode>0.0_ </c:formatCode>
                <c:ptCount val="9"/>
                <c:pt idx="0">
                  <c:v>60.939912506433352</c:v>
                </c:pt>
                <c:pt idx="1">
                  <c:v>51.226158038147133</c:v>
                </c:pt>
                <c:pt idx="2">
                  <c:v>33.671700916068332</c:v>
                </c:pt>
                <c:pt idx="3">
                  <c:v>23.616559240122807</c:v>
                </c:pt>
                <c:pt idx="4">
                  <c:v>68.486012476364877</c:v>
                </c:pt>
                <c:pt idx="5">
                  <c:v>91.539626095834947</c:v>
                </c:pt>
                <c:pt idx="6">
                  <c:v>51.594262717985757</c:v>
                </c:pt>
                <c:pt idx="7">
                  <c:v>114.60894319463186</c:v>
                </c:pt>
                <c:pt idx="8">
                  <c:v>50.330878926274579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F0-43DB-88FC-0B116EAE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9963520"/>
        <c:axId val="109973504"/>
      </c:barChart>
      <c:catAx>
        <c:axId val="10996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997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73504"/>
        <c:scaling>
          <c:orientation val="minMax"/>
          <c:max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9963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69532649668023"/>
          <c:y val="4.9316373914799115E-2"/>
          <c:w val="0.24468085106382981"/>
          <c:h val="0.1074361397133050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</a:t>
            </a:r>
            <a:r>
              <a:rPr lang="ja-JP" altLang="en-US" sz="1050" b="0"/>
              <a:t>　内科</a:t>
            </a:r>
          </a:p>
        </c:rich>
      </c:tx>
      <c:layout>
        <c:manualLayout>
          <c:xMode val="edge"/>
          <c:yMode val="edge"/>
          <c:x val="0.13565748031496064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70A-48F2-BCE4-ACE3D10A0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第7表○!$C$7:$C$11</c:f>
              <c:numCache>
                <c:formatCode>#,##0;"△"#,##0;\-</c:formatCode>
                <c:ptCount val="5"/>
                <c:pt idx="0">
                  <c:v>81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A-48F2-BCE4-ACE3D10A0847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6716065562559204E-2"/>
                  <c:y val="-5.3541284951591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2F-4EF2-99B2-E8A09AC46049}"/>
                </c:ext>
              </c:extLst>
            </c:dLbl>
            <c:dLbl>
              <c:idx val="1"/>
              <c:layout>
                <c:manualLayout>
                  <c:x val="-6.0891731556625889E-2"/>
                  <c:y val="-4.812350824504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E4-4175-BB08-B2D08FC16C5E}"/>
                </c:ext>
              </c:extLst>
            </c:dLbl>
            <c:dLbl>
              <c:idx val="2"/>
              <c:layout>
                <c:manualLayout>
                  <c:x val="-6.0760498687664116E-2"/>
                  <c:y val="-4.79488445913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2F-4EF2-99B2-E8A09AC46049}"/>
                </c:ext>
              </c:extLst>
            </c:dLbl>
            <c:dLbl>
              <c:idx val="3"/>
              <c:layout>
                <c:manualLayout>
                  <c:x val="-5.6716065562559356E-2"/>
                  <c:y val="-4.812350824504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2F-4EF2-99B2-E8A09AC46049}"/>
                </c:ext>
              </c:extLst>
            </c:dLbl>
            <c:dLbl>
              <c:idx val="4"/>
              <c:layout>
                <c:manualLayout>
                  <c:x val="-4.3671548031173638E-2"/>
                  <c:y val="-4.812350824504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E4-4175-BB08-B2D08FC16C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第8表○!$C$7:$C$11</c:f>
              <c:numCache>
                <c:formatCode>#,##0;"△"#,##0;\-</c:formatCode>
                <c:ptCount val="5"/>
                <c:pt idx="0">
                  <c:v>532</c:v>
                </c:pt>
                <c:pt idx="1">
                  <c:v>518</c:v>
                </c:pt>
                <c:pt idx="2">
                  <c:v>531</c:v>
                </c:pt>
                <c:pt idx="3">
                  <c:v>544</c:v>
                </c:pt>
                <c:pt idx="4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A-48F2-BCE4-ACE3D10A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33920"/>
        <c:axId val="111635456"/>
      </c:lineChart>
      <c:catAx>
        <c:axId val="1116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635456"/>
        <c:crosses val="autoZero"/>
        <c:auto val="1"/>
        <c:lblAlgn val="ctr"/>
        <c:lblOffset val="100"/>
        <c:noMultiLvlLbl val="0"/>
      </c:catAx>
      <c:valAx>
        <c:axId val="11163545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633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2</a:t>
            </a:r>
            <a:r>
              <a:rPr lang="ja-JP" altLang="en-US" sz="1050" b="0"/>
              <a:t>　呼吸器内科</a:t>
            </a:r>
          </a:p>
        </c:rich>
      </c:tx>
      <c:layout>
        <c:manualLayout>
          <c:xMode val="edge"/>
          <c:yMode val="edge"/>
          <c:x val="0.13565748031496064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B32-44F1-B847-BD3D8BCC47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第7表○!$D$7:$D$11</c:f>
              <c:numCache>
                <c:formatCode>#,##0;"△"#,##0;\-</c:formatCode>
                <c:ptCount val="5"/>
                <c:pt idx="0">
                  <c:v>36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2-44F1-B847-BD3D8BCC47DF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42565095180525E-2"/>
                  <c:y val="-5.3541284951591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D1-4C37-9F04-9AB94504347D}"/>
                </c:ext>
              </c:extLst>
            </c:dLbl>
            <c:dLbl>
              <c:idx val="1"/>
              <c:layout>
                <c:manualLayout>
                  <c:x val="-5.242565095180525E-2"/>
                  <c:y val="-5.3541284951591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1-4C37-9F04-9AB94504347D}"/>
                </c:ext>
              </c:extLst>
            </c:dLbl>
            <c:dLbl>
              <c:idx val="4"/>
              <c:layout>
                <c:manualLayout>
                  <c:x val="-5.2425650951805403E-2"/>
                  <c:y val="-8.0630168484323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1-4C37-9F04-9AB945043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第8表○!$D$7:$D$11</c:f>
              <c:numCache>
                <c:formatCode>#,##0;"△"#,##0;\-</c:formatCode>
                <c:ptCount val="5"/>
                <c:pt idx="0">
                  <c:v>69</c:v>
                </c:pt>
                <c:pt idx="1">
                  <c:v>69</c:v>
                </c:pt>
                <c:pt idx="2">
                  <c:v>64</c:v>
                </c:pt>
                <c:pt idx="3">
                  <c:v>62</c:v>
                </c:pt>
                <c:pt idx="4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32-44F1-B847-BD3D8BCC4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19840"/>
        <c:axId val="111221376"/>
      </c:lineChart>
      <c:catAx>
        <c:axId val="1112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221376"/>
        <c:crosses val="autoZero"/>
        <c:auto val="1"/>
        <c:lblAlgn val="ctr"/>
        <c:lblOffset val="100"/>
        <c:noMultiLvlLbl val="0"/>
      </c:catAx>
      <c:valAx>
        <c:axId val="111221376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219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3</a:t>
            </a:r>
            <a:r>
              <a:rPr lang="ja-JP" altLang="en-US" sz="1050" b="0"/>
              <a:t>　循環器内科</a:t>
            </a:r>
          </a:p>
        </c:rich>
      </c:tx>
      <c:layout>
        <c:manualLayout>
          <c:xMode val="edge"/>
          <c:yMode val="edge"/>
          <c:x val="0.13565748031496064"/>
          <c:y val="3.3333985074005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F75-4AD8-A04A-26BB9909EDA9}"/>
                </c:ext>
              </c:extLst>
            </c:dLbl>
            <c:dLbl>
              <c:idx val="4"/>
              <c:layout>
                <c:manualLayout>
                  <c:x val="-5.2425650951805403E-2"/>
                  <c:y val="-5.3541307792131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D-48E9-BDE2-9D3A0391B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第7表○!$E$7:$E$11</c:f>
              <c:numCache>
                <c:formatCode>#,##0;"△"#,##0;\-</c:formatCode>
                <c:ptCount val="5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5-4AD8-A04A-26BB9909EDA9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242565095180525E-2"/>
                  <c:y val="-4.270574975662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40-4414-BD5D-77CCD2D82ABA}"/>
                </c:ext>
              </c:extLst>
            </c:dLbl>
            <c:dLbl>
              <c:idx val="1"/>
              <c:layout>
                <c:manualLayout>
                  <c:x val="-4.8249984957738641E-2"/>
                  <c:y val="-3.728797073887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40-4414-BD5D-77CCD2D82ABA}"/>
                </c:ext>
              </c:extLst>
            </c:dLbl>
            <c:dLbl>
              <c:idx val="2"/>
              <c:layout>
                <c:manualLayout>
                  <c:x val="-5.242565095180525E-2"/>
                  <c:y val="-3.728797073887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40-4414-BD5D-77CCD2D82ABA}"/>
                </c:ext>
              </c:extLst>
            </c:dLbl>
            <c:dLbl>
              <c:idx val="3"/>
              <c:layout>
                <c:manualLayout>
                  <c:x val="-5.242565095180525E-2"/>
                  <c:y val="-4.8123528774378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40-4414-BD5D-77CCD2D82ABA}"/>
                </c:ext>
              </c:extLst>
            </c:dLbl>
            <c:dLbl>
              <c:idx val="4"/>
              <c:layout>
                <c:manualLayout>
                  <c:x val="-5.2425650951805403E-2"/>
                  <c:y val="-6.4376865827636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40-4414-BD5D-77CCD2D82A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第8表○!$E$7:$E$11</c:f>
              <c:numCache>
                <c:formatCode>#,##0;"△"#,##0;\-</c:formatCode>
                <c:ptCount val="5"/>
                <c:pt idx="0">
                  <c:v>80</c:v>
                </c:pt>
                <c:pt idx="1">
                  <c:v>79</c:v>
                </c:pt>
                <c:pt idx="2">
                  <c:v>75</c:v>
                </c:pt>
                <c:pt idx="3">
                  <c:v>76</c:v>
                </c:pt>
                <c:pt idx="4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5-4AD8-A04A-26BB9909E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45568"/>
        <c:axId val="111276032"/>
      </c:lineChart>
      <c:catAx>
        <c:axId val="1112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276032"/>
        <c:crosses val="autoZero"/>
        <c:auto val="1"/>
        <c:lblAlgn val="ctr"/>
        <c:lblOffset val="100"/>
        <c:noMultiLvlLbl val="0"/>
      </c:catAx>
      <c:valAx>
        <c:axId val="111276032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24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95800524934"/>
          <c:y val="2.1520193617985323E-2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4</a:t>
            </a:r>
            <a:r>
              <a:rPr lang="ja-JP" altLang="en-US" sz="1050" b="0"/>
              <a:t>　消化器内科</a:t>
            </a:r>
            <a:endParaRPr lang="en-US" altLang="ja-JP" sz="1050" b="0"/>
          </a:p>
          <a:p>
            <a:pPr>
              <a:defRPr sz="1050" b="0"/>
            </a:pPr>
            <a:r>
              <a:rPr lang="ja-JP" altLang="en-US" sz="900" b="0"/>
              <a:t>（胃腸内科）</a:t>
            </a:r>
          </a:p>
        </c:rich>
      </c:tx>
      <c:layout>
        <c:manualLayout>
          <c:xMode val="edge"/>
          <c:yMode val="edge"/>
          <c:x val="3.9635290098641064E-2"/>
          <c:y val="8.2717114294660586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6723124410776844"/>
        </c:manualLayout>
      </c:layout>
      <c:lineChart>
        <c:grouping val="standard"/>
        <c:varyColors val="0"/>
        <c:ser>
          <c:idx val="0"/>
          <c:order val="0"/>
          <c:tx>
            <c:v>病院診療科目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3B-4EA1-ABA0-BF75311BE3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第7表○!$F$7:$F$11</c:f>
              <c:numCache>
                <c:formatCode>#,##0;"△"#,##0;\-</c:formatCode>
                <c:ptCount val="5"/>
                <c:pt idx="0">
                  <c:v>37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B-4EA1-ABA0-BF75311BE305}"/>
            </c:ext>
          </c:extLst>
        </c:ser>
        <c:ser>
          <c:idx val="2"/>
          <c:order val="1"/>
          <c:tx>
            <c:v>一般診療所診療科目（重複計上）</c:v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5.6716065562559204E-2"/>
                  <c:y val="-3.728797073887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6B-4A8B-83FA-F84AB9720F4B}"/>
                </c:ext>
              </c:extLst>
            </c:dLbl>
            <c:dLbl>
              <c:idx val="1"/>
              <c:layout>
                <c:manualLayout>
                  <c:x val="-6.0891731556625889E-2"/>
                  <c:y val="-3.1870191721121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6B-4A8B-83FA-F84AB9720F4B}"/>
                </c:ext>
              </c:extLst>
            </c:dLbl>
            <c:dLbl>
              <c:idx val="2"/>
              <c:layout>
                <c:manualLayout>
                  <c:x val="-8.1770061526958857E-2"/>
                  <c:y val="-3.1870191721121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6B-4A8B-83FA-F84AB9720F4B}"/>
                </c:ext>
              </c:extLst>
            </c:dLbl>
            <c:dLbl>
              <c:idx val="3"/>
              <c:layout>
                <c:manualLayout>
                  <c:x val="-4.0013401586292768E-2"/>
                  <c:y val="-3.728797073887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6B-4A8B-83FA-F84AB9720F4B}"/>
                </c:ext>
              </c:extLst>
            </c:dLbl>
            <c:dLbl>
              <c:idx val="4"/>
              <c:layout>
                <c:manualLayout>
                  <c:x val="-4.7847214025240246E-2"/>
                  <c:y val="-4.270574975662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6B-4A8B-83FA-F84AB9720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第7表○!$A$7:$A$11</c:f>
              <c:strCache>
                <c:ptCount val="5"/>
                <c:pt idx="0">
                  <c:v>令和元年</c:v>
                </c:pt>
                <c:pt idx="1">
                  <c:v>令和２年</c:v>
                </c:pt>
                <c:pt idx="2">
                  <c:v>令和３年</c:v>
                </c:pt>
                <c:pt idx="3">
                  <c:v>令和４年</c:v>
                </c:pt>
                <c:pt idx="4">
                  <c:v>令和５年</c:v>
                </c:pt>
              </c:strCache>
            </c:strRef>
          </c:cat>
          <c:val>
            <c:numRef>
              <c:f>第8表○!$F$7:$F$11</c:f>
              <c:numCache>
                <c:formatCode>#,##0;"△"#,##0;\-</c:formatCode>
                <c:ptCount val="5"/>
                <c:pt idx="0">
                  <c:v>131</c:v>
                </c:pt>
                <c:pt idx="1">
                  <c:v>130</c:v>
                </c:pt>
                <c:pt idx="2">
                  <c:v>126</c:v>
                </c:pt>
                <c:pt idx="3">
                  <c:v>123</c:v>
                </c:pt>
                <c:pt idx="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B-4EA1-ABA0-BF75311BE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08032"/>
        <c:axId val="111709568"/>
      </c:lineChart>
      <c:catAx>
        <c:axId val="1117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709568"/>
        <c:crosses val="autoZero"/>
        <c:auto val="1"/>
        <c:lblAlgn val="ctr"/>
        <c:lblOffset val="100"/>
        <c:noMultiLvlLbl val="0"/>
      </c:catAx>
      <c:valAx>
        <c:axId val="111709568"/>
        <c:scaling>
          <c:orientation val="minMax"/>
          <c:min val="0"/>
        </c:scaling>
        <c:delete val="0"/>
        <c:axPos val="l"/>
        <c:majorGridlines/>
        <c:numFmt formatCode="#,##0;&quot;△&quot;#,##0;\-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1170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08580336032608"/>
          <c:y val="5.266763760092213E-3"/>
          <c:w val="0.50335728346456687"/>
          <c:h val="0.15129805489413323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21</xdr:row>
      <xdr:rowOff>0</xdr:rowOff>
    </xdr:from>
    <xdr:to>
      <xdr:col>5</xdr:col>
      <xdr:colOff>0</xdr:colOff>
      <xdr:row>29</xdr:row>
      <xdr:rowOff>192000</xdr:rowOff>
    </xdr:to>
    <xdr:graphicFrame macro="">
      <xdr:nvGraphicFramePr>
        <xdr:cNvPr id="11" name="グラフ 3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19049</xdr:colOff>
      <xdr:row>11</xdr:row>
      <xdr:rowOff>323850</xdr:rowOff>
    </xdr:from>
    <xdr:to>
      <xdr:col>5</xdr:col>
      <xdr:colOff>3174</xdr:colOff>
      <xdr:row>20</xdr:row>
      <xdr:rowOff>134850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2</xdr:row>
      <xdr:rowOff>0</xdr:rowOff>
    </xdr:from>
    <xdr:to>
      <xdr:col>4</xdr:col>
      <xdr:colOff>730250</xdr:colOff>
      <xdr:row>10</xdr:row>
      <xdr:rowOff>192000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779369</xdr:colOff>
      <xdr:row>2</xdr:row>
      <xdr:rowOff>188820</xdr:rowOff>
    </xdr:from>
    <xdr:ext cx="98366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588994" y="950820"/>
          <a:ext cx="983667" cy="27571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病院　施設数</a:t>
          </a:r>
        </a:p>
      </xdr:txBody>
    </xdr:sp>
    <xdr:clientData/>
  </xdr:oneCellAnchor>
  <xdr:oneCellAnchor>
    <xdr:from>
      <xdr:col>0</xdr:col>
      <xdr:colOff>459441</xdr:colOff>
      <xdr:row>11</xdr:row>
      <xdr:rowOff>123265</xdr:rowOff>
    </xdr:from>
    <xdr:ext cx="219484" cy="2802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59441" y="4314265"/>
          <a:ext cx="2194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 </a:t>
          </a:r>
        </a:p>
      </xdr:txBody>
    </xdr:sp>
    <xdr:clientData/>
  </xdr:oneCellAnchor>
  <xdr:twoCellAnchor editAs="absolute">
    <xdr:from>
      <xdr:col>5</xdr:col>
      <xdr:colOff>31749</xdr:colOff>
      <xdr:row>2</xdr:row>
      <xdr:rowOff>95250</xdr:rowOff>
    </xdr:from>
    <xdr:to>
      <xdr:col>9</xdr:col>
      <xdr:colOff>742949</xdr:colOff>
      <xdr:row>10</xdr:row>
      <xdr:rowOff>285750</xdr:rowOff>
    </xdr:to>
    <xdr:graphicFrame macro="">
      <xdr:nvGraphicFramePr>
        <xdr:cNvPr id="13" name="グラフ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5</xdr:col>
      <xdr:colOff>19050</xdr:colOff>
      <xdr:row>11</xdr:row>
      <xdr:rowOff>368300</xdr:rowOff>
    </xdr:from>
    <xdr:to>
      <xdr:col>10</xdr:col>
      <xdr:colOff>3174</xdr:colOff>
      <xdr:row>20</xdr:row>
      <xdr:rowOff>38100</xdr:rowOff>
    </xdr:to>
    <xdr:graphicFrame macro="">
      <xdr:nvGraphicFramePr>
        <xdr:cNvPr id="15" name="グラフ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202509</xdr:colOff>
      <xdr:row>5</xdr:row>
      <xdr:rowOff>83241</xdr:rowOff>
    </xdr:from>
    <xdr:to>
      <xdr:col>4</xdr:col>
      <xdr:colOff>716859</xdr:colOff>
      <xdr:row>5</xdr:row>
      <xdr:rowOff>84361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 bwMode="auto">
        <a:xfrm flipV="1">
          <a:off x="202509" y="1988241"/>
          <a:ext cx="3761133" cy="11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325093</xdr:colOff>
      <xdr:row>13</xdr:row>
      <xdr:rowOff>79099</xdr:rowOff>
    </xdr:from>
    <xdr:to>
      <xdr:col>4</xdr:col>
      <xdr:colOff>753718</xdr:colOff>
      <xdr:row>13</xdr:row>
      <xdr:rowOff>80219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CxnSpPr/>
      </xdr:nvCxnSpPr>
      <xdr:spPr bwMode="auto">
        <a:xfrm flipV="1">
          <a:off x="325093" y="5032099"/>
          <a:ext cx="3667125" cy="11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213277</xdr:colOff>
      <xdr:row>22</xdr:row>
      <xdr:rowOff>286993</xdr:rowOff>
    </xdr:from>
    <xdr:to>
      <xdr:col>4</xdr:col>
      <xdr:colOff>680002</xdr:colOff>
      <xdr:row>22</xdr:row>
      <xdr:rowOff>288113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 bwMode="auto">
        <a:xfrm flipV="1">
          <a:off x="213277" y="8668993"/>
          <a:ext cx="3713508" cy="11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7</xdr:col>
      <xdr:colOff>133350</xdr:colOff>
      <xdr:row>2</xdr:row>
      <xdr:rowOff>180975</xdr:rowOff>
    </xdr:from>
    <xdr:ext cx="947375" cy="267381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5800725" y="942975"/>
          <a:ext cx="947375" cy="26738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病院　病床数</a:t>
          </a:r>
        </a:p>
      </xdr:txBody>
    </xdr:sp>
    <xdr:clientData/>
  </xdr:oneCellAnchor>
  <xdr:oneCellAnchor>
    <xdr:from>
      <xdr:col>1</xdr:col>
      <xdr:colOff>104775</xdr:colOff>
      <xdr:row>12</xdr:row>
      <xdr:rowOff>142875</xdr:rowOff>
    </xdr:from>
    <xdr:ext cx="1351332" cy="267381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914400" y="4714875"/>
          <a:ext cx="1351332" cy="26738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一般診療所　施設数</a:t>
          </a:r>
        </a:p>
      </xdr:txBody>
    </xdr:sp>
    <xdr:clientData/>
  </xdr:oneCellAnchor>
  <xdr:oneCellAnchor>
    <xdr:from>
      <xdr:col>6</xdr:col>
      <xdr:colOff>571500</xdr:colOff>
      <xdr:row>12</xdr:row>
      <xdr:rowOff>152400</xdr:rowOff>
    </xdr:from>
    <xdr:ext cx="1351332" cy="267381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5429250" y="4724400"/>
          <a:ext cx="1351332" cy="26738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一般診療所　病床数</a:t>
          </a:r>
        </a:p>
      </xdr:txBody>
    </xdr:sp>
    <xdr:clientData/>
  </xdr:oneCellAnchor>
  <xdr:oneCellAnchor>
    <xdr:from>
      <xdr:col>1</xdr:col>
      <xdr:colOff>24848</xdr:colOff>
      <xdr:row>21</xdr:row>
      <xdr:rowOff>171450</xdr:rowOff>
    </xdr:from>
    <xdr:ext cx="1351332" cy="26738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836544" y="8172450"/>
          <a:ext cx="1351332" cy="26738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歯科診療所　施設数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571500</xdr:colOff>
      <xdr:row>15</xdr:row>
      <xdr:rowOff>142874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10</xdr:col>
      <xdr:colOff>571500</xdr:colOff>
      <xdr:row>15</xdr:row>
      <xdr:rowOff>123824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4</xdr:col>
      <xdr:colOff>571500</xdr:colOff>
      <xdr:row>30</xdr:row>
      <xdr:rowOff>123824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10</xdr:col>
      <xdr:colOff>571500</xdr:colOff>
      <xdr:row>30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4</xdr:col>
      <xdr:colOff>571500</xdr:colOff>
      <xdr:row>45</xdr:row>
      <xdr:rowOff>123824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32</xdr:row>
      <xdr:rowOff>0</xdr:rowOff>
    </xdr:from>
    <xdr:to>
      <xdr:col>10</xdr:col>
      <xdr:colOff>571500</xdr:colOff>
      <xdr:row>45</xdr:row>
      <xdr:rowOff>123824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4</xdr:col>
      <xdr:colOff>571500</xdr:colOff>
      <xdr:row>60</xdr:row>
      <xdr:rowOff>123824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47</xdr:row>
      <xdr:rowOff>0</xdr:rowOff>
    </xdr:from>
    <xdr:to>
      <xdr:col>10</xdr:col>
      <xdr:colOff>571500</xdr:colOff>
      <xdr:row>60</xdr:row>
      <xdr:rowOff>123824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571500</xdr:colOff>
      <xdr:row>15</xdr:row>
      <xdr:rowOff>123824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10</xdr:col>
      <xdr:colOff>571500</xdr:colOff>
      <xdr:row>15</xdr:row>
      <xdr:rowOff>123824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4</xdr:col>
      <xdr:colOff>571500</xdr:colOff>
      <xdr:row>30</xdr:row>
      <xdr:rowOff>123824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10</xdr:col>
      <xdr:colOff>571500</xdr:colOff>
      <xdr:row>30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4</xdr:col>
      <xdr:colOff>571500</xdr:colOff>
      <xdr:row>45</xdr:row>
      <xdr:rowOff>123824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32</xdr:row>
      <xdr:rowOff>0</xdr:rowOff>
    </xdr:from>
    <xdr:to>
      <xdr:col>10</xdr:col>
      <xdr:colOff>571500</xdr:colOff>
      <xdr:row>45</xdr:row>
      <xdr:rowOff>123824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4</xdr:col>
      <xdr:colOff>571500</xdr:colOff>
      <xdr:row>60</xdr:row>
      <xdr:rowOff>123824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47</xdr:row>
      <xdr:rowOff>0</xdr:rowOff>
    </xdr:from>
    <xdr:to>
      <xdr:col>10</xdr:col>
      <xdr:colOff>571500</xdr:colOff>
      <xdr:row>60</xdr:row>
      <xdr:rowOff>123824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571500</xdr:colOff>
      <xdr:row>15</xdr:row>
      <xdr:rowOff>123824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10</xdr:col>
      <xdr:colOff>571500</xdr:colOff>
      <xdr:row>15</xdr:row>
      <xdr:rowOff>123824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4</xdr:col>
      <xdr:colOff>571500</xdr:colOff>
      <xdr:row>30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10</xdr:col>
      <xdr:colOff>571500</xdr:colOff>
      <xdr:row>30</xdr:row>
      <xdr:rowOff>123824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4</xdr:col>
      <xdr:colOff>571500</xdr:colOff>
      <xdr:row>45</xdr:row>
      <xdr:rowOff>123824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32</xdr:row>
      <xdr:rowOff>0</xdr:rowOff>
    </xdr:from>
    <xdr:to>
      <xdr:col>10</xdr:col>
      <xdr:colOff>571500</xdr:colOff>
      <xdr:row>45</xdr:row>
      <xdr:rowOff>123824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4</xdr:col>
      <xdr:colOff>571500</xdr:colOff>
      <xdr:row>60</xdr:row>
      <xdr:rowOff>123824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47</xdr:row>
      <xdr:rowOff>0</xdr:rowOff>
    </xdr:from>
    <xdr:to>
      <xdr:col>10</xdr:col>
      <xdr:colOff>571500</xdr:colOff>
      <xdr:row>60</xdr:row>
      <xdr:rowOff>123824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571500</xdr:colOff>
      <xdr:row>15</xdr:row>
      <xdr:rowOff>123824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10</xdr:col>
      <xdr:colOff>571500</xdr:colOff>
      <xdr:row>15</xdr:row>
      <xdr:rowOff>123824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4</xdr:col>
      <xdr:colOff>571500</xdr:colOff>
      <xdr:row>30</xdr:row>
      <xdr:rowOff>123824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10</xdr:col>
      <xdr:colOff>571500</xdr:colOff>
      <xdr:row>30</xdr:row>
      <xdr:rowOff>123824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4</xdr:col>
      <xdr:colOff>571500</xdr:colOff>
      <xdr:row>45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32</xdr:row>
      <xdr:rowOff>0</xdr:rowOff>
    </xdr:from>
    <xdr:to>
      <xdr:col>10</xdr:col>
      <xdr:colOff>571500</xdr:colOff>
      <xdr:row>45</xdr:row>
      <xdr:rowOff>123824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4</xdr:col>
      <xdr:colOff>571500</xdr:colOff>
      <xdr:row>60</xdr:row>
      <xdr:rowOff>123824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47</xdr:row>
      <xdr:rowOff>0</xdr:rowOff>
    </xdr:from>
    <xdr:to>
      <xdr:col>10</xdr:col>
      <xdr:colOff>571500</xdr:colOff>
      <xdr:row>60</xdr:row>
      <xdr:rowOff>123824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571500</xdr:colOff>
      <xdr:row>15</xdr:row>
      <xdr:rowOff>123824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10</xdr:col>
      <xdr:colOff>571500</xdr:colOff>
      <xdr:row>15</xdr:row>
      <xdr:rowOff>123824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4</xdr:col>
      <xdr:colOff>571500</xdr:colOff>
      <xdr:row>30</xdr:row>
      <xdr:rowOff>123824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10</xdr:col>
      <xdr:colOff>571500</xdr:colOff>
      <xdr:row>30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4</xdr:col>
      <xdr:colOff>571500</xdr:colOff>
      <xdr:row>45</xdr:row>
      <xdr:rowOff>123824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32</xdr:row>
      <xdr:rowOff>0</xdr:rowOff>
    </xdr:from>
    <xdr:to>
      <xdr:col>10</xdr:col>
      <xdr:colOff>571500</xdr:colOff>
      <xdr:row>45</xdr:row>
      <xdr:rowOff>123824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4</xdr:col>
      <xdr:colOff>571500</xdr:colOff>
      <xdr:row>60</xdr:row>
      <xdr:rowOff>123824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10</xdr:col>
      <xdr:colOff>571500</xdr:colOff>
      <xdr:row>15</xdr:row>
      <xdr:rowOff>123824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4</xdr:col>
      <xdr:colOff>571500</xdr:colOff>
      <xdr:row>15</xdr:row>
      <xdr:rowOff>123824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4</xdr:col>
      <xdr:colOff>571500</xdr:colOff>
      <xdr:row>33</xdr:row>
      <xdr:rowOff>123824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20</xdr:row>
      <xdr:rowOff>0</xdr:rowOff>
    </xdr:from>
    <xdr:to>
      <xdr:col>10</xdr:col>
      <xdr:colOff>571500</xdr:colOff>
      <xdr:row>33</xdr:row>
      <xdr:rowOff>123824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X42"/>
  <sheetViews>
    <sheetView tabSelected="1" view="pageBreakPreview" zoomScaleNormal="100" workbookViewId="0">
      <pane xSplit="1" ySplit="7" topLeftCell="B8" activePane="bottomRight" state="frozen"/>
      <selection activeCell="A3" sqref="A3:A6"/>
      <selection pane="topRight" activeCell="A3" sqref="A3:A6"/>
      <selection pane="bottomLeft" activeCell="A3" sqref="A3:A6"/>
      <selection pane="bottomRight" activeCell="I34" sqref="I34"/>
    </sheetView>
  </sheetViews>
  <sheetFormatPr defaultColWidth="9" defaultRowHeight="11.25" customHeight="1"/>
  <cols>
    <col min="1" max="1" width="27.453125" style="1" customWidth="1"/>
    <col min="2" max="2" width="7" style="1" customWidth="1"/>
    <col min="3" max="3" width="5.7265625" style="1" customWidth="1"/>
    <col min="4" max="4" width="7" style="1" customWidth="1"/>
    <col min="5" max="5" width="5.7265625" style="1" customWidth="1"/>
    <col min="6" max="8" width="6.26953125" style="1" customWidth="1"/>
    <col min="9" max="9" width="7" style="1" customWidth="1"/>
    <col min="10" max="10" width="5.7265625" style="1" customWidth="1"/>
    <col min="11" max="11" width="9.36328125" style="1" customWidth="1"/>
    <col min="12" max="12" width="5.7265625" style="1" customWidth="1"/>
    <col min="13" max="13" width="4" style="1" customWidth="1"/>
    <col min="14" max="14" width="5.453125" style="1" customWidth="1"/>
    <col min="15" max="15" width="4" style="1" customWidth="1"/>
    <col min="16" max="16" width="6.7265625" style="1" customWidth="1"/>
    <col min="17" max="17" width="4" style="1" customWidth="1"/>
    <col min="18" max="19" width="5.453125" style="1" customWidth="1"/>
    <col min="20" max="20" width="4" style="1" customWidth="1"/>
    <col min="21" max="22" width="5.453125" style="1" customWidth="1"/>
    <col min="23" max="23" width="4" style="1" customWidth="1"/>
    <col min="24" max="25" width="5.453125" style="1" customWidth="1"/>
    <col min="26" max="26" width="4" style="1" customWidth="1"/>
    <col min="27" max="28" width="5.453125" style="1" customWidth="1"/>
    <col min="29" max="29" width="4" style="1" customWidth="1"/>
    <col min="30" max="31" width="5.453125" style="1" customWidth="1"/>
    <col min="32" max="32" width="5.26953125" customWidth="1"/>
    <col min="33" max="33" width="10.36328125" style="1" customWidth="1"/>
    <col min="34" max="34" width="15.36328125" style="1" customWidth="1"/>
    <col min="35" max="35" width="24.36328125" style="1" customWidth="1"/>
    <col min="36" max="36" width="16" style="1" customWidth="1"/>
    <col min="37" max="37" width="14.7265625" style="1" customWidth="1"/>
    <col min="38" max="39" width="10.90625" style="1" customWidth="1"/>
    <col min="40" max="41" width="7.36328125" style="1" customWidth="1"/>
    <col min="42" max="42" width="8.90625" style="1" customWidth="1"/>
    <col min="43" max="45" width="7.36328125" style="1" customWidth="1"/>
    <col min="46" max="46" width="4.36328125" style="5" customWidth="1"/>
    <col min="47" max="49" width="12.36328125" style="5" customWidth="1"/>
    <col min="50" max="50" width="11.36328125" style="5" customWidth="1"/>
    <col min="51" max="51" width="14.6328125" style="1" customWidth="1"/>
    <col min="52" max="16384" width="9" style="1"/>
  </cols>
  <sheetData>
    <row r="1" spans="1:50" ht="24" customHeight="1">
      <c r="A1" s="393" t="s">
        <v>273</v>
      </c>
    </row>
    <row r="2" spans="1:50" ht="24.75" customHeight="1">
      <c r="B2" s="15"/>
      <c r="C2" s="15"/>
      <c r="D2" s="15"/>
      <c r="E2" s="15"/>
      <c r="F2" s="15"/>
      <c r="G2" s="15"/>
      <c r="I2" s="15"/>
      <c r="K2" s="15"/>
      <c r="L2" s="3" t="s">
        <v>179</v>
      </c>
      <c r="M2" s="17" t="s">
        <v>175</v>
      </c>
      <c r="R2" s="16"/>
      <c r="U2" s="16"/>
      <c r="X2" s="16"/>
      <c r="Y2" s="16"/>
      <c r="Z2" s="16"/>
      <c r="AA2" s="16"/>
      <c r="AB2" s="16"/>
      <c r="AC2" s="16"/>
      <c r="AD2" s="16"/>
      <c r="AE2" s="16"/>
      <c r="AH2" s="17" t="s">
        <v>148</v>
      </c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4"/>
      <c r="AV2" s="6"/>
      <c r="AW2" s="7"/>
    </row>
    <row r="3" spans="1:50" ht="16.5" customHeight="1">
      <c r="A3" s="9"/>
      <c r="B3" s="8"/>
      <c r="C3" s="8"/>
      <c r="D3" s="8"/>
      <c r="E3" s="8"/>
      <c r="F3" s="8"/>
      <c r="G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Z3" s="10"/>
      <c r="AA3" s="10"/>
      <c r="AB3" s="10"/>
      <c r="AC3" s="10"/>
      <c r="AD3" s="10"/>
      <c r="AE3" s="10" t="s">
        <v>219</v>
      </c>
      <c r="AG3" s="88" t="s">
        <v>126</v>
      </c>
      <c r="AH3" s="88" t="s">
        <v>186</v>
      </c>
      <c r="AI3" s="8"/>
      <c r="AJ3" s="8"/>
      <c r="AN3" s="10"/>
      <c r="AO3" s="5"/>
      <c r="AP3" s="5"/>
      <c r="AQ3" s="5"/>
      <c r="AR3" s="87"/>
      <c r="AT3" s="1"/>
      <c r="AU3" s="1"/>
      <c r="AV3" s="1"/>
      <c r="AW3" s="1"/>
      <c r="AX3" s="1"/>
    </row>
    <row r="4" spans="1:50" ht="20.25" customHeight="1">
      <c r="A4" s="525"/>
      <c r="B4" s="528" t="s">
        <v>139</v>
      </c>
      <c r="C4" s="528"/>
      <c r="D4" s="528"/>
      <c r="E4" s="528"/>
      <c r="F4" s="528"/>
      <c r="G4" s="528"/>
      <c r="H4" s="528"/>
      <c r="I4" s="537" t="s">
        <v>166</v>
      </c>
      <c r="J4" s="538"/>
      <c r="K4" s="538"/>
      <c r="L4" s="539"/>
      <c r="M4" s="544" t="s">
        <v>207</v>
      </c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5"/>
      <c r="Z4" s="545"/>
      <c r="AA4" s="545"/>
      <c r="AB4" s="545"/>
      <c r="AC4" s="545"/>
      <c r="AD4" s="545"/>
      <c r="AE4" s="546"/>
      <c r="AG4" s="90" t="s">
        <v>128</v>
      </c>
      <c r="AH4" s="89">
        <v>44983</v>
      </c>
      <c r="AI4" s="8"/>
      <c r="AJ4" s="8"/>
      <c r="AN4" s="10"/>
      <c r="AO4" s="6"/>
      <c r="AP4" s="6"/>
      <c r="AQ4" s="6"/>
      <c r="AR4" s="87"/>
      <c r="AT4" s="1"/>
      <c r="AU4" s="1"/>
      <c r="AV4" s="1"/>
      <c r="AW4" s="1"/>
      <c r="AX4" s="1"/>
    </row>
    <row r="5" spans="1:50" ht="20.25" customHeight="1">
      <c r="A5" s="526"/>
      <c r="B5" s="533" t="s">
        <v>47</v>
      </c>
      <c r="C5" s="534"/>
      <c r="D5" s="533" t="s">
        <v>46</v>
      </c>
      <c r="E5" s="534"/>
      <c r="F5" s="540" t="s">
        <v>178</v>
      </c>
      <c r="G5" s="541"/>
      <c r="H5" s="542"/>
      <c r="I5" s="529" t="s">
        <v>187</v>
      </c>
      <c r="J5" s="530"/>
      <c r="K5" s="529" t="s">
        <v>188</v>
      </c>
      <c r="L5" s="530"/>
      <c r="M5" s="544" t="s">
        <v>209</v>
      </c>
      <c r="N5" s="545"/>
      <c r="O5" s="545"/>
      <c r="P5" s="546"/>
      <c r="Q5" s="544" t="s">
        <v>208</v>
      </c>
      <c r="R5" s="545"/>
      <c r="S5" s="545"/>
      <c r="T5" s="545"/>
      <c r="U5" s="545"/>
      <c r="V5" s="545"/>
      <c r="W5" s="545"/>
      <c r="X5" s="545"/>
      <c r="Y5" s="545"/>
      <c r="Z5" s="545"/>
      <c r="AA5" s="545"/>
      <c r="AB5" s="545"/>
      <c r="AC5" s="545"/>
      <c r="AD5" s="545"/>
      <c r="AE5" s="546"/>
      <c r="AG5" s="217"/>
      <c r="AH5" s="72"/>
      <c r="AI5" s="72"/>
      <c r="AJ5" s="72"/>
      <c r="AK5" s="218"/>
      <c r="AT5" s="1"/>
      <c r="AU5" s="1"/>
      <c r="AV5" s="1"/>
      <c r="AW5" s="1"/>
      <c r="AX5" s="1"/>
    </row>
    <row r="6" spans="1:50" ht="20.25" customHeight="1">
      <c r="A6" s="526"/>
      <c r="B6" s="535"/>
      <c r="C6" s="536"/>
      <c r="D6" s="535"/>
      <c r="E6" s="536"/>
      <c r="F6" s="531"/>
      <c r="G6" s="543"/>
      <c r="H6" s="532"/>
      <c r="I6" s="531"/>
      <c r="J6" s="532"/>
      <c r="K6" s="531"/>
      <c r="L6" s="532"/>
      <c r="M6" s="544" t="s">
        <v>182</v>
      </c>
      <c r="N6" s="546"/>
      <c r="O6" s="545" t="s">
        <v>183</v>
      </c>
      <c r="P6" s="545"/>
      <c r="Q6" s="544" t="s">
        <v>149</v>
      </c>
      <c r="R6" s="545"/>
      <c r="S6" s="546"/>
      <c r="T6" s="545" t="s">
        <v>123</v>
      </c>
      <c r="U6" s="545"/>
      <c r="V6" s="546"/>
      <c r="W6" s="544" t="s">
        <v>150</v>
      </c>
      <c r="X6" s="545"/>
      <c r="Y6" s="546"/>
      <c r="Z6" s="544" t="s">
        <v>124</v>
      </c>
      <c r="AA6" s="545"/>
      <c r="AB6" s="546"/>
      <c r="AC6" s="544" t="s">
        <v>125</v>
      </c>
      <c r="AD6" s="545"/>
      <c r="AE6" s="546"/>
      <c r="AG6" s="217"/>
      <c r="AH6" s="72"/>
      <c r="AI6" s="72"/>
      <c r="AJ6" s="72"/>
      <c r="AK6" s="218"/>
      <c r="AT6" s="1"/>
      <c r="AU6" s="1"/>
      <c r="AV6" s="1"/>
      <c r="AW6" s="1"/>
      <c r="AX6" s="1"/>
    </row>
    <row r="7" spans="1:50" ht="42" customHeight="1">
      <c r="A7" s="527"/>
      <c r="B7" s="180" t="s">
        <v>169</v>
      </c>
      <c r="C7" s="313" t="s">
        <v>174</v>
      </c>
      <c r="D7" s="180" t="s">
        <v>169</v>
      </c>
      <c r="E7" s="313" t="s">
        <v>174</v>
      </c>
      <c r="F7" s="144" t="s">
        <v>47</v>
      </c>
      <c r="G7" s="142" t="s">
        <v>46</v>
      </c>
      <c r="H7" s="312" t="s">
        <v>167</v>
      </c>
      <c r="I7" s="307" t="s">
        <v>121</v>
      </c>
      <c r="J7" s="310" t="s">
        <v>174</v>
      </c>
      <c r="K7" s="307" t="s">
        <v>121</v>
      </c>
      <c r="L7" s="313" t="s">
        <v>174</v>
      </c>
      <c r="M7" s="216" t="s">
        <v>184</v>
      </c>
      <c r="N7" s="220" t="s">
        <v>161</v>
      </c>
      <c r="O7" s="215" t="s">
        <v>184</v>
      </c>
      <c r="P7" s="284" t="s">
        <v>161</v>
      </c>
      <c r="Q7" s="285" t="s">
        <v>184</v>
      </c>
      <c r="R7" s="220" t="s">
        <v>161</v>
      </c>
      <c r="S7" s="313" t="s">
        <v>174</v>
      </c>
      <c r="T7" s="215" t="s">
        <v>184</v>
      </c>
      <c r="U7" s="220" t="s">
        <v>161</v>
      </c>
      <c r="V7" s="313" t="s">
        <v>174</v>
      </c>
      <c r="W7" s="215" t="s">
        <v>184</v>
      </c>
      <c r="X7" s="220" t="s">
        <v>161</v>
      </c>
      <c r="Y7" s="313" t="s">
        <v>174</v>
      </c>
      <c r="Z7" s="215" t="s">
        <v>184</v>
      </c>
      <c r="AA7" s="220" t="s">
        <v>121</v>
      </c>
      <c r="AB7" s="310" t="s">
        <v>174</v>
      </c>
      <c r="AC7" s="216" t="s">
        <v>184</v>
      </c>
      <c r="AD7" s="220" t="s">
        <v>161</v>
      </c>
      <c r="AE7" s="313" t="s">
        <v>174</v>
      </c>
      <c r="AG7" s="217"/>
      <c r="AH7" s="72"/>
      <c r="AI7" s="72"/>
      <c r="AJ7" s="72"/>
      <c r="AK7" s="219"/>
      <c r="AT7" s="1"/>
      <c r="AU7" s="1"/>
      <c r="AV7" s="1"/>
      <c r="AW7" s="1"/>
      <c r="AX7" s="1"/>
    </row>
    <row r="8" spans="1:50" ht="21.5" customHeight="1">
      <c r="A8" s="316" t="s">
        <v>275</v>
      </c>
      <c r="B8" s="130">
        <v>91</v>
      </c>
      <c r="C8" s="143">
        <v>100</v>
      </c>
      <c r="D8" s="130">
        <v>8300</v>
      </c>
      <c r="E8" s="143">
        <v>100</v>
      </c>
      <c r="F8" s="212">
        <v>6.3</v>
      </c>
      <c r="G8" s="213">
        <v>6.6</v>
      </c>
      <c r="H8" s="131">
        <v>95.454545454545453</v>
      </c>
      <c r="I8" s="185">
        <v>18569</v>
      </c>
      <c r="J8" s="141">
        <v>100</v>
      </c>
      <c r="K8" s="185">
        <v>1529215</v>
      </c>
      <c r="L8" s="143">
        <v>100</v>
      </c>
      <c r="M8" s="185">
        <v>13</v>
      </c>
      <c r="N8" s="184">
        <v>3341</v>
      </c>
      <c r="O8" s="185">
        <v>78</v>
      </c>
      <c r="P8" s="184">
        <v>15228</v>
      </c>
      <c r="Q8" s="185">
        <v>25</v>
      </c>
      <c r="R8" s="184">
        <v>5356</v>
      </c>
      <c r="S8" s="143">
        <v>100</v>
      </c>
      <c r="T8" s="184">
        <v>6</v>
      </c>
      <c r="U8" s="184">
        <v>24</v>
      </c>
      <c r="V8" s="143">
        <v>100</v>
      </c>
      <c r="W8" s="185">
        <v>5</v>
      </c>
      <c r="X8" s="184">
        <v>47</v>
      </c>
      <c r="Y8" s="143">
        <v>100</v>
      </c>
      <c r="Z8" s="184">
        <v>39</v>
      </c>
      <c r="AA8" s="184">
        <v>3769</v>
      </c>
      <c r="AB8" s="141">
        <v>100</v>
      </c>
      <c r="AC8" s="185">
        <v>61</v>
      </c>
      <c r="AD8" s="184">
        <v>9373</v>
      </c>
      <c r="AE8" s="143">
        <v>100</v>
      </c>
      <c r="AT8" s="1"/>
      <c r="AU8" s="1"/>
      <c r="AV8" s="1"/>
      <c r="AW8" s="1"/>
      <c r="AX8" s="1"/>
    </row>
    <row r="9" spans="1:50" ht="21.5" customHeight="1">
      <c r="A9" s="316" t="s">
        <v>279</v>
      </c>
      <c r="B9" s="130">
        <v>90</v>
      </c>
      <c r="C9" s="143">
        <v>100</v>
      </c>
      <c r="D9" s="130">
        <v>8238</v>
      </c>
      <c r="E9" s="143">
        <v>100</v>
      </c>
      <c r="F9" s="212">
        <v>6.1</v>
      </c>
      <c r="G9" s="213">
        <v>6.5</v>
      </c>
      <c r="H9" s="131">
        <v>93.84615384615384</v>
      </c>
      <c r="I9" s="185">
        <v>18602</v>
      </c>
      <c r="J9" s="141">
        <v>100</v>
      </c>
      <c r="K9" s="185">
        <v>1507526</v>
      </c>
      <c r="L9" s="143">
        <v>100</v>
      </c>
      <c r="M9" s="185">
        <v>13</v>
      </c>
      <c r="N9" s="184">
        <v>3274</v>
      </c>
      <c r="O9" s="185">
        <v>77</v>
      </c>
      <c r="P9" s="184">
        <v>15328</v>
      </c>
      <c r="Q9" s="185">
        <v>25</v>
      </c>
      <c r="R9" s="184">
        <v>5289</v>
      </c>
      <c r="S9" s="143">
        <v>100</v>
      </c>
      <c r="T9" s="184">
        <v>6</v>
      </c>
      <c r="U9" s="184">
        <v>24</v>
      </c>
      <c r="V9" s="143">
        <v>100</v>
      </c>
      <c r="W9" s="185">
        <v>5</v>
      </c>
      <c r="X9" s="184">
        <v>47</v>
      </c>
      <c r="Y9" s="143">
        <v>100</v>
      </c>
      <c r="Z9" s="184">
        <v>39</v>
      </c>
      <c r="AA9" s="184">
        <v>3749</v>
      </c>
      <c r="AB9" s="141">
        <v>100</v>
      </c>
      <c r="AC9" s="185">
        <v>60</v>
      </c>
      <c r="AD9" s="184">
        <v>9493</v>
      </c>
      <c r="AE9" s="143">
        <v>100</v>
      </c>
      <c r="AP9" s="519">
        <v>1481183</v>
      </c>
      <c r="AT9" s="1"/>
      <c r="AU9" s="1"/>
      <c r="AV9" s="1"/>
      <c r="AW9" s="1"/>
      <c r="AX9" s="1"/>
    </row>
    <row r="10" spans="1:50" ht="21.5" customHeight="1" thickBot="1">
      <c r="A10" s="316" t="s">
        <v>283</v>
      </c>
      <c r="B10" s="130">
        <v>89</v>
      </c>
      <c r="C10" s="143">
        <v>100</v>
      </c>
      <c r="D10" s="130">
        <v>8205</v>
      </c>
      <c r="E10" s="143">
        <v>100</v>
      </c>
      <c r="F10" s="212">
        <v>6.1</v>
      </c>
      <c r="G10" s="213">
        <v>6.5</v>
      </c>
      <c r="H10" s="131">
        <v>93.84615384615384</v>
      </c>
      <c r="I10" s="185">
        <v>18605</v>
      </c>
      <c r="J10" s="141">
        <v>100</v>
      </c>
      <c r="K10" s="185">
        <v>1500057</v>
      </c>
      <c r="L10" s="143">
        <v>100</v>
      </c>
      <c r="M10" s="185">
        <v>12</v>
      </c>
      <c r="N10" s="184">
        <v>3063</v>
      </c>
      <c r="O10" s="185">
        <v>77</v>
      </c>
      <c r="P10" s="505">
        <v>15542</v>
      </c>
      <c r="Q10" s="185">
        <v>25</v>
      </c>
      <c r="R10" s="184">
        <v>5289</v>
      </c>
      <c r="S10" s="143">
        <v>100</v>
      </c>
      <c r="T10" s="184">
        <v>6</v>
      </c>
      <c r="U10" s="184">
        <v>24</v>
      </c>
      <c r="V10" s="143">
        <v>100</v>
      </c>
      <c r="W10" s="185">
        <v>5</v>
      </c>
      <c r="X10" s="184">
        <v>47</v>
      </c>
      <c r="Y10" s="143">
        <v>100</v>
      </c>
      <c r="Z10" s="184">
        <v>39</v>
      </c>
      <c r="AA10" s="184">
        <v>3739</v>
      </c>
      <c r="AB10" s="141">
        <v>100</v>
      </c>
      <c r="AC10" s="500">
        <v>60</v>
      </c>
      <c r="AD10" s="502">
        <v>9506</v>
      </c>
      <c r="AE10" s="503">
        <v>100</v>
      </c>
      <c r="AG10" s="547" t="s">
        <v>163</v>
      </c>
      <c r="AH10" s="547"/>
      <c r="AI10" s="548" t="s">
        <v>172</v>
      </c>
      <c r="AJ10" s="5"/>
      <c r="AP10" s="519">
        <v>122988</v>
      </c>
      <c r="AT10" s="1"/>
      <c r="AU10" s="1"/>
      <c r="AV10" s="1"/>
      <c r="AW10" s="1"/>
      <c r="AX10" s="1"/>
    </row>
    <row r="11" spans="1:50" ht="21.5" customHeight="1">
      <c r="A11" s="316" t="s">
        <v>287</v>
      </c>
      <c r="B11" s="496">
        <v>89</v>
      </c>
      <c r="C11" s="143">
        <v>100</v>
      </c>
      <c r="D11" s="496">
        <v>8156</v>
      </c>
      <c r="E11" s="143">
        <v>100</v>
      </c>
      <c r="F11" s="212">
        <v>6.1</v>
      </c>
      <c r="G11" s="498">
        <v>6.5</v>
      </c>
      <c r="H11" s="499">
        <v>93.84615384615384</v>
      </c>
      <c r="I11" s="500">
        <v>18702</v>
      </c>
      <c r="J11" s="501">
        <v>100</v>
      </c>
      <c r="K11" s="185">
        <v>1492957</v>
      </c>
      <c r="L11" s="497">
        <v>100</v>
      </c>
      <c r="M11" s="500">
        <v>12</v>
      </c>
      <c r="N11" s="502">
        <v>3063</v>
      </c>
      <c r="O11" s="500">
        <v>77</v>
      </c>
      <c r="P11" s="502">
        <v>15639</v>
      </c>
      <c r="Q11" s="500">
        <v>25</v>
      </c>
      <c r="R11" s="502">
        <v>5289</v>
      </c>
      <c r="S11" s="503">
        <v>100</v>
      </c>
      <c r="T11" s="502">
        <v>6</v>
      </c>
      <c r="U11" s="502">
        <v>24</v>
      </c>
      <c r="V11" s="503">
        <v>100</v>
      </c>
      <c r="W11" s="500">
        <v>5</v>
      </c>
      <c r="X11" s="502">
        <v>47</v>
      </c>
      <c r="Y11" s="503">
        <v>100</v>
      </c>
      <c r="Z11" s="502">
        <v>38</v>
      </c>
      <c r="AA11" s="502">
        <v>3685</v>
      </c>
      <c r="AB11" s="504">
        <v>100</v>
      </c>
      <c r="AC11" s="500">
        <v>61</v>
      </c>
      <c r="AD11" s="502">
        <v>9695</v>
      </c>
      <c r="AE11" s="503">
        <v>100</v>
      </c>
      <c r="AG11" s="549" t="s">
        <v>228</v>
      </c>
      <c r="AH11" s="550"/>
      <c r="AI11" s="548"/>
      <c r="AJ11" s="5"/>
      <c r="AP11" s="519">
        <v>3782</v>
      </c>
      <c r="AT11" s="1"/>
      <c r="AU11" s="1"/>
      <c r="AV11" s="1"/>
      <c r="AW11" s="1"/>
      <c r="AX11" s="1"/>
    </row>
    <row r="12" spans="1:50" ht="21.5" customHeight="1">
      <c r="A12" s="328" t="s">
        <v>291</v>
      </c>
      <c r="B12" s="617">
        <v>89</v>
      </c>
      <c r="C12" s="205">
        <f>B12/$B$12*100</f>
        <v>100</v>
      </c>
      <c r="D12" s="132">
        <v>8122</v>
      </c>
      <c r="E12" s="151">
        <f>D12/$D$12*100</f>
        <v>100</v>
      </c>
      <c r="F12" s="182">
        <v>6.1</v>
      </c>
      <c r="G12" s="183">
        <v>6.5</v>
      </c>
      <c r="H12" s="191">
        <f>F12/G12*100</f>
        <v>93.84615384615384</v>
      </c>
      <c r="I12" s="139">
        <v>18660</v>
      </c>
      <c r="J12" s="200">
        <f>I12/$I$12*100</f>
        <v>100</v>
      </c>
      <c r="K12" s="128">
        <v>1481183</v>
      </c>
      <c r="L12" s="151">
        <f t="shared" ref="L12:L28" si="0">K12/$K$12*100</f>
        <v>100</v>
      </c>
      <c r="M12" s="139">
        <v>13</v>
      </c>
      <c r="N12" s="360">
        <v>3208</v>
      </c>
      <c r="O12" s="139">
        <v>76</v>
      </c>
      <c r="P12" s="178">
        <v>15452</v>
      </c>
      <c r="Q12" s="139">
        <v>25</v>
      </c>
      <c r="R12" s="178">
        <v>5285</v>
      </c>
      <c r="S12" s="153">
        <f>R12/$R$12*100</f>
        <v>100</v>
      </c>
      <c r="T12" s="178">
        <v>6</v>
      </c>
      <c r="U12" s="178">
        <v>24</v>
      </c>
      <c r="V12" s="153">
        <f>U12/$U$12*100</f>
        <v>100</v>
      </c>
      <c r="W12" s="139">
        <v>5</v>
      </c>
      <c r="X12" s="178">
        <v>47</v>
      </c>
      <c r="Y12" s="153">
        <f>X12/$X$12*100</f>
        <v>100</v>
      </c>
      <c r="Z12" s="178">
        <v>37</v>
      </c>
      <c r="AA12" s="178">
        <v>3665</v>
      </c>
      <c r="AB12" s="172">
        <f>AA12/$AA$12*100</f>
        <v>100</v>
      </c>
      <c r="AC12" s="139">
        <v>60</v>
      </c>
      <c r="AD12" s="178">
        <v>9639</v>
      </c>
      <c r="AE12" s="153">
        <f>AD12/$AD$12*100</f>
        <v>100</v>
      </c>
      <c r="AG12" s="225"/>
      <c r="AH12" s="226" t="s">
        <v>293</v>
      </c>
      <c r="AI12" s="548"/>
      <c r="AJ12" s="5" t="s">
        <v>292</v>
      </c>
      <c r="AP12" s="519">
        <v>52187</v>
      </c>
      <c r="AT12" s="1"/>
      <c r="AU12" s="1"/>
      <c r="AV12" s="1"/>
      <c r="AW12" s="1"/>
      <c r="AX12" s="1"/>
    </row>
    <row r="13" spans="1:50" ht="21.5" customHeight="1">
      <c r="A13" s="329" t="s">
        <v>0</v>
      </c>
      <c r="B13" s="618">
        <v>6</v>
      </c>
      <c r="C13" s="192">
        <f t="shared" ref="C13:C16" si="1">B13/$B$12*100</f>
        <v>6.7415730337078648</v>
      </c>
      <c r="D13" s="134">
        <v>317</v>
      </c>
      <c r="E13" s="152">
        <f t="shared" ref="E13:E28" si="2">D13/$D$12*100</f>
        <v>3.9029795616843144</v>
      </c>
      <c r="F13" s="158">
        <f>ROUND(B13/$AH$14*$AH$16,1)</f>
        <v>0.4</v>
      </c>
      <c r="G13" s="159">
        <f>ROUND(D13/$AH$13*$AH$16,1)</f>
        <v>0.3</v>
      </c>
      <c r="H13" s="192">
        <f>F13/G13*100</f>
        <v>133.33333333333334</v>
      </c>
      <c r="I13" s="197">
        <v>1885</v>
      </c>
      <c r="J13" s="202">
        <f>I13/$I$12*100</f>
        <v>10.10182207931404</v>
      </c>
      <c r="K13" s="135">
        <v>122988</v>
      </c>
      <c r="L13" s="190">
        <f t="shared" si="0"/>
        <v>8.3033629200443162</v>
      </c>
      <c r="M13" s="136" t="s">
        <v>171</v>
      </c>
      <c r="N13" s="521" t="s">
        <v>171</v>
      </c>
      <c r="O13" s="136">
        <v>6</v>
      </c>
      <c r="P13" s="186">
        <v>1885</v>
      </c>
      <c r="Q13" s="136">
        <v>2</v>
      </c>
      <c r="R13" s="186">
        <v>366</v>
      </c>
      <c r="S13" s="152">
        <f>R13/$R$12*100</f>
        <v>6.9252601702932832</v>
      </c>
      <c r="T13" s="179">
        <v>1</v>
      </c>
      <c r="U13" s="186">
        <v>6</v>
      </c>
      <c r="V13" s="152">
        <f>U13/$U$12*100</f>
        <v>25</v>
      </c>
      <c r="W13" s="136">
        <v>2</v>
      </c>
      <c r="X13" s="186">
        <v>34</v>
      </c>
      <c r="Y13" s="152">
        <f>X13/$X$12*100</f>
        <v>72.340425531914903</v>
      </c>
      <c r="Z13" s="179" t="s">
        <v>171</v>
      </c>
      <c r="AA13" s="186" t="s">
        <v>171</v>
      </c>
      <c r="AB13" s="149" t="s">
        <v>171</v>
      </c>
      <c r="AC13" s="136">
        <v>6</v>
      </c>
      <c r="AD13" s="186">
        <v>1479</v>
      </c>
      <c r="AE13" s="152">
        <f>AD13/$AD$12*100</f>
        <v>15.343915343915343</v>
      </c>
      <c r="AG13" s="225" t="s">
        <v>46</v>
      </c>
      <c r="AH13" s="516">
        <v>124352000</v>
      </c>
      <c r="AI13" s="548"/>
      <c r="AJ13" s="5"/>
      <c r="AP13" s="519">
        <v>32720</v>
      </c>
      <c r="AT13" s="1"/>
      <c r="AU13" s="1"/>
      <c r="AV13" s="1"/>
      <c r="AW13" s="1"/>
      <c r="AX13" s="1"/>
    </row>
    <row r="14" spans="1:50" ht="21.5" customHeight="1" thickBot="1">
      <c r="A14" s="330" t="s">
        <v>45</v>
      </c>
      <c r="B14" s="617">
        <v>2</v>
      </c>
      <c r="C14" s="191">
        <f t="shared" si="1"/>
        <v>2.2471910112359552</v>
      </c>
      <c r="D14" s="128">
        <v>14</v>
      </c>
      <c r="E14" s="153">
        <f>D14/$D$12*100</f>
        <v>0.17237133710908645</v>
      </c>
      <c r="F14" s="156">
        <f>ROUND(B14/$AH$14*$AH$16,1)</f>
        <v>0.1</v>
      </c>
      <c r="G14" s="157">
        <f t="shared" ref="G14:G28" si="3">ROUND(D14/$AH$13*$AH$16,1)</f>
        <v>0</v>
      </c>
      <c r="H14" s="154" t="s">
        <v>171</v>
      </c>
      <c r="I14" s="196">
        <v>519</v>
      </c>
      <c r="J14" s="200">
        <f>I14/$I$12*100</f>
        <v>2.7813504823151125</v>
      </c>
      <c r="K14" s="132">
        <v>3782</v>
      </c>
      <c r="L14" s="151">
        <f t="shared" si="0"/>
        <v>0.25533644391003679</v>
      </c>
      <c r="M14" s="139" t="s">
        <v>171</v>
      </c>
      <c r="N14" s="522" t="s">
        <v>171</v>
      </c>
      <c r="O14" s="139">
        <v>2</v>
      </c>
      <c r="P14" s="187">
        <v>519</v>
      </c>
      <c r="Q14" s="139" t="s">
        <v>171</v>
      </c>
      <c r="R14" s="187" t="s">
        <v>171</v>
      </c>
      <c r="S14" s="154" t="s">
        <v>171</v>
      </c>
      <c r="T14" s="178" t="s">
        <v>171</v>
      </c>
      <c r="U14" s="187" t="s">
        <v>171</v>
      </c>
      <c r="V14" s="154" t="s">
        <v>171</v>
      </c>
      <c r="W14" s="139" t="s">
        <v>171</v>
      </c>
      <c r="X14" s="187" t="s">
        <v>171</v>
      </c>
      <c r="Y14" s="154" t="s">
        <v>171</v>
      </c>
      <c r="Z14" s="178" t="s">
        <v>171</v>
      </c>
      <c r="AA14" s="187" t="s">
        <v>171</v>
      </c>
      <c r="AB14" s="148" t="s">
        <v>171</v>
      </c>
      <c r="AC14" s="139">
        <v>2</v>
      </c>
      <c r="AD14" s="187">
        <v>519</v>
      </c>
      <c r="AE14" s="153">
        <f>AD14/$AD$12*100</f>
        <v>5.3843759726112665</v>
      </c>
      <c r="AG14" s="228" t="s">
        <v>151</v>
      </c>
      <c r="AH14" s="517">
        <v>1468000</v>
      </c>
      <c r="AI14" s="548"/>
      <c r="AJ14" s="5"/>
      <c r="AP14" s="519">
        <v>11590</v>
      </c>
      <c r="AT14" s="1"/>
      <c r="AU14" s="1"/>
      <c r="AV14" s="1"/>
      <c r="AW14" s="1"/>
      <c r="AX14" s="1"/>
    </row>
    <row r="15" spans="1:50" ht="21.5" customHeight="1">
      <c r="A15" s="330" t="s">
        <v>127</v>
      </c>
      <c r="B15" s="617">
        <v>2</v>
      </c>
      <c r="C15" s="191">
        <f t="shared" si="1"/>
        <v>2.2471910112359552</v>
      </c>
      <c r="D15" s="128">
        <v>140</v>
      </c>
      <c r="E15" s="153">
        <f t="shared" si="2"/>
        <v>1.7237133710908643</v>
      </c>
      <c r="F15" s="156">
        <f>ROUND(B15/$AH$14*$AH$16,1)</f>
        <v>0.1</v>
      </c>
      <c r="G15" s="157">
        <f t="shared" si="3"/>
        <v>0.1</v>
      </c>
      <c r="H15" s="191">
        <f>F15/G15*100</f>
        <v>100</v>
      </c>
      <c r="I15" s="196">
        <v>716</v>
      </c>
      <c r="J15" s="200">
        <f>I15/$I$12*100</f>
        <v>3.837084673097535</v>
      </c>
      <c r="K15" s="132">
        <v>52187</v>
      </c>
      <c r="L15" s="151">
        <f t="shared" si="0"/>
        <v>3.5233323633879134</v>
      </c>
      <c r="M15" s="139" t="s">
        <v>171</v>
      </c>
      <c r="N15" s="522" t="s">
        <v>171</v>
      </c>
      <c r="O15" s="139">
        <v>2</v>
      </c>
      <c r="P15" s="187">
        <v>716</v>
      </c>
      <c r="Q15" s="139">
        <v>1</v>
      </c>
      <c r="R15" s="187">
        <v>326</v>
      </c>
      <c r="S15" s="153">
        <f>R15/$R$12*100</f>
        <v>6.1684011352885522</v>
      </c>
      <c r="T15" s="178" t="s">
        <v>171</v>
      </c>
      <c r="U15" s="187" t="s">
        <v>171</v>
      </c>
      <c r="V15" s="154" t="s">
        <v>171</v>
      </c>
      <c r="W15" s="139">
        <v>1</v>
      </c>
      <c r="X15" s="187">
        <v>30</v>
      </c>
      <c r="Y15" s="153">
        <f>X15/$X$12*100</f>
        <v>63.829787234042556</v>
      </c>
      <c r="Z15" s="178" t="s">
        <v>171</v>
      </c>
      <c r="AA15" s="187" t="s">
        <v>171</v>
      </c>
      <c r="AB15" s="148" t="s">
        <v>171</v>
      </c>
      <c r="AC15" s="139">
        <v>2</v>
      </c>
      <c r="AD15" s="187">
        <v>360</v>
      </c>
      <c r="AE15" s="153">
        <f>AD15/$AD$12*100</f>
        <v>3.734827264239029</v>
      </c>
      <c r="AG15" s="5" t="s">
        <v>294</v>
      </c>
      <c r="AH15" s="5"/>
      <c r="AI15" s="5"/>
      <c r="AJ15" s="5"/>
      <c r="AP15" s="519">
        <v>4046</v>
      </c>
      <c r="AT15" s="1"/>
      <c r="AU15" s="1"/>
      <c r="AV15" s="1"/>
      <c r="AW15" s="1"/>
      <c r="AX15" s="1"/>
    </row>
    <row r="16" spans="1:50" ht="21.5" customHeight="1">
      <c r="A16" s="330" t="s">
        <v>50</v>
      </c>
      <c r="B16" s="617">
        <v>1</v>
      </c>
      <c r="C16" s="191">
        <f t="shared" si="1"/>
        <v>1.1235955056179776</v>
      </c>
      <c r="D16" s="128">
        <v>47</v>
      </c>
      <c r="E16" s="153">
        <f t="shared" si="2"/>
        <v>0.5786752031519331</v>
      </c>
      <c r="F16" s="156">
        <f>ROUND(B16/$AH$14*$AH$16,1)</f>
        <v>0.1</v>
      </c>
      <c r="G16" s="157">
        <f t="shared" si="3"/>
        <v>0</v>
      </c>
      <c r="H16" s="154" t="s">
        <v>171</v>
      </c>
      <c r="I16" s="196">
        <v>600</v>
      </c>
      <c r="J16" s="200">
        <f>I16/$I$12*100</f>
        <v>3.215434083601286</v>
      </c>
      <c r="K16" s="132">
        <v>32720</v>
      </c>
      <c r="L16" s="151">
        <f t="shared" si="0"/>
        <v>2.2090450673549453</v>
      </c>
      <c r="M16" s="139" t="s">
        <v>171</v>
      </c>
      <c r="N16" s="522" t="s">
        <v>171</v>
      </c>
      <c r="O16" s="139">
        <v>1</v>
      </c>
      <c r="P16" s="187">
        <v>600</v>
      </c>
      <c r="Q16" s="139">
        <v>1</v>
      </c>
      <c r="R16" s="187">
        <v>40</v>
      </c>
      <c r="S16" s="153">
        <f>R16/$R$12*100</f>
        <v>0.7568590350047304</v>
      </c>
      <c r="T16" s="178">
        <v>1</v>
      </c>
      <c r="U16" s="187">
        <v>6</v>
      </c>
      <c r="V16" s="153">
        <f>U16/$U$12*100</f>
        <v>25</v>
      </c>
      <c r="W16" s="139">
        <v>1</v>
      </c>
      <c r="X16" s="187">
        <v>4</v>
      </c>
      <c r="Y16" s="153">
        <f>X16/$X$12*100</f>
        <v>8.5106382978723403</v>
      </c>
      <c r="Z16" s="178" t="s">
        <v>171</v>
      </c>
      <c r="AA16" s="187" t="s">
        <v>171</v>
      </c>
      <c r="AB16" s="148" t="s">
        <v>171</v>
      </c>
      <c r="AC16" s="139">
        <v>1</v>
      </c>
      <c r="AD16" s="187">
        <v>550</v>
      </c>
      <c r="AE16" s="153">
        <f>AD16/$AD$12*100</f>
        <v>5.7059860981429606</v>
      </c>
      <c r="AG16" s="137" t="s">
        <v>164</v>
      </c>
      <c r="AH16" s="138">
        <v>100000</v>
      </c>
      <c r="AI16" s="5"/>
      <c r="AJ16" s="5"/>
      <c r="AP16" s="519">
        <v>15241</v>
      </c>
      <c r="AT16" s="1"/>
      <c r="AU16" s="1"/>
      <c r="AV16" s="1"/>
      <c r="AW16" s="1"/>
      <c r="AX16" s="1"/>
    </row>
    <row r="17" spans="1:50" ht="21.5" customHeight="1">
      <c r="A17" s="330" t="s">
        <v>285</v>
      </c>
      <c r="B17" s="619" t="s">
        <v>171</v>
      </c>
      <c r="C17" s="154" t="s">
        <v>171</v>
      </c>
      <c r="D17" s="128">
        <v>32</v>
      </c>
      <c r="E17" s="153">
        <f t="shared" si="2"/>
        <v>0.39399162767791185</v>
      </c>
      <c r="F17" s="156" t="s">
        <v>171</v>
      </c>
      <c r="G17" s="157">
        <f t="shared" si="3"/>
        <v>0</v>
      </c>
      <c r="H17" s="154" t="s">
        <v>171</v>
      </c>
      <c r="I17" s="196" t="s">
        <v>171</v>
      </c>
      <c r="J17" s="148" t="s">
        <v>171</v>
      </c>
      <c r="K17" s="132">
        <v>11590</v>
      </c>
      <c r="L17" s="151">
        <f t="shared" si="0"/>
        <v>0.78248265069204814</v>
      </c>
      <c r="M17" s="139" t="s">
        <v>171</v>
      </c>
      <c r="N17" s="522" t="s">
        <v>171</v>
      </c>
      <c r="O17" s="139" t="s">
        <v>171</v>
      </c>
      <c r="P17" s="187" t="s">
        <v>171</v>
      </c>
      <c r="Q17" s="139" t="s">
        <v>171</v>
      </c>
      <c r="R17" s="187" t="s">
        <v>171</v>
      </c>
      <c r="S17" s="154" t="s">
        <v>171</v>
      </c>
      <c r="T17" s="178" t="s">
        <v>171</v>
      </c>
      <c r="U17" s="187" t="s">
        <v>171</v>
      </c>
      <c r="V17" s="154" t="s">
        <v>171</v>
      </c>
      <c r="W17" s="139" t="s">
        <v>171</v>
      </c>
      <c r="X17" s="187" t="s">
        <v>171</v>
      </c>
      <c r="Y17" s="154" t="s">
        <v>171</v>
      </c>
      <c r="Z17" s="178" t="s">
        <v>171</v>
      </c>
      <c r="AA17" s="187" t="s">
        <v>171</v>
      </c>
      <c r="AB17" s="148" t="s">
        <v>171</v>
      </c>
      <c r="AC17" s="139" t="s">
        <v>171</v>
      </c>
      <c r="AD17" s="187" t="s">
        <v>171</v>
      </c>
      <c r="AE17" s="154" t="s">
        <v>171</v>
      </c>
      <c r="AG17" s="5"/>
      <c r="AH17" s="5"/>
      <c r="AI17" s="5"/>
      <c r="AJ17" s="5"/>
      <c r="AP17" s="519">
        <v>3422</v>
      </c>
      <c r="AT17" s="1"/>
      <c r="AU17" s="1"/>
      <c r="AV17" s="1"/>
      <c r="AW17" s="1"/>
      <c r="AX17" s="1"/>
    </row>
    <row r="18" spans="1:50" ht="21.5" customHeight="1">
      <c r="A18" s="330" t="s">
        <v>162</v>
      </c>
      <c r="B18" s="619" t="s">
        <v>171</v>
      </c>
      <c r="C18" s="154" t="s">
        <v>171</v>
      </c>
      <c r="D18" s="128">
        <v>8</v>
      </c>
      <c r="E18" s="153">
        <f t="shared" si="2"/>
        <v>9.8497906919477962E-2</v>
      </c>
      <c r="F18" s="156" t="s">
        <v>171</v>
      </c>
      <c r="G18" s="157">
        <f t="shared" si="3"/>
        <v>0</v>
      </c>
      <c r="H18" s="154" t="s">
        <v>171</v>
      </c>
      <c r="I18" s="196" t="s">
        <v>171</v>
      </c>
      <c r="J18" s="148" t="s">
        <v>171</v>
      </c>
      <c r="K18" s="132">
        <v>4046</v>
      </c>
      <c r="L18" s="151">
        <f t="shared" si="0"/>
        <v>0.27316003491803509</v>
      </c>
      <c r="M18" s="139" t="s">
        <v>171</v>
      </c>
      <c r="N18" s="522" t="s">
        <v>171</v>
      </c>
      <c r="O18" s="139" t="s">
        <v>171</v>
      </c>
      <c r="P18" s="187" t="s">
        <v>171</v>
      </c>
      <c r="Q18" s="139" t="s">
        <v>171</v>
      </c>
      <c r="R18" s="187" t="s">
        <v>171</v>
      </c>
      <c r="S18" s="154" t="s">
        <v>171</v>
      </c>
      <c r="T18" s="178" t="s">
        <v>171</v>
      </c>
      <c r="U18" s="187" t="s">
        <v>171</v>
      </c>
      <c r="V18" s="154" t="s">
        <v>171</v>
      </c>
      <c r="W18" s="139" t="s">
        <v>171</v>
      </c>
      <c r="X18" s="187" t="s">
        <v>171</v>
      </c>
      <c r="Y18" s="154" t="s">
        <v>171</v>
      </c>
      <c r="Z18" s="178" t="s">
        <v>171</v>
      </c>
      <c r="AA18" s="187" t="s">
        <v>171</v>
      </c>
      <c r="AB18" s="148" t="s">
        <v>171</v>
      </c>
      <c r="AC18" s="139" t="s">
        <v>171</v>
      </c>
      <c r="AD18" s="187" t="s">
        <v>171</v>
      </c>
      <c r="AE18" s="154" t="s">
        <v>171</v>
      </c>
      <c r="AG18" s="5"/>
      <c r="AH18" s="12"/>
      <c r="AI18" s="12"/>
      <c r="AJ18" s="5"/>
      <c r="AP18" s="519">
        <v>304785</v>
      </c>
      <c r="AT18" s="1"/>
      <c r="AU18" s="1"/>
      <c r="AV18" s="1"/>
      <c r="AW18" s="1"/>
      <c r="AX18" s="1"/>
    </row>
    <row r="19" spans="1:50" ht="21.5" customHeight="1">
      <c r="A19" s="330" t="s">
        <v>185</v>
      </c>
      <c r="B19" s="619" t="s">
        <v>171</v>
      </c>
      <c r="C19" s="154" t="s">
        <v>171</v>
      </c>
      <c r="D19" s="128">
        <v>57</v>
      </c>
      <c r="E19" s="153">
        <f t="shared" si="2"/>
        <v>0.70179758680128046</v>
      </c>
      <c r="F19" s="156" t="s">
        <v>171</v>
      </c>
      <c r="G19" s="157">
        <f t="shared" si="3"/>
        <v>0</v>
      </c>
      <c r="H19" s="154" t="s">
        <v>171</v>
      </c>
      <c r="I19" s="196" t="s">
        <v>171</v>
      </c>
      <c r="J19" s="148" t="s">
        <v>171</v>
      </c>
      <c r="K19" s="132">
        <v>15241</v>
      </c>
      <c r="L19" s="151">
        <f t="shared" si="0"/>
        <v>1.0289748127003888</v>
      </c>
      <c r="M19" s="139" t="s">
        <v>171</v>
      </c>
      <c r="N19" s="522" t="s">
        <v>171</v>
      </c>
      <c r="O19" s="139" t="s">
        <v>171</v>
      </c>
      <c r="P19" s="187" t="s">
        <v>171</v>
      </c>
      <c r="Q19" s="139" t="s">
        <v>171</v>
      </c>
      <c r="R19" s="187" t="s">
        <v>171</v>
      </c>
      <c r="S19" s="154" t="s">
        <v>171</v>
      </c>
      <c r="T19" s="178" t="s">
        <v>171</v>
      </c>
      <c r="U19" s="187" t="s">
        <v>171</v>
      </c>
      <c r="V19" s="154" t="s">
        <v>171</v>
      </c>
      <c r="W19" s="139" t="s">
        <v>171</v>
      </c>
      <c r="X19" s="187" t="s">
        <v>171</v>
      </c>
      <c r="Y19" s="154" t="s">
        <v>171</v>
      </c>
      <c r="Z19" s="178" t="s">
        <v>171</v>
      </c>
      <c r="AA19" s="187" t="s">
        <v>171</v>
      </c>
      <c r="AB19" s="148" t="s">
        <v>171</v>
      </c>
      <c r="AC19" s="139" t="s">
        <v>171</v>
      </c>
      <c r="AD19" s="187" t="s">
        <v>171</v>
      </c>
      <c r="AE19" s="154" t="s">
        <v>171</v>
      </c>
      <c r="AG19" s="5"/>
      <c r="AH19" s="12"/>
      <c r="AI19" s="12"/>
      <c r="AJ19" s="5"/>
      <c r="AP19" s="519">
        <v>45300</v>
      </c>
      <c r="AT19" s="1"/>
      <c r="AU19" s="1"/>
      <c r="AV19" s="1"/>
      <c r="AW19" s="1"/>
      <c r="AX19" s="1"/>
    </row>
    <row r="20" spans="1:50" ht="21.5" customHeight="1">
      <c r="A20" s="330" t="s">
        <v>156</v>
      </c>
      <c r="B20" s="617">
        <v>1</v>
      </c>
      <c r="C20" s="191">
        <f>B20/$B$12*100</f>
        <v>1.1235955056179776</v>
      </c>
      <c r="D20" s="128">
        <v>19</v>
      </c>
      <c r="E20" s="153">
        <f t="shared" si="2"/>
        <v>0.23393252893376018</v>
      </c>
      <c r="F20" s="156">
        <f>ROUND(B20/$AH$14*$AH$16,1)</f>
        <v>0.1</v>
      </c>
      <c r="G20" s="157">
        <f t="shared" si="3"/>
        <v>0</v>
      </c>
      <c r="H20" s="154" t="s">
        <v>171</v>
      </c>
      <c r="I20" s="196">
        <v>50</v>
      </c>
      <c r="J20" s="200">
        <f>I20/$I$12*100</f>
        <v>0.26795284030010719</v>
      </c>
      <c r="K20" s="132">
        <v>3422</v>
      </c>
      <c r="L20" s="151">
        <f t="shared" si="0"/>
        <v>0.23103154708094814</v>
      </c>
      <c r="M20" s="139" t="s">
        <v>171</v>
      </c>
      <c r="N20" s="522" t="s">
        <v>171</v>
      </c>
      <c r="O20" s="139">
        <v>1</v>
      </c>
      <c r="P20" s="187">
        <v>50</v>
      </c>
      <c r="Q20" s="139" t="s">
        <v>171</v>
      </c>
      <c r="R20" s="187" t="s">
        <v>171</v>
      </c>
      <c r="S20" s="154" t="s">
        <v>171</v>
      </c>
      <c r="T20" s="178" t="s">
        <v>171</v>
      </c>
      <c r="U20" s="187" t="s">
        <v>171</v>
      </c>
      <c r="V20" s="154" t="s">
        <v>171</v>
      </c>
      <c r="W20" s="139" t="s">
        <v>171</v>
      </c>
      <c r="X20" s="187" t="s">
        <v>171</v>
      </c>
      <c r="Y20" s="154" t="s">
        <v>171</v>
      </c>
      <c r="Z20" s="178" t="s">
        <v>171</v>
      </c>
      <c r="AA20" s="187" t="s">
        <v>171</v>
      </c>
      <c r="AB20" s="148" t="s">
        <v>171</v>
      </c>
      <c r="AC20" s="139">
        <v>1</v>
      </c>
      <c r="AD20" s="187">
        <v>50</v>
      </c>
      <c r="AE20" s="153">
        <f>AD20/$AD$12*100</f>
        <v>0.51872600892208742</v>
      </c>
      <c r="AG20" s="5"/>
      <c r="AH20" s="5"/>
      <c r="AI20" s="518"/>
      <c r="AJ20" s="5"/>
      <c r="AP20" s="519">
        <v>118773</v>
      </c>
      <c r="AT20" s="1"/>
      <c r="AU20" s="1"/>
      <c r="AV20" s="1"/>
      <c r="AW20" s="1"/>
      <c r="AX20" s="1"/>
    </row>
    <row r="21" spans="1:50" ht="21.5" customHeight="1">
      <c r="A21" s="331" t="s">
        <v>1</v>
      </c>
      <c r="B21" s="618">
        <v>9</v>
      </c>
      <c r="C21" s="192">
        <f>B21/$B$12*100</f>
        <v>10.112359550561797</v>
      </c>
      <c r="D21" s="135">
        <v>1191</v>
      </c>
      <c r="E21" s="152">
        <f t="shared" si="2"/>
        <v>14.663875892637282</v>
      </c>
      <c r="F21" s="158">
        <f>ROUND(B21/$AH$14*$AH$16,1)</f>
        <v>0.6</v>
      </c>
      <c r="G21" s="159">
        <f t="shared" si="3"/>
        <v>1</v>
      </c>
      <c r="H21" s="192">
        <f>F21/G21*100</f>
        <v>60</v>
      </c>
      <c r="I21" s="197">
        <v>2999</v>
      </c>
      <c r="J21" s="202">
        <f>I21/$I$12*100</f>
        <v>16.071811361200428</v>
      </c>
      <c r="K21" s="135">
        <v>304785</v>
      </c>
      <c r="L21" s="190">
        <f t="shared" si="0"/>
        <v>20.577133277927171</v>
      </c>
      <c r="M21" s="136" t="s">
        <v>171</v>
      </c>
      <c r="N21" s="521" t="s">
        <v>171</v>
      </c>
      <c r="O21" s="136">
        <v>9</v>
      </c>
      <c r="P21" s="186">
        <v>2999</v>
      </c>
      <c r="Q21" s="136">
        <v>4</v>
      </c>
      <c r="R21" s="186">
        <v>338</v>
      </c>
      <c r="S21" s="152">
        <f>R21/$R$12*100</f>
        <v>6.395458845789971</v>
      </c>
      <c r="T21" s="179">
        <v>5</v>
      </c>
      <c r="U21" s="186">
        <v>18</v>
      </c>
      <c r="V21" s="152">
        <f>U21/$U$12*100</f>
        <v>75</v>
      </c>
      <c r="W21" s="136">
        <v>3</v>
      </c>
      <c r="X21" s="186">
        <v>13</v>
      </c>
      <c r="Y21" s="152">
        <f>X21/$X$12*100</f>
        <v>27.659574468085108</v>
      </c>
      <c r="Z21" s="179" t="s">
        <v>171</v>
      </c>
      <c r="AA21" s="186" t="s">
        <v>171</v>
      </c>
      <c r="AB21" s="149" t="s">
        <v>171</v>
      </c>
      <c r="AC21" s="136">
        <v>8</v>
      </c>
      <c r="AD21" s="186">
        <v>2630</v>
      </c>
      <c r="AE21" s="152">
        <f>AD21/$AD$12*100</f>
        <v>27.284988069301797</v>
      </c>
      <c r="AG21" s="5"/>
      <c r="AH21" s="5"/>
      <c r="AI21" s="5"/>
      <c r="AJ21" s="5"/>
      <c r="AP21" s="519">
        <v>52259</v>
      </c>
      <c r="AT21" s="1"/>
      <c r="AU21" s="1"/>
      <c r="AV21" s="1"/>
      <c r="AW21" s="1"/>
      <c r="AX21" s="1"/>
    </row>
    <row r="22" spans="1:50" ht="21.5" customHeight="1">
      <c r="A22" s="330" t="s">
        <v>129</v>
      </c>
      <c r="B22" s="617">
        <v>7</v>
      </c>
      <c r="C22" s="191">
        <f>B22/$B$12*100</f>
        <v>7.8651685393258424</v>
      </c>
      <c r="D22" s="128">
        <v>185</v>
      </c>
      <c r="E22" s="153">
        <f t="shared" si="2"/>
        <v>2.2777640975129279</v>
      </c>
      <c r="F22" s="156">
        <f>ROUND(B22/$AH$14*$AH$16,1)</f>
        <v>0.5</v>
      </c>
      <c r="G22" s="157">
        <f t="shared" si="3"/>
        <v>0.1</v>
      </c>
      <c r="H22" s="191">
        <f>F22/G22*100</f>
        <v>500</v>
      </c>
      <c r="I22" s="196">
        <v>2227</v>
      </c>
      <c r="J22" s="200">
        <f>I22/$I$12*100</f>
        <v>11.934619506966774</v>
      </c>
      <c r="K22" s="132">
        <v>45300</v>
      </c>
      <c r="L22" s="151">
        <f t="shared" si="0"/>
        <v>3.0583661843269874</v>
      </c>
      <c r="M22" s="139" t="s">
        <v>171</v>
      </c>
      <c r="N22" s="522" t="s">
        <v>171</v>
      </c>
      <c r="O22" s="139">
        <v>7</v>
      </c>
      <c r="P22" s="187">
        <v>2227</v>
      </c>
      <c r="Q22" s="139">
        <v>4</v>
      </c>
      <c r="R22" s="187">
        <v>338</v>
      </c>
      <c r="S22" s="153">
        <f>R22/$R$12*100</f>
        <v>6.395458845789971</v>
      </c>
      <c r="T22" s="178">
        <v>5</v>
      </c>
      <c r="U22" s="187">
        <v>18</v>
      </c>
      <c r="V22" s="153">
        <f>U22/$U$12*100</f>
        <v>75</v>
      </c>
      <c r="W22" s="139">
        <v>3</v>
      </c>
      <c r="X22" s="187">
        <v>13</v>
      </c>
      <c r="Y22" s="153">
        <f>X22/$X$12*100</f>
        <v>27.659574468085108</v>
      </c>
      <c r="Z22" s="178" t="s">
        <v>171</v>
      </c>
      <c r="AA22" s="187" t="s">
        <v>171</v>
      </c>
      <c r="AB22" s="148" t="s">
        <v>171</v>
      </c>
      <c r="AC22" s="139">
        <v>6</v>
      </c>
      <c r="AD22" s="187">
        <v>1858</v>
      </c>
      <c r="AE22" s="153">
        <f>AD22/$AD$12*100</f>
        <v>19.275858491544767</v>
      </c>
      <c r="AG22" s="5"/>
      <c r="AH22" s="5"/>
      <c r="AI22" s="5"/>
      <c r="AJ22" s="5"/>
      <c r="AP22" s="519">
        <v>34117</v>
      </c>
      <c r="AT22" s="1"/>
      <c r="AU22" s="1"/>
      <c r="AV22" s="1"/>
      <c r="AW22" s="1"/>
      <c r="AX22" s="1"/>
    </row>
    <row r="23" spans="1:50" ht="21.5" customHeight="1">
      <c r="A23" s="330" t="s">
        <v>11</v>
      </c>
      <c r="B23" s="619" t="s">
        <v>171</v>
      </c>
      <c r="C23" s="154" t="s">
        <v>171</v>
      </c>
      <c r="D23" s="128">
        <v>594</v>
      </c>
      <c r="E23" s="153">
        <f t="shared" si="2"/>
        <v>7.3134695887712393</v>
      </c>
      <c r="F23" s="156" t="s">
        <v>171</v>
      </c>
      <c r="G23" s="157">
        <f t="shared" si="3"/>
        <v>0.5</v>
      </c>
      <c r="H23" s="154" t="s">
        <v>171</v>
      </c>
      <c r="I23" s="196" t="s">
        <v>171</v>
      </c>
      <c r="J23" s="148" t="s">
        <v>171</v>
      </c>
      <c r="K23" s="132">
        <v>118773</v>
      </c>
      <c r="L23" s="151">
        <f t="shared" si="0"/>
        <v>8.0187930863370696</v>
      </c>
      <c r="M23" s="139" t="s">
        <v>171</v>
      </c>
      <c r="N23" s="522" t="s">
        <v>171</v>
      </c>
      <c r="O23" s="139" t="s">
        <v>171</v>
      </c>
      <c r="P23" s="187" t="s">
        <v>171</v>
      </c>
      <c r="Q23" s="139" t="s">
        <v>171</v>
      </c>
      <c r="R23" s="187" t="s">
        <v>171</v>
      </c>
      <c r="S23" s="154" t="s">
        <v>171</v>
      </c>
      <c r="T23" s="178" t="s">
        <v>171</v>
      </c>
      <c r="U23" s="187" t="s">
        <v>171</v>
      </c>
      <c r="V23" s="154" t="s">
        <v>171</v>
      </c>
      <c r="W23" s="139" t="s">
        <v>171</v>
      </c>
      <c r="X23" s="187" t="s">
        <v>171</v>
      </c>
      <c r="Y23" s="154" t="s">
        <v>171</v>
      </c>
      <c r="Z23" s="178" t="s">
        <v>171</v>
      </c>
      <c r="AA23" s="187" t="s">
        <v>171</v>
      </c>
      <c r="AB23" s="148" t="s">
        <v>171</v>
      </c>
      <c r="AC23" s="139" t="s">
        <v>171</v>
      </c>
      <c r="AD23" s="187" t="s">
        <v>171</v>
      </c>
      <c r="AE23" s="154" t="s">
        <v>171</v>
      </c>
      <c r="AG23" s="5"/>
      <c r="AH23" s="5"/>
      <c r="AI23" s="5"/>
      <c r="AJ23" s="5"/>
      <c r="AP23" s="519">
        <v>22264</v>
      </c>
      <c r="AT23" s="1"/>
      <c r="AU23" s="1"/>
      <c r="AV23" s="1"/>
      <c r="AW23" s="1"/>
      <c r="AX23" s="1"/>
    </row>
    <row r="24" spans="1:50" ht="21.5" customHeight="1">
      <c r="A24" s="330" t="s">
        <v>55</v>
      </c>
      <c r="B24" s="617">
        <v>1</v>
      </c>
      <c r="C24" s="191">
        <f>B24/$B$12*100</f>
        <v>1.1235955056179776</v>
      </c>
      <c r="D24" s="128">
        <v>134</v>
      </c>
      <c r="E24" s="153">
        <f t="shared" si="2"/>
        <v>1.6498399409012556</v>
      </c>
      <c r="F24" s="156">
        <f>ROUND(B24/$AH$14*$AH$16,1)</f>
        <v>0.1</v>
      </c>
      <c r="G24" s="157">
        <f t="shared" si="3"/>
        <v>0.1</v>
      </c>
      <c r="H24" s="191">
        <f>F24/G24*100</f>
        <v>100</v>
      </c>
      <c r="I24" s="196">
        <v>470</v>
      </c>
      <c r="J24" s="200">
        <f>I24/$I$12*100</f>
        <v>2.5187566988210075</v>
      </c>
      <c r="K24" s="132">
        <v>52259</v>
      </c>
      <c r="L24" s="151">
        <f t="shared" si="0"/>
        <v>3.5281933427537311</v>
      </c>
      <c r="M24" s="139" t="s">
        <v>171</v>
      </c>
      <c r="N24" s="522" t="s">
        <v>171</v>
      </c>
      <c r="O24" s="139">
        <v>1</v>
      </c>
      <c r="P24" s="187">
        <v>470</v>
      </c>
      <c r="Q24" s="139" t="s">
        <v>171</v>
      </c>
      <c r="R24" s="187" t="s">
        <v>171</v>
      </c>
      <c r="S24" s="154" t="s">
        <v>171</v>
      </c>
      <c r="T24" s="178" t="s">
        <v>171</v>
      </c>
      <c r="U24" s="187" t="s">
        <v>171</v>
      </c>
      <c r="V24" s="154" t="s">
        <v>171</v>
      </c>
      <c r="W24" s="139" t="s">
        <v>171</v>
      </c>
      <c r="X24" s="187" t="s">
        <v>171</v>
      </c>
      <c r="Y24" s="154" t="s">
        <v>171</v>
      </c>
      <c r="Z24" s="178" t="s">
        <v>171</v>
      </c>
      <c r="AA24" s="187" t="s">
        <v>171</v>
      </c>
      <c r="AB24" s="148" t="s">
        <v>171</v>
      </c>
      <c r="AC24" s="139">
        <v>1</v>
      </c>
      <c r="AD24" s="187">
        <v>470</v>
      </c>
      <c r="AE24" s="153">
        <f>AD24/$AD$12*100</f>
        <v>4.8760244838676217</v>
      </c>
      <c r="AG24" s="5"/>
      <c r="AH24" s="5"/>
      <c r="AI24" s="5"/>
      <c r="AJ24" s="5"/>
      <c r="AP24" s="519">
        <v>1622</v>
      </c>
      <c r="AT24" s="1"/>
      <c r="AU24" s="1"/>
      <c r="AV24" s="1"/>
      <c r="AW24" s="1"/>
      <c r="AX24" s="1"/>
    </row>
    <row r="25" spans="1:50" ht="21.5" customHeight="1">
      <c r="A25" s="330" t="s">
        <v>130</v>
      </c>
      <c r="B25" s="617">
        <v>1</v>
      </c>
      <c r="C25" s="191">
        <f>B25/$B$12*100</f>
        <v>1.1235955056179776</v>
      </c>
      <c r="D25" s="128">
        <v>91</v>
      </c>
      <c r="E25" s="153">
        <f t="shared" si="2"/>
        <v>1.1204136912090619</v>
      </c>
      <c r="F25" s="156">
        <f>ROUND(B25/$AH$14*$AH$16,1)</f>
        <v>0.1</v>
      </c>
      <c r="G25" s="157">
        <f t="shared" si="3"/>
        <v>0.1</v>
      </c>
      <c r="H25" s="191">
        <f>F25/G25*100</f>
        <v>100</v>
      </c>
      <c r="I25" s="196">
        <v>302</v>
      </c>
      <c r="J25" s="200">
        <f>I25/$I$12*100</f>
        <v>1.6184351554126473</v>
      </c>
      <c r="K25" s="132">
        <v>34117</v>
      </c>
      <c r="L25" s="151">
        <f t="shared" si="0"/>
        <v>2.30336156977227</v>
      </c>
      <c r="M25" s="139" t="s">
        <v>171</v>
      </c>
      <c r="N25" s="522" t="s">
        <v>171</v>
      </c>
      <c r="O25" s="139">
        <v>1</v>
      </c>
      <c r="P25" s="187">
        <v>302</v>
      </c>
      <c r="Q25" s="139" t="s">
        <v>171</v>
      </c>
      <c r="R25" s="187" t="s">
        <v>171</v>
      </c>
      <c r="S25" s="154" t="s">
        <v>171</v>
      </c>
      <c r="T25" s="178" t="s">
        <v>171</v>
      </c>
      <c r="U25" s="187" t="s">
        <v>171</v>
      </c>
      <c r="V25" s="154" t="s">
        <v>171</v>
      </c>
      <c r="W25" s="139" t="s">
        <v>171</v>
      </c>
      <c r="X25" s="187" t="s">
        <v>171</v>
      </c>
      <c r="Y25" s="154" t="s">
        <v>171</v>
      </c>
      <c r="Z25" s="178" t="s">
        <v>171</v>
      </c>
      <c r="AA25" s="187" t="s">
        <v>171</v>
      </c>
      <c r="AB25" s="148" t="s">
        <v>171</v>
      </c>
      <c r="AC25" s="139">
        <v>1</v>
      </c>
      <c r="AD25" s="187">
        <v>302</v>
      </c>
      <c r="AE25" s="153">
        <f>AD25/$AD$12*100</f>
        <v>3.1331050938894074</v>
      </c>
      <c r="AG25" s="5"/>
      <c r="AH25" s="5"/>
      <c r="AI25" s="5"/>
      <c r="AJ25" s="5"/>
      <c r="AP25" s="519">
        <v>30450</v>
      </c>
      <c r="AT25" s="1"/>
      <c r="AU25" s="1"/>
      <c r="AV25" s="1"/>
      <c r="AW25" s="1"/>
      <c r="AX25" s="1"/>
    </row>
    <row r="26" spans="1:50" ht="21.5" customHeight="1">
      <c r="A26" s="330" t="s">
        <v>157</v>
      </c>
      <c r="B26" s="619" t="s">
        <v>171</v>
      </c>
      <c r="C26" s="154" t="s">
        <v>171</v>
      </c>
      <c r="D26" s="128">
        <v>83</v>
      </c>
      <c r="E26" s="153">
        <f t="shared" si="2"/>
        <v>1.0219157842895839</v>
      </c>
      <c r="F26" s="156" t="s">
        <v>171</v>
      </c>
      <c r="G26" s="157">
        <f t="shared" si="3"/>
        <v>0.1</v>
      </c>
      <c r="H26" s="154" t="s">
        <v>171</v>
      </c>
      <c r="I26" s="196" t="s">
        <v>171</v>
      </c>
      <c r="J26" s="148" t="s">
        <v>171</v>
      </c>
      <c r="K26" s="132">
        <v>22264</v>
      </c>
      <c r="L26" s="151">
        <f t="shared" si="0"/>
        <v>1.5031228416745264</v>
      </c>
      <c r="M26" s="139" t="s">
        <v>171</v>
      </c>
      <c r="N26" s="522" t="s">
        <v>171</v>
      </c>
      <c r="O26" s="139" t="s">
        <v>171</v>
      </c>
      <c r="P26" s="187" t="s">
        <v>171</v>
      </c>
      <c r="Q26" s="139" t="s">
        <v>171</v>
      </c>
      <c r="R26" s="187" t="s">
        <v>171</v>
      </c>
      <c r="S26" s="154" t="s">
        <v>171</v>
      </c>
      <c r="T26" s="178" t="s">
        <v>171</v>
      </c>
      <c r="U26" s="187" t="s">
        <v>171</v>
      </c>
      <c r="V26" s="154" t="s">
        <v>171</v>
      </c>
      <c r="W26" s="139" t="s">
        <v>171</v>
      </c>
      <c r="X26" s="187" t="s">
        <v>171</v>
      </c>
      <c r="Y26" s="154" t="s">
        <v>171</v>
      </c>
      <c r="Z26" s="178" t="s">
        <v>171</v>
      </c>
      <c r="AA26" s="187" t="s">
        <v>171</v>
      </c>
      <c r="AB26" s="148" t="s">
        <v>171</v>
      </c>
      <c r="AC26" s="139" t="s">
        <v>171</v>
      </c>
      <c r="AD26" s="187" t="s">
        <v>171</v>
      </c>
      <c r="AE26" s="154" t="s">
        <v>171</v>
      </c>
      <c r="AG26" s="5"/>
      <c r="AH26" s="5"/>
      <c r="AI26" s="5"/>
      <c r="AJ26" s="5"/>
      <c r="AP26" s="519" t="s">
        <v>171</v>
      </c>
      <c r="AT26" s="1"/>
      <c r="AU26" s="1"/>
      <c r="AV26" s="1"/>
      <c r="AW26" s="1"/>
      <c r="AX26" s="1"/>
    </row>
    <row r="27" spans="1:50" ht="21.5" customHeight="1">
      <c r="A27" s="330" t="s">
        <v>158</v>
      </c>
      <c r="B27" s="619" t="s">
        <v>171</v>
      </c>
      <c r="C27" s="154" t="s">
        <v>171</v>
      </c>
      <c r="D27" s="128">
        <v>7</v>
      </c>
      <c r="E27" s="153">
        <f t="shared" si="2"/>
        <v>8.6185668554543224E-2</v>
      </c>
      <c r="F27" s="156" t="s">
        <v>171</v>
      </c>
      <c r="G27" s="157">
        <f t="shared" si="3"/>
        <v>0</v>
      </c>
      <c r="H27" s="154" t="s">
        <v>171</v>
      </c>
      <c r="I27" s="196" t="s">
        <v>171</v>
      </c>
      <c r="J27" s="148" t="s">
        <v>171</v>
      </c>
      <c r="K27" s="132">
        <v>1622</v>
      </c>
      <c r="L27" s="151">
        <f t="shared" si="0"/>
        <v>0.10950706293550493</v>
      </c>
      <c r="M27" s="139" t="s">
        <v>171</v>
      </c>
      <c r="N27" s="522" t="s">
        <v>171</v>
      </c>
      <c r="O27" s="139" t="s">
        <v>171</v>
      </c>
      <c r="P27" s="187" t="s">
        <v>171</v>
      </c>
      <c r="Q27" s="139" t="s">
        <v>171</v>
      </c>
      <c r="R27" s="187" t="s">
        <v>171</v>
      </c>
      <c r="S27" s="154" t="s">
        <v>171</v>
      </c>
      <c r="T27" s="178" t="s">
        <v>171</v>
      </c>
      <c r="U27" s="187" t="s">
        <v>171</v>
      </c>
      <c r="V27" s="154" t="s">
        <v>171</v>
      </c>
      <c r="W27" s="139" t="s">
        <v>171</v>
      </c>
      <c r="X27" s="187" t="s">
        <v>171</v>
      </c>
      <c r="Y27" s="154" t="s">
        <v>171</v>
      </c>
      <c r="Z27" s="178" t="s">
        <v>171</v>
      </c>
      <c r="AA27" s="187" t="s">
        <v>171</v>
      </c>
      <c r="AB27" s="148" t="s">
        <v>171</v>
      </c>
      <c r="AC27" s="139" t="s">
        <v>171</v>
      </c>
      <c r="AD27" s="187" t="s">
        <v>171</v>
      </c>
      <c r="AE27" s="154" t="s">
        <v>171</v>
      </c>
      <c r="AG27" s="5"/>
      <c r="AH27" s="5"/>
      <c r="AI27" s="5"/>
      <c r="AJ27" s="5"/>
      <c r="AP27" s="519">
        <v>14568</v>
      </c>
      <c r="AT27" s="1"/>
      <c r="AU27" s="1"/>
      <c r="AV27" s="1"/>
      <c r="AW27" s="1"/>
      <c r="AX27" s="1"/>
    </row>
    <row r="28" spans="1:50" ht="21.5" customHeight="1">
      <c r="A28" s="330" t="s">
        <v>159</v>
      </c>
      <c r="B28" s="619" t="s">
        <v>171</v>
      </c>
      <c r="C28" s="154" t="s">
        <v>171</v>
      </c>
      <c r="D28" s="128">
        <v>97</v>
      </c>
      <c r="E28" s="153">
        <f t="shared" si="2"/>
        <v>1.1942871213986703</v>
      </c>
      <c r="F28" s="156" t="s">
        <v>171</v>
      </c>
      <c r="G28" s="157">
        <f t="shared" si="3"/>
        <v>0.1</v>
      </c>
      <c r="H28" s="154" t="s">
        <v>171</v>
      </c>
      <c r="I28" s="196" t="s">
        <v>171</v>
      </c>
      <c r="J28" s="148" t="s">
        <v>171</v>
      </c>
      <c r="K28" s="132">
        <v>30450</v>
      </c>
      <c r="L28" s="151">
        <f t="shared" si="0"/>
        <v>2.0557891901270811</v>
      </c>
      <c r="M28" s="139" t="s">
        <v>171</v>
      </c>
      <c r="N28" s="522" t="s">
        <v>171</v>
      </c>
      <c r="O28" s="139" t="s">
        <v>171</v>
      </c>
      <c r="P28" s="187" t="s">
        <v>171</v>
      </c>
      <c r="Q28" s="139" t="s">
        <v>171</v>
      </c>
      <c r="R28" s="187" t="s">
        <v>171</v>
      </c>
      <c r="S28" s="154" t="s">
        <v>171</v>
      </c>
      <c r="T28" s="178" t="s">
        <v>171</v>
      </c>
      <c r="U28" s="187" t="s">
        <v>171</v>
      </c>
      <c r="V28" s="154" t="s">
        <v>171</v>
      </c>
      <c r="W28" s="139" t="s">
        <v>171</v>
      </c>
      <c r="X28" s="187" t="s">
        <v>171</v>
      </c>
      <c r="Y28" s="154" t="s">
        <v>171</v>
      </c>
      <c r="Z28" s="178" t="s">
        <v>171</v>
      </c>
      <c r="AA28" s="187" t="s">
        <v>171</v>
      </c>
      <c r="AB28" s="148" t="s">
        <v>171</v>
      </c>
      <c r="AC28" s="139" t="s">
        <v>171</v>
      </c>
      <c r="AD28" s="187" t="s">
        <v>171</v>
      </c>
      <c r="AE28" s="154" t="s">
        <v>171</v>
      </c>
      <c r="AG28" s="5"/>
      <c r="AH28" s="5"/>
      <c r="AI28" s="5"/>
      <c r="AJ28" s="5"/>
      <c r="AP28" s="519">
        <v>1367</v>
      </c>
      <c r="AT28" s="1"/>
      <c r="AU28" s="1"/>
      <c r="AV28" s="1"/>
      <c r="AW28" s="1"/>
      <c r="AX28" s="1"/>
    </row>
    <row r="29" spans="1:50" ht="21.5" customHeight="1">
      <c r="A29" s="330" t="s">
        <v>160</v>
      </c>
      <c r="B29" s="619" t="s">
        <v>171</v>
      </c>
      <c r="C29" s="154" t="s">
        <v>171</v>
      </c>
      <c r="D29" s="139" t="s">
        <v>171</v>
      </c>
      <c r="E29" s="154" t="s">
        <v>171</v>
      </c>
      <c r="F29" s="156" t="s">
        <v>171</v>
      </c>
      <c r="G29" s="161" t="s">
        <v>171</v>
      </c>
      <c r="H29" s="154" t="s">
        <v>171</v>
      </c>
      <c r="I29" s="196" t="s">
        <v>171</v>
      </c>
      <c r="J29" s="148" t="s">
        <v>171</v>
      </c>
      <c r="K29" s="196" t="s">
        <v>171</v>
      </c>
      <c r="L29" s="154" t="s">
        <v>171</v>
      </c>
      <c r="M29" s="139" t="s">
        <v>171</v>
      </c>
      <c r="N29" s="522" t="s">
        <v>171</v>
      </c>
      <c r="O29" s="139" t="s">
        <v>171</v>
      </c>
      <c r="P29" s="187" t="s">
        <v>171</v>
      </c>
      <c r="Q29" s="139" t="s">
        <v>171</v>
      </c>
      <c r="R29" s="187" t="s">
        <v>171</v>
      </c>
      <c r="S29" s="154" t="s">
        <v>171</v>
      </c>
      <c r="T29" s="178" t="s">
        <v>171</v>
      </c>
      <c r="U29" s="187" t="s">
        <v>171</v>
      </c>
      <c r="V29" s="154" t="s">
        <v>171</v>
      </c>
      <c r="W29" s="139" t="s">
        <v>171</v>
      </c>
      <c r="X29" s="187" t="s">
        <v>171</v>
      </c>
      <c r="Y29" s="154" t="s">
        <v>171</v>
      </c>
      <c r="Z29" s="178" t="s">
        <v>171</v>
      </c>
      <c r="AA29" s="187" t="s">
        <v>171</v>
      </c>
      <c r="AB29" s="148" t="s">
        <v>171</v>
      </c>
      <c r="AC29" s="139" t="s">
        <v>171</v>
      </c>
      <c r="AD29" s="187" t="s">
        <v>171</v>
      </c>
      <c r="AE29" s="154" t="s">
        <v>171</v>
      </c>
      <c r="AG29" s="5"/>
      <c r="AH29" s="5"/>
      <c r="AI29" s="5"/>
      <c r="AJ29" s="5"/>
      <c r="AP29" s="519">
        <v>12881</v>
      </c>
      <c r="AT29" s="1"/>
      <c r="AU29" s="1"/>
      <c r="AV29" s="1"/>
      <c r="AW29" s="1"/>
      <c r="AX29" s="1"/>
    </row>
    <row r="30" spans="1:50" ht="21.5" customHeight="1">
      <c r="A30" s="331" t="s">
        <v>2</v>
      </c>
      <c r="B30" s="620" t="s">
        <v>171</v>
      </c>
      <c r="C30" s="189" t="s">
        <v>171</v>
      </c>
      <c r="D30" s="136">
        <v>46</v>
      </c>
      <c r="E30" s="152">
        <f t="shared" ref="E30:E42" si="4">D30/$D$12*100</f>
        <v>0.56636296478699821</v>
      </c>
      <c r="F30" s="158" t="s">
        <v>171</v>
      </c>
      <c r="G30" s="159">
        <f t="shared" ref="G30:G42" si="5">ROUND(D30/$AH$13*$AH$16,1)</f>
        <v>0</v>
      </c>
      <c r="H30" s="189" t="s">
        <v>171</v>
      </c>
      <c r="I30" s="197" t="s">
        <v>171</v>
      </c>
      <c r="J30" s="149" t="s">
        <v>171</v>
      </c>
      <c r="K30" s="135">
        <v>14568</v>
      </c>
      <c r="L30" s="190">
        <f t="shared" ref="L30:L42" si="6">K30/$K$12*100</f>
        <v>0.98353815835045366</v>
      </c>
      <c r="M30" s="136" t="s">
        <v>171</v>
      </c>
      <c r="N30" s="521" t="s">
        <v>171</v>
      </c>
      <c r="O30" s="136" t="s">
        <v>171</v>
      </c>
      <c r="P30" s="186" t="s">
        <v>171</v>
      </c>
      <c r="Q30" s="136" t="s">
        <v>171</v>
      </c>
      <c r="R30" s="186" t="s">
        <v>171</v>
      </c>
      <c r="S30" s="189" t="s">
        <v>171</v>
      </c>
      <c r="T30" s="179" t="s">
        <v>171</v>
      </c>
      <c r="U30" s="186" t="s">
        <v>171</v>
      </c>
      <c r="V30" s="189" t="s">
        <v>171</v>
      </c>
      <c r="W30" s="136" t="s">
        <v>171</v>
      </c>
      <c r="X30" s="186" t="s">
        <v>171</v>
      </c>
      <c r="Y30" s="189" t="s">
        <v>171</v>
      </c>
      <c r="Z30" s="179" t="s">
        <v>171</v>
      </c>
      <c r="AA30" s="186" t="s">
        <v>171</v>
      </c>
      <c r="AB30" s="149" t="s">
        <v>171</v>
      </c>
      <c r="AC30" s="136" t="s">
        <v>171</v>
      </c>
      <c r="AD30" s="186" t="s">
        <v>171</v>
      </c>
      <c r="AE30" s="189" t="s">
        <v>171</v>
      </c>
      <c r="AG30" s="5"/>
      <c r="AH30" s="5"/>
      <c r="AI30" s="5"/>
      <c r="AJ30" s="5"/>
      <c r="AP30" s="519">
        <v>320</v>
      </c>
      <c r="AT30" s="1"/>
      <c r="AU30" s="1"/>
      <c r="AV30" s="1"/>
      <c r="AW30" s="1"/>
      <c r="AX30" s="1"/>
    </row>
    <row r="31" spans="1:50" ht="21.5" customHeight="1">
      <c r="A31" s="330" t="s">
        <v>3</v>
      </c>
      <c r="B31" s="619" t="s">
        <v>171</v>
      </c>
      <c r="C31" s="154" t="s">
        <v>171</v>
      </c>
      <c r="D31" s="128">
        <v>6</v>
      </c>
      <c r="E31" s="153">
        <f t="shared" si="4"/>
        <v>7.3873430189608472E-2</v>
      </c>
      <c r="F31" s="156" t="s">
        <v>171</v>
      </c>
      <c r="G31" s="157">
        <f t="shared" si="5"/>
        <v>0</v>
      </c>
      <c r="H31" s="154" t="s">
        <v>171</v>
      </c>
      <c r="I31" s="196" t="s">
        <v>171</v>
      </c>
      <c r="J31" s="148" t="s">
        <v>171</v>
      </c>
      <c r="K31" s="132">
        <v>1367</v>
      </c>
      <c r="L31" s="151">
        <f t="shared" si="6"/>
        <v>9.2291094348233821E-2</v>
      </c>
      <c r="M31" s="139" t="s">
        <v>171</v>
      </c>
      <c r="N31" s="522" t="s">
        <v>171</v>
      </c>
      <c r="O31" s="139" t="s">
        <v>171</v>
      </c>
      <c r="P31" s="187" t="s">
        <v>171</v>
      </c>
      <c r="Q31" s="139" t="s">
        <v>171</v>
      </c>
      <c r="R31" s="187" t="s">
        <v>171</v>
      </c>
      <c r="S31" s="154" t="s">
        <v>171</v>
      </c>
      <c r="T31" s="178" t="s">
        <v>171</v>
      </c>
      <c r="U31" s="187" t="s">
        <v>171</v>
      </c>
      <c r="V31" s="154" t="s">
        <v>171</v>
      </c>
      <c r="W31" s="139" t="s">
        <v>171</v>
      </c>
      <c r="X31" s="187" t="s">
        <v>171</v>
      </c>
      <c r="Y31" s="154" t="s">
        <v>171</v>
      </c>
      <c r="Z31" s="178" t="s">
        <v>171</v>
      </c>
      <c r="AA31" s="187" t="s">
        <v>171</v>
      </c>
      <c r="AB31" s="148" t="s">
        <v>171</v>
      </c>
      <c r="AC31" s="139" t="s">
        <v>171</v>
      </c>
      <c r="AD31" s="187" t="s">
        <v>171</v>
      </c>
      <c r="AE31" s="154" t="s">
        <v>171</v>
      </c>
      <c r="AG31" s="5"/>
      <c r="AH31" s="12"/>
      <c r="AI31" s="12"/>
      <c r="AJ31" s="5"/>
      <c r="AP31" s="519">
        <v>46050</v>
      </c>
      <c r="AT31" s="1"/>
      <c r="AU31" s="1"/>
      <c r="AV31" s="1"/>
      <c r="AW31" s="1"/>
      <c r="AX31" s="1"/>
    </row>
    <row r="32" spans="1:50" ht="21.5" customHeight="1">
      <c r="A32" s="330" t="s">
        <v>4</v>
      </c>
      <c r="B32" s="619" t="s">
        <v>171</v>
      </c>
      <c r="C32" s="154" t="s">
        <v>171</v>
      </c>
      <c r="D32" s="128">
        <v>39</v>
      </c>
      <c r="E32" s="153">
        <f t="shared" si="4"/>
        <v>0.48017729623245509</v>
      </c>
      <c r="F32" s="156" t="s">
        <v>171</v>
      </c>
      <c r="G32" s="157">
        <f t="shared" si="5"/>
        <v>0</v>
      </c>
      <c r="H32" s="154" t="s">
        <v>171</v>
      </c>
      <c r="I32" s="196" t="s">
        <v>171</v>
      </c>
      <c r="J32" s="148" t="s">
        <v>171</v>
      </c>
      <c r="K32" s="132">
        <v>12881</v>
      </c>
      <c r="L32" s="151">
        <f t="shared" si="6"/>
        <v>0.86964271126525228</v>
      </c>
      <c r="M32" s="139" t="s">
        <v>171</v>
      </c>
      <c r="N32" s="522" t="s">
        <v>171</v>
      </c>
      <c r="O32" s="139" t="s">
        <v>171</v>
      </c>
      <c r="P32" s="187" t="s">
        <v>171</v>
      </c>
      <c r="Q32" s="139" t="s">
        <v>171</v>
      </c>
      <c r="R32" s="187" t="s">
        <v>171</v>
      </c>
      <c r="S32" s="154" t="s">
        <v>171</v>
      </c>
      <c r="T32" s="178" t="s">
        <v>171</v>
      </c>
      <c r="U32" s="187" t="s">
        <v>171</v>
      </c>
      <c r="V32" s="154" t="s">
        <v>171</v>
      </c>
      <c r="W32" s="139" t="s">
        <v>171</v>
      </c>
      <c r="X32" s="187" t="s">
        <v>171</v>
      </c>
      <c r="Y32" s="154" t="s">
        <v>171</v>
      </c>
      <c r="Z32" s="178" t="s">
        <v>171</v>
      </c>
      <c r="AA32" s="187" t="s">
        <v>171</v>
      </c>
      <c r="AB32" s="148" t="s">
        <v>171</v>
      </c>
      <c r="AC32" s="139" t="s">
        <v>171</v>
      </c>
      <c r="AD32" s="187" t="s">
        <v>171</v>
      </c>
      <c r="AE32" s="154" t="s">
        <v>171</v>
      </c>
      <c r="AG32" s="5"/>
      <c r="AH32" s="5"/>
      <c r="AI32" s="5"/>
      <c r="AJ32" s="5"/>
      <c r="AP32" s="519">
        <v>831947</v>
      </c>
      <c r="AT32" s="1"/>
      <c r="AU32" s="1"/>
      <c r="AV32" s="1"/>
      <c r="AW32" s="1"/>
      <c r="AX32" s="1"/>
    </row>
    <row r="33" spans="1:50" ht="21.5" customHeight="1">
      <c r="A33" s="332" t="s">
        <v>5</v>
      </c>
      <c r="B33" s="621" t="s">
        <v>171</v>
      </c>
      <c r="C33" s="169" t="s">
        <v>171</v>
      </c>
      <c r="D33" s="129">
        <v>1</v>
      </c>
      <c r="E33" s="155">
        <f t="shared" si="4"/>
        <v>1.2312238364934745E-2</v>
      </c>
      <c r="F33" s="164" t="s">
        <v>171</v>
      </c>
      <c r="G33" s="165">
        <f>ROUND(D33/$AH$13*$AH$16,1)</f>
        <v>0</v>
      </c>
      <c r="H33" s="169" t="s">
        <v>229</v>
      </c>
      <c r="I33" s="204" t="s">
        <v>171</v>
      </c>
      <c r="J33" s="162" t="s">
        <v>171</v>
      </c>
      <c r="K33" s="133">
        <v>320</v>
      </c>
      <c r="L33" s="193">
        <f t="shared" si="6"/>
        <v>2.1604352736967682E-2</v>
      </c>
      <c r="M33" s="140" t="s">
        <v>171</v>
      </c>
      <c r="N33" s="523" t="s">
        <v>171</v>
      </c>
      <c r="O33" s="140" t="s">
        <v>171</v>
      </c>
      <c r="P33" s="188" t="s">
        <v>171</v>
      </c>
      <c r="Q33" s="140" t="s">
        <v>171</v>
      </c>
      <c r="R33" s="188" t="s">
        <v>171</v>
      </c>
      <c r="S33" s="169" t="s">
        <v>171</v>
      </c>
      <c r="T33" s="181" t="s">
        <v>171</v>
      </c>
      <c r="U33" s="188" t="s">
        <v>171</v>
      </c>
      <c r="V33" s="169" t="s">
        <v>171</v>
      </c>
      <c r="W33" s="140" t="s">
        <v>171</v>
      </c>
      <c r="X33" s="188" t="s">
        <v>171</v>
      </c>
      <c r="Y33" s="169" t="s">
        <v>171</v>
      </c>
      <c r="Z33" s="181" t="s">
        <v>171</v>
      </c>
      <c r="AA33" s="188" t="s">
        <v>171</v>
      </c>
      <c r="AB33" s="162" t="s">
        <v>171</v>
      </c>
      <c r="AC33" s="140" t="s">
        <v>171</v>
      </c>
      <c r="AD33" s="188" t="s">
        <v>171</v>
      </c>
      <c r="AE33" s="169" t="s">
        <v>171</v>
      </c>
      <c r="AG33" s="5"/>
      <c r="AH33" s="5"/>
      <c r="AI33" s="5"/>
      <c r="AJ33" s="5"/>
      <c r="AP33" s="519">
        <v>55746</v>
      </c>
      <c r="AT33" s="1"/>
      <c r="AU33" s="1"/>
      <c r="AV33" s="1"/>
      <c r="AW33" s="1"/>
      <c r="AX33" s="1"/>
    </row>
    <row r="34" spans="1:50" ht="21.5" customHeight="1">
      <c r="A34" s="333" t="s">
        <v>131</v>
      </c>
      <c r="B34" s="617">
        <v>1</v>
      </c>
      <c r="C34" s="191">
        <f>B34/$B$12*100</f>
        <v>1.1235955056179776</v>
      </c>
      <c r="D34" s="128">
        <v>185</v>
      </c>
      <c r="E34" s="153">
        <f t="shared" si="4"/>
        <v>2.2777640975129279</v>
      </c>
      <c r="F34" s="156">
        <f>ROUND(B34/$AH$14*$AH$16,1)</f>
        <v>0.1</v>
      </c>
      <c r="G34" s="157">
        <f t="shared" si="5"/>
        <v>0.1</v>
      </c>
      <c r="H34" s="191">
        <f>F34/G34*100</f>
        <v>100</v>
      </c>
      <c r="I34" s="196">
        <v>236</v>
      </c>
      <c r="J34" s="200">
        <f>I34/$I$12*100</f>
        <v>1.264737406216506</v>
      </c>
      <c r="K34" s="132">
        <v>46050</v>
      </c>
      <c r="L34" s="151">
        <f t="shared" si="6"/>
        <v>3.1090013860542554</v>
      </c>
      <c r="M34" s="139" t="s">
        <v>171</v>
      </c>
      <c r="N34" s="522" t="s">
        <v>171</v>
      </c>
      <c r="O34" s="139">
        <v>1</v>
      </c>
      <c r="P34" s="187">
        <v>236</v>
      </c>
      <c r="Q34" s="139" t="s">
        <v>171</v>
      </c>
      <c r="R34" s="187" t="s">
        <v>171</v>
      </c>
      <c r="S34" s="154" t="s">
        <v>171</v>
      </c>
      <c r="T34" s="178" t="s">
        <v>171</v>
      </c>
      <c r="U34" s="187" t="s">
        <v>171</v>
      </c>
      <c r="V34" s="154" t="s">
        <v>171</v>
      </c>
      <c r="W34" s="139" t="s">
        <v>171</v>
      </c>
      <c r="X34" s="187" t="s">
        <v>171</v>
      </c>
      <c r="Y34" s="154" t="s">
        <v>171</v>
      </c>
      <c r="Z34" s="178" t="s">
        <v>171</v>
      </c>
      <c r="AA34" s="187" t="s">
        <v>171</v>
      </c>
      <c r="AB34" s="148" t="s">
        <v>171</v>
      </c>
      <c r="AC34" s="139">
        <v>1</v>
      </c>
      <c r="AD34" s="187">
        <v>236</v>
      </c>
      <c r="AE34" s="153">
        <f>AD34/$AD$12*100</f>
        <v>2.4483867621122526</v>
      </c>
      <c r="AG34" s="5"/>
      <c r="AH34" s="5"/>
      <c r="AI34" s="5"/>
      <c r="AJ34" s="5"/>
      <c r="AP34" s="519">
        <v>33464</v>
      </c>
      <c r="AT34" s="1"/>
      <c r="AU34" s="1"/>
      <c r="AV34" s="1"/>
      <c r="AW34" s="1"/>
      <c r="AX34" s="1"/>
    </row>
    <row r="35" spans="1:50" ht="21.5" customHeight="1">
      <c r="A35" s="333" t="s">
        <v>6</v>
      </c>
      <c r="B35" s="617">
        <v>64</v>
      </c>
      <c r="C35" s="191">
        <f>B35/$B$12*100</f>
        <v>71.910112359550567</v>
      </c>
      <c r="D35" s="132">
        <v>5658</v>
      </c>
      <c r="E35" s="153">
        <f t="shared" si="4"/>
        <v>69.662644668800795</v>
      </c>
      <c r="F35" s="156">
        <f>ROUND(B35/$AH$14*$AH$16,1)</f>
        <v>4.4000000000000004</v>
      </c>
      <c r="G35" s="157">
        <f t="shared" si="5"/>
        <v>4.5</v>
      </c>
      <c r="H35" s="191">
        <f>F35/G35*100</f>
        <v>97.777777777777786</v>
      </c>
      <c r="I35" s="196">
        <v>12497</v>
      </c>
      <c r="J35" s="200">
        <f>I35/$I$12*100</f>
        <v>66.972132904608799</v>
      </c>
      <c r="K35" s="132">
        <v>831947</v>
      </c>
      <c r="L35" s="151">
        <f t="shared" si="6"/>
        <v>56.167738895193907</v>
      </c>
      <c r="M35" s="139">
        <v>13</v>
      </c>
      <c r="N35" s="522">
        <v>3208</v>
      </c>
      <c r="O35" s="139">
        <v>51</v>
      </c>
      <c r="P35" s="187">
        <v>9289</v>
      </c>
      <c r="Q35" s="139">
        <v>19</v>
      </c>
      <c r="R35" s="187">
        <v>4581</v>
      </c>
      <c r="S35" s="153">
        <f>R35/$R$12*100</f>
        <v>86.67928098391674</v>
      </c>
      <c r="T35" s="178" t="s">
        <v>171</v>
      </c>
      <c r="U35" s="187" t="s">
        <v>171</v>
      </c>
      <c r="V35" s="154" t="s">
        <v>171</v>
      </c>
      <c r="W35" s="139" t="s">
        <v>171</v>
      </c>
      <c r="X35" s="187" t="s">
        <v>171</v>
      </c>
      <c r="Y35" s="154" t="s">
        <v>171</v>
      </c>
      <c r="Z35" s="178">
        <v>35</v>
      </c>
      <c r="AA35" s="187">
        <v>3537</v>
      </c>
      <c r="AB35" s="172">
        <f>AA35/$AA$12*100</f>
        <v>96.507503410641206</v>
      </c>
      <c r="AC35" s="139">
        <v>37</v>
      </c>
      <c r="AD35" s="187">
        <v>4379</v>
      </c>
      <c r="AE35" s="153">
        <f>AD35/$AD$12*100</f>
        <v>45.430023861396414</v>
      </c>
      <c r="AG35" s="5"/>
      <c r="AH35" s="5"/>
      <c r="AI35" s="5"/>
      <c r="AJ35" s="5"/>
      <c r="AP35" s="519">
        <v>13052</v>
      </c>
      <c r="AT35" s="1"/>
      <c r="AU35" s="1"/>
      <c r="AV35" s="1"/>
      <c r="AW35" s="1"/>
      <c r="AX35" s="1"/>
    </row>
    <row r="36" spans="1:50" ht="21.5" customHeight="1">
      <c r="A36" s="333" t="s">
        <v>132</v>
      </c>
      <c r="B36" s="619" t="s">
        <v>171</v>
      </c>
      <c r="C36" s="154" t="s">
        <v>171</v>
      </c>
      <c r="D36" s="128">
        <v>113</v>
      </c>
      <c r="E36" s="153">
        <f t="shared" si="4"/>
        <v>1.3912829352376261</v>
      </c>
      <c r="F36" s="156" t="s">
        <v>171</v>
      </c>
      <c r="G36" s="157">
        <f t="shared" si="5"/>
        <v>0.1</v>
      </c>
      <c r="H36" s="154" t="s">
        <v>229</v>
      </c>
      <c r="I36" s="196" t="s">
        <v>171</v>
      </c>
      <c r="J36" s="148" t="s">
        <v>171</v>
      </c>
      <c r="K36" s="132">
        <v>55746</v>
      </c>
      <c r="L36" s="151">
        <f t="shared" si="6"/>
        <v>3.763613273984376</v>
      </c>
      <c r="M36" s="139" t="s">
        <v>171</v>
      </c>
      <c r="N36" s="522" t="s">
        <v>171</v>
      </c>
      <c r="O36" s="139" t="s">
        <v>171</v>
      </c>
      <c r="P36" s="187" t="s">
        <v>171</v>
      </c>
      <c r="Q36" s="139" t="s">
        <v>171</v>
      </c>
      <c r="R36" s="187" t="s">
        <v>171</v>
      </c>
      <c r="S36" s="154" t="s">
        <v>171</v>
      </c>
      <c r="T36" s="178" t="s">
        <v>171</v>
      </c>
      <c r="U36" s="187" t="s">
        <v>171</v>
      </c>
      <c r="V36" s="154" t="s">
        <v>171</v>
      </c>
      <c r="W36" s="139" t="s">
        <v>171</v>
      </c>
      <c r="X36" s="187" t="s">
        <v>171</v>
      </c>
      <c r="Y36" s="154" t="s">
        <v>171</v>
      </c>
      <c r="Z36" s="178" t="s">
        <v>171</v>
      </c>
      <c r="AA36" s="187" t="s">
        <v>171</v>
      </c>
      <c r="AB36" s="148" t="s">
        <v>171</v>
      </c>
      <c r="AC36" s="139" t="s">
        <v>171</v>
      </c>
      <c r="AD36" s="187" t="s">
        <v>171</v>
      </c>
      <c r="AE36" s="154" t="s">
        <v>171</v>
      </c>
      <c r="AG36" s="5"/>
      <c r="AH36" s="5"/>
      <c r="AI36" s="5"/>
      <c r="AJ36" s="5"/>
      <c r="AP36" s="519">
        <v>7412</v>
      </c>
      <c r="AT36" s="1"/>
      <c r="AU36" s="1"/>
      <c r="AV36" s="1"/>
      <c r="AW36" s="1"/>
      <c r="AX36" s="1"/>
    </row>
    <row r="37" spans="1:50" ht="21.5" customHeight="1">
      <c r="A37" s="333" t="s">
        <v>48</v>
      </c>
      <c r="B37" s="617">
        <v>4</v>
      </c>
      <c r="C37" s="191">
        <f>B37/$B$12*100</f>
        <v>4.4943820224719104</v>
      </c>
      <c r="D37" s="128">
        <v>199</v>
      </c>
      <c r="E37" s="153">
        <f t="shared" si="4"/>
        <v>2.4501354346220143</v>
      </c>
      <c r="F37" s="156">
        <f>ROUND(B37/$AH$14*$AH$16,1)</f>
        <v>0.3</v>
      </c>
      <c r="G37" s="157">
        <f t="shared" si="5"/>
        <v>0.2</v>
      </c>
      <c r="H37" s="191">
        <f>F37/G37*100</f>
        <v>149.99999999999997</v>
      </c>
      <c r="I37" s="196">
        <v>400</v>
      </c>
      <c r="J37" s="200">
        <f>I37/$I$12*100</f>
        <v>2.1436227224008575</v>
      </c>
      <c r="K37" s="132">
        <v>33464</v>
      </c>
      <c r="L37" s="151">
        <f t="shared" si="6"/>
        <v>2.2592751874683952</v>
      </c>
      <c r="M37" s="139" t="s">
        <v>171</v>
      </c>
      <c r="N37" s="522" t="s">
        <v>171</v>
      </c>
      <c r="O37" s="139">
        <v>4</v>
      </c>
      <c r="P37" s="187">
        <v>400</v>
      </c>
      <c r="Q37" s="139" t="s">
        <v>171</v>
      </c>
      <c r="R37" s="187" t="s">
        <v>171</v>
      </c>
      <c r="S37" s="154" t="s">
        <v>171</v>
      </c>
      <c r="T37" s="178" t="s">
        <v>171</v>
      </c>
      <c r="U37" s="187" t="s">
        <v>171</v>
      </c>
      <c r="V37" s="154" t="s">
        <v>171</v>
      </c>
      <c r="W37" s="139" t="s">
        <v>171</v>
      </c>
      <c r="X37" s="187" t="s">
        <v>171</v>
      </c>
      <c r="Y37" s="154" t="s">
        <v>171</v>
      </c>
      <c r="Z37" s="178">
        <v>1</v>
      </c>
      <c r="AA37" s="187">
        <v>40</v>
      </c>
      <c r="AB37" s="172">
        <f>AA37/$AA$12*100</f>
        <v>1.0914051841746248</v>
      </c>
      <c r="AC37" s="139">
        <v>4</v>
      </c>
      <c r="AD37" s="187">
        <v>360</v>
      </c>
      <c r="AE37" s="153">
        <f>AD37/$AD$12*100</f>
        <v>3.734827264239029</v>
      </c>
      <c r="AG37" s="13"/>
      <c r="AH37" s="13"/>
      <c r="AI37" s="13"/>
      <c r="AJ37" s="13"/>
      <c r="AK37" s="13"/>
      <c r="AP37" s="519">
        <v>41376</v>
      </c>
      <c r="AT37" s="1"/>
      <c r="AU37" s="1"/>
      <c r="AV37" s="1"/>
      <c r="AW37" s="1"/>
      <c r="AX37" s="1"/>
    </row>
    <row r="38" spans="1:50" ht="21.5" customHeight="1">
      <c r="A38" s="333" t="s">
        <v>49</v>
      </c>
      <c r="B38" s="617">
        <v>3</v>
      </c>
      <c r="C38" s="191">
        <f>B38/$B$12*100</f>
        <v>3.3707865168539324</v>
      </c>
      <c r="D38" s="128">
        <v>80</v>
      </c>
      <c r="E38" s="153">
        <f t="shared" si="4"/>
        <v>0.98497906919477962</v>
      </c>
      <c r="F38" s="156">
        <f>ROUND(B38/$AH$14*$AH$16,1)</f>
        <v>0.2</v>
      </c>
      <c r="G38" s="157">
        <f t="shared" si="5"/>
        <v>0.1</v>
      </c>
      <c r="H38" s="191">
        <f>F38/G38*100</f>
        <v>200</v>
      </c>
      <c r="I38" s="196">
        <v>507</v>
      </c>
      <c r="J38" s="200">
        <f>I38/$I$12*100</f>
        <v>2.717041800643087</v>
      </c>
      <c r="K38" s="132">
        <v>13052</v>
      </c>
      <c r="L38" s="151">
        <f t="shared" si="6"/>
        <v>0.88118753725906929</v>
      </c>
      <c r="M38" s="139" t="s">
        <v>171</v>
      </c>
      <c r="N38" s="522" t="s">
        <v>171</v>
      </c>
      <c r="O38" s="139">
        <v>3</v>
      </c>
      <c r="P38" s="187">
        <v>507</v>
      </c>
      <c r="Q38" s="139" t="s">
        <v>171</v>
      </c>
      <c r="R38" s="187" t="s">
        <v>171</v>
      </c>
      <c r="S38" s="154" t="s">
        <v>171</v>
      </c>
      <c r="T38" s="178" t="s">
        <v>171</v>
      </c>
      <c r="U38" s="187" t="s">
        <v>171</v>
      </c>
      <c r="V38" s="154" t="s">
        <v>171</v>
      </c>
      <c r="W38" s="139" t="s">
        <v>171</v>
      </c>
      <c r="X38" s="187" t="s">
        <v>171</v>
      </c>
      <c r="Y38" s="154" t="s">
        <v>171</v>
      </c>
      <c r="Z38" s="178" t="s">
        <v>171</v>
      </c>
      <c r="AA38" s="187" t="s">
        <v>171</v>
      </c>
      <c r="AB38" s="148" t="s">
        <v>171</v>
      </c>
      <c r="AC38" s="139">
        <v>3</v>
      </c>
      <c r="AD38" s="187">
        <v>507</v>
      </c>
      <c r="AE38" s="153">
        <f>AD38/$AD$12*100</f>
        <v>5.2598817304699663</v>
      </c>
      <c r="AG38" s="5"/>
      <c r="AH38" s="5"/>
      <c r="AI38" s="5"/>
      <c r="AJ38" s="5"/>
      <c r="AP38" s="519">
        <v>9795</v>
      </c>
      <c r="AT38" s="1"/>
      <c r="AU38" s="1"/>
      <c r="AV38" s="1"/>
      <c r="AW38" s="1"/>
      <c r="AX38" s="1"/>
    </row>
    <row r="39" spans="1:50" s="13" customFormat="1" ht="21.5" customHeight="1">
      <c r="A39" s="333" t="s">
        <v>7</v>
      </c>
      <c r="B39" s="619" t="s">
        <v>171</v>
      </c>
      <c r="C39" s="154" t="s">
        <v>171</v>
      </c>
      <c r="D39" s="128">
        <v>24</v>
      </c>
      <c r="E39" s="153">
        <f t="shared" si="4"/>
        <v>0.29549372075843389</v>
      </c>
      <c r="F39" s="156" t="s">
        <v>171</v>
      </c>
      <c r="G39" s="157">
        <f t="shared" si="5"/>
        <v>0</v>
      </c>
      <c r="H39" s="154" t="s">
        <v>171</v>
      </c>
      <c r="I39" s="196" t="s">
        <v>171</v>
      </c>
      <c r="J39" s="148" t="s">
        <v>171</v>
      </c>
      <c r="K39" s="132">
        <v>7412</v>
      </c>
      <c r="L39" s="151">
        <f t="shared" si="6"/>
        <v>0.50041082027001393</v>
      </c>
      <c r="M39" s="139" t="s">
        <v>171</v>
      </c>
      <c r="N39" s="522" t="s">
        <v>171</v>
      </c>
      <c r="O39" s="139" t="s">
        <v>171</v>
      </c>
      <c r="P39" s="187" t="s">
        <v>171</v>
      </c>
      <c r="Q39" s="139" t="s">
        <v>171</v>
      </c>
      <c r="R39" s="187" t="s">
        <v>171</v>
      </c>
      <c r="S39" s="154" t="s">
        <v>171</v>
      </c>
      <c r="T39" s="178" t="s">
        <v>171</v>
      </c>
      <c r="U39" s="187" t="s">
        <v>171</v>
      </c>
      <c r="V39" s="154" t="s">
        <v>171</v>
      </c>
      <c r="W39" s="139" t="s">
        <v>171</v>
      </c>
      <c r="X39" s="187" t="s">
        <v>171</v>
      </c>
      <c r="Y39" s="154" t="s">
        <v>171</v>
      </c>
      <c r="Z39" s="178" t="s">
        <v>171</v>
      </c>
      <c r="AA39" s="187" t="s">
        <v>171</v>
      </c>
      <c r="AB39" s="148" t="s">
        <v>171</v>
      </c>
      <c r="AC39" s="139" t="s">
        <v>171</v>
      </c>
      <c r="AD39" s="187" t="s">
        <v>171</v>
      </c>
      <c r="AE39" s="154" t="s">
        <v>171</v>
      </c>
      <c r="AG39" s="5"/>
      <c r="AH39" s="5"/>
      <c r="AI39" s="5"/>
      <c r="AJ39" s="5"/>
      <c r="AK39" s="1"/>
      <c r="AP39" s="519">
        <v>94461</v>
      </c>
    </row>
    <row r="40" spans="1:50" ht="21.5" customHeight="1">
      <c r="A40" s="333" t="s">
        <v>8</v>
      </c>
      <c r="B40" s="617">
        <v>2</v>
      </c>
      <c r="C40" s="191">
        <f>B40/$B$12*100</f>
        <v>2.2471910112359552</v>
      </c>
      <c r="D40" s="128">
        <v>202</v>
      </c>
      <c r="E40" s="153">
        <f t="shared" si="4"/>
        <v>2.4870721497168184</v>
      </c>
      <c r="F40" s="156">
        <f>ROUND(B40/$AH$14*$AH$16,1)</f>
        <v>0.1</v>
      </c>
      <c r="G40" s="157">
        <f t="shared" si="5"/>
        <v>0.2</v>
      </c>
      <c r="H40" s="191">
        <f>F40/G40*100</f>
        <v>50</v>
      </c>
      <c r="I40" s="196">
        <v>136</v>
      </c>
      <c r="J40" s="200">
        <f>I40/$I$12*100</f>
        <v>0.7288317256162915</v>
      </c>
      <c r="K40" s="132">
        <v>41376</v>
      </c>
      <c r="L40" s="151">
        <f t="shared" si="6"/>
        <v>2.793442808889921</v>
      </c>
      <c r="M40" s="139" t="s">
        <v>171</v>
      </c>
      <c r="N40" s="522" t="s">
        <v>171</v>
      </c>
      <c r="O40" s="139">
        <v>2</v>
      </c>
      <c r="P40" s="187">
        <v>136</v>
      </c>
      <c r="Q40" s="139" t="s">
        <v>171</v>
      </c>
      <c r="R40" s="187" t="s">
        <v>171</v>
      </c>
      <c r="S40" s="154" t="s">
        <v>171</v>
      </c>
      <c r="T40" s="178" t="s">
        <v>171</v>
      </c>
      <c r="U40" s="187" t="s">
        <v>171</v>
      </c>
      <c r="V40" s="154" t="s">
        <v>171</v>
      </c>
      <c r="W40" s="139" t="s">
        <v>171</v>
      </c>
      <c r="X40" s="187" t="s">
        <v>171</v>
      </c>
      <c r="Y40" s="154" t="s">
        <v>171</v>
      </c>
      <c r="Z40" s="178">
        <v>1</v>
      </c>
      <c r="AA40" s="187">
        <v>88</v>
      </c>
      <c r="AB40" s="172">
        <f>AA40/$AA$12*100</f>
        <v>2.4010914051841747</v>
      </c>
      <c r="AC40" s="139">
        <v>1</v>
      </c>
      <c r="AD40" s="187">
        <v>48</v>
      </c>
      <c r="AE40" s="153">
        <f>AD40/$AD$12*100</f>
        <v>0.4979769685652039</v>
      </c>
      <c r="AG40" s="112"/>
      <c r="AH40" s="112"/>
      <c r="AI40" s="112"/>
      <c r="AJ40" s="112"/>
      <c r="AK40" s="112"/>
      <c r="AT40" s="1"/>
      <c r="AU40" s="1"/>
      <c r="AV40" s="1"/>
      <c r="AW40" s="1"/>
      <c r="AX40" s="1"/>
    </row>
    <row r="41" spans="1:50" ht="21.5" customHeight="1">
      <c r="A41" s="333" t="s">
        <v>9</v>
      </c>
      <c r="B41" s="619" t="s">
        <v>171</v>
      </c>
      <c r="C41" s="205">
        <v>0</v>
      </c>
      <c r="D41" s="132">
        <v>107</v>
      </c>
      <c r="E41" s="153">
        <f t="shared" si="4"/>
        <v>1.3174095050480177</v>
      </c>
      <c r="F41" s="164" t="s">
        <v>229</v>
      </c>
      <c r="G41" s="165">
        <f t="shared" si="5"/>
        <v>0.1</v>
      </c>
      <c r="H41" s="205" t="s">
        <v>229</v>
      </c>
      <c r="I41" s="196" t="s">
        <v>171</v>
      </c>
      <c r="J41" s="200">
        <f>0</f>
        <v>0</v>
      </c>
      <c r="K41" s="132">
        <v>9795</v>
      </c>
      <c r="L41" s="151">
        <f t="shared" si="6"/>
        <v>0.66129573455812007</v>
      </c>
      <c r="M41" s="139" t="s">
        <v>171</v>
      </c>
      <c r="N41" s="522" t="s">
        <v>171</v>
      </c>
      <c r="O41" s="139" t="s">
        <v>171</v>
      </c>
      <c r="P41" s="187" t="s">
        <v>171</v>
      </c>
      <c r="Q41" s="139" t="s">
        <v>171</v>
      </c>
      <c r="R41" s="187" t="s">
        <v>171</v>
      </c>
      <c r="S41" s="154" t="s">
        <v>171</v>
      </c>
      <c r="T41" s="178" t="s">
        <v>171</v>
      </c>
      <c r="U41" s="187" t="s">
        <v>171</v>
      </c>
      <c r="V41" s="154" t="s">
        <v>171</v>
      </c>
      <c r="W41" s="139" t="s">
        <v>171</v>
      </c>
      <c r="X41" s="187" t="s">
        <v>171</v>
      </c>
      <c r="Y41" s="154" t="s">
        <v>171</v>
      </c>
      <c r="Z41" s="178" t="s">
        <v>171</v>
      </c>
      <c r="AA41" s="187" t="s">
        <v>171</v>
      </c>
      <c r="AB41" s="172">
        <v>0</v>
      </c>
      <c r="AC41" s="139" t="s">
        <v>171</v>
      </c>
      <c r="AD41" s="187" t="s">
        <v>171</v>
      </c>
      <c r="AE41" s="153">
        <v>0</v>
      </c>
      <c r="AT41" s="1"/>
      <c r="AU41" s="1"/>
      <c r="AV41" s="1"/>
      <c r="AW41" s="1"/>
      <c r="AX41" s="1"/>
    </row>
    <row r="42" spans="1:50" ht="21.5" customHeight="1">
      <c r="A42" s="331" t="s">
        <v>170</v>
      </c>
      <c r="B42" s="618">
        <v>1</v>
      </c>
      <c r="C42" s="205">
        <f>B42/$B$12*100</f>
        <v>1.1235955056179776</v>
      </c>
      <c r="D42" s="135">
        <v>164</v>
      </c>
      <c r="E42" s="152">
        <f t="shared" si="4"/>
        <v>2.0192070918492981</v>
      </c>
      <c r="F42" s="164">
        <f>ROUND(B42/$AH$14*$AH$16,1)</f>
        <v>0.1</v>
      </c>
      <c r="G42" s="165">
        <f t="shared" si="5"/>
        <v>0.1</v>
      </c>
      <c r="H42" s="205">
        <f>F42/G42*100</f>
        <v>100</v>
      </c>
      <c r="I42" s="197">
        <v>600</v>
      </c>
      <c r="J42" s="202">
        <f>I42/$I$12*100</f>
        <v>3.215434083601286</v>
      </c>
      <c r="K42" s="135">
        <v>94461</v>
      </c>
      <c r="L42" s="190">
        <f t="shared" si="6"/>
        <v>6.37740238714595</v>
      </c>
      <c r="M42" s="136" t="s">
        <v>171</v>
      </c>
      <c r="N42" s="521" t="s">
        <v>171</v>
      </c>
      <c r="O42" s="136">
        <v>1</v>
      </c>
      <c r="P42" s="186">
        <v>600</v>
      </c>
      <c r="Q42" s="136">
        <v>1</v>
      </c>
      <c r="R42" s="186">
        <v>40</v>
      </c>
      <c r="S42" s="152">
        <f>R42/$R$12*100</f>
        <v>0.7568590350047304</v>
      </c>
      <c r="T42" s="179">
        <v>1</v>
      </c>
      <c r="U42" s="186">
        <v>6</v>
      </c>
      <c r="V42" s="152">
        <f>U42/$U$12*100</f>
        <v>25</v>
      </c>
      <c r="W42" s="136">
        <v>1</v>
      </c>
      <c r="X42" s="186">
        <v>4</v>
      </c>
      <c r="Y42" s="152">
        <f>X42/$X$12*100</f>
        <v>8.5106382978723403</v>
      </c>
      <c r="Z42" s="179" t="s">
        <v>171</v>
      </c>
      <c r="AA42" s="186" t="s">
        <v>171</v>
      </c>
      <c r="AB42" s="149" t="s">
        <v>171</v>
      </c>
      <c r="AC42" s="136">
        <v>1</v>
      </c>
      <c r="AD42" s="186">
        <v>550</v>
      </c>
      <c r="AE42" s="152">
        <f>AD42/$AD$12*100</f>
        <v>5.7059860981429606</v>
      </c>
    </row>
  </sheetData>
  <mergeCells count="21">
    <mergeCell ref="M4:AE4"/>
    <mergeCell ref="Q5:AE5"/>
    <mergeCell ref="M5:P5"/>
    <mergeCell ref="AG10:AH10"/>
    <mergeCell ref="AI10:AI14"/>
    <mergeCell ref="AG11:AH11"/>
    <mergeCell ref="M6:N6"/>
    <mergeCell ref="O6:P6"/>
    <mergeCell ref="Q6:S6"/>
    <mergeCell ref="AC6:AE6"/>
    <mergeCell ref="Z6:AB6"/>
    <mergeCell ref="W6:Y6"/>
    <mergeCell ref="T6:V6"/>
    <mergeCell ref="A4:A7"/>
    <mergeCell ref="B4:H4"/>
    <mergeCell ref="K5:L6"/>
    <mergeCell ref="B5:C6"/>
    <mergeCell ref="I4:L4"/>
    <mergeCell ref="I5:J6"/>
    <mergeCell ref="F5:H6"/>
    <mergeCell ref="D5:E6"/>
  </mergeCells>
  <phoneticPr fontId="2"/>
  <printOptions horizontalCentered="1"/>
  <pageMargins left="0.59055118110236227" right="0.59055118110236227" top="0.59055118110236227" bottom="0.59055118110236227" header="0.19685039370078741" footer="0.51181102362204722"/>
  <pageSetup paperSize="9" scale="87" orientation="portrait" blackAndWhite="1" r:id="rId1"/>
  <headerFooter alignWithMargins="0"/>
  <colBreaks count="2" manualBreakCount="2">
    <brk id="12" max="41" man="1"/>
    <brk id="33" min="1" max="73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K165"/>
  <sheetViews>
    <sheetView view="pageBreakPreview" topLeftCell="A6" zoomScaleNormal="100" workbookViewId="0">
      <selection activeCell="D53" sqref="D53"/>
    </sheetView>
  </sheetViews>
  <sheetFormatPr defaultColWidth="2.36328125" defaultRowHeight="13"/>
  <cols>
    <col min="1" max="1" width="16.26953125" style="1" customWidth="1"/>
    <col min="2" max="6" width="12.08984375" style="1" customWidth="1"/>
    <col min="7" max="7" width="2.36328125" style="1" customWidth="1"/>
    <col min="8" max="9" width="10.08984375" style="1" customWidth="1"/>
    <col min="10" max="10" width="19.36328125" style="1" customWidth="1"/>
    <col min="11" max="12" width="10.08984375" style="1" customWidth="1"/>
    <col min="13" max="16384" width="2.36328125" style="1"/>
  </cols>
  <sheetData>
    <row r="1" spans="1:11" ht="24.75" customHeight="1">
      <c r="A1" s="616" t="s">
        <v>270</v>
      </c>
      <c r="B1" s="616"/>
      <c r="C1" s="616"/>
      <c r="D1" s="616"/>
      <c r="E1" s="616"/>
      <c r="F1" s="616"/>
      <c r="H1" s="88" t="s">
        <v>126</v>
      </c>
      <c r="I1" s="88" t="s">
        <v>186</v>
      </c>
      <c r="J1" s="302" t="s">
        <v>215</v>
      </c>
      <c r="K1" s="59"/>
    </row>
    <row r="2" spans="1:11" s="5" customFormat="1" ht="15" customHeight="1">
      <c r="A2" s="72"/>
      <c r="C2" s="19"/>
      <c r="F2" s="122" t="s">
        <v>219</v>
      </c>
      <c r="H2" s="90" t="s">
        <v>289</v>
      </c>
      <c r="I2" s="89">
        <v>45835</v>
      </c>
      <c r="J2" s="137" t="s">
        <v>290</v>
      </c>
      <c r="K2" s="1"/>
    </row>
    <row r="3" spans="1:11" ht="33.75" customHeight="1">
      <c r="A3" s="310"/>
      <c r="B3" s="308" t="s">
        <v>13</v>
      </c>
      <c r="C3" s="307" t="s">
        <v>31</v>
      </c>
      <c r="D3" s="308" t="s">
        <v>32</v>
      </c>
      <c r="E3" s="308" t="s">
        <v>33</v>
      </c>
      <c r="F3" s="312" t="s">
        <v>142</v>
      </c>
    </row>
    <row r="4" spans="1:11" s="5" customFormat="1" ht="15" customHeight="1">
      <c r="A4" s="314" t="s">
        <v>275</v>
      </c>
      <c r="B4" s="119">
        <v>613</v>
      </c>
      <c r="C4" s="120">
        <v>603</v>
      </c>
      <c r="D4" s="119">
        <v>252</v>
      </c>
      <c r="E4" s="119">
        <v>456</v>
      </c>
      <c r="F4" s="315">
        <v>260</v>
      </c>
      <c r="I4" s="11"/>
      <c r="J4" s="22"/>
    </row>
    <row r="5" spans="1:11" s="5" customFormat="1" ht="15" customHeight="1">
      <c r="A5" s="316" t="s">
        <v>279</v>
      </c>
      <c r="B5" s="109">
        <v>607</v>
      </c>
      <c r="C5" s="110">
        <v>597</v>
      </c>
      <c r="D5" s="109">
        <v>238</v>
      </c>
      <c r="E5" s="109">
        <v>451</v>
      </c>
      <c r="F5" s="315">
        <v>275</v>
      </c>
      <c r="I5" s="11"/>
      <c r="J5" s="22"/>
    </row>
    <row r="6" spans="1:11" s="5" customFormat="1" ht="15" customHeight="1">
      <c r="A6" s="316" t="s">
        <v>283</v>
      </c>
      <c r="B6" s="109">
        <v>607</v>
      </c>
      <c r="C6" s="110">
        <v>597</v>
      </c>
      <c r="D6" s="109">
        <v>239</v>
      </c>
      <c r="E6" s="109">
        <v>454</v>
      </c>
      <c r="F6" s="315">
        <v>279</v>
      </c>
      <c r="I6" s="11"/>
      <c r="J6" s="22"/>
    </row>
    <row r="7" spans="1:11" s="5" customFormat="1" ht="15" customHeight="1">
      <c r="A7" s="316" t="s">
        <v>287</v>
      </c>
      <c r="B7" s="109">
        <v>610</v>
      </c>
      <c r="C7" s="110">
        <v>599</v>
      </c>
      <c r="D7" s="109">
        <v>246</v>
      </c>
      <c r="E7" s="109">
        <v>456</v>
      </c>
      <c r="F7" s="315">
        <v>281</v>
      </c>
      <c r="I7" s="11"/>
      <c r="J7" s="22"/>
    </row>
    <row r="8" spans="1:11" s="5" customFormat="1" ht="15" customHeight="1">
      <c r="A8" s="309" t="s">
        <v>291</v>
      </c>
      <c r="B8" s="86">
        <v>601</v>
      </c>
      <c r="C8" s="25">
        <v>588</v>
      </c>
      <c r="D8" s="86">
        <v>236</v>
      </c>
      <c r="E8" s="86">
        <v>435</v>
      </c>
      <c r="F8" s="317">
        <v>286</v>
      </c>
      <c r="I8" s="11"/>
      <c r="J8" s="22"/>
    </row>
    <row r="9" spans="1:11" s="5" customFormat="1" ht="15" customHeight="1">
      <c r="A9" s="318" t="s">
        <v>210</v>
      </c>
      <c r="B9" s="242">
        <v>37</v>
      </c>
      <c r="C9" s="243">
        <v>37</v>
      </c>
      <c r="D9" s="242">
        <v>10</v>
      </c>
      <c r="E9" s="242">
        <v>27</v>
      </c>
      <c r="F9" s="319">
        <v>14</v>
      </c>
    </row>
    <row r="10" spans="1:11" s="5" customFormat="1" ht="15" customHeight="1">
      <c r="A10" s="320" t="s">
        <v>211</v>
      </c>
      <c r="B10" s="86">
        <v>190</v>
      </c>
      <c r="C10" s="25">
        <v>185</v>
      </c>
      <c r="D10" s="86">
        <v>75</v>
      </c>
      <c r="E10" s="86">
        <v>141</v>
      </c>
      <c r="F10" s="317">
        <v>94</v>
      </c>
    </row>
    <row r="11" spans="1:11" s="5" customFormat="1" ht="15" customHeight="1">
      <c r="A11" s="320" t="s">
        <v>206</v>
      </c>
      <c r="B11" s="86">
        <v>329</v>
      </c>
      <c r="C11" s="25">
        <v>322</v>
      </c>
      <c r="D11" s="86">
        <v>138</v>
      </c>
      <c r="E11" s="86">
        <v>240</v>
      </c>
      <c r="F11" s="317">
        <v>161</v>
      </c>
    </row>
    <row r="12" spans="1:11" ht="15" customHeight="1">
      <c r="A12" s="321" t="s">
        <v>168</v>
      </c>
      <c r="B12" s="86">
        <v>171</v>
      </c>
      <c r="C12" s="25">
        <v>167</v>
      </c>
      <c r="D12" s="86">
        <v>80</v>
      </c>
      <c r="E12" s="86">
        <v>121</v>
      </c>
      <c r="F12" s="317">
        <v>79</v>
      </c>
    </row>
    <row r="13" spans="1:11" ht="15" customHeight="1">
      <c r="A13" s="321" t="s">
        <v>205</v>
      </c>
      <c r="B13" s="86">
        <v>158</v>
      </c>
      <c r="C13" s="25">
        <v>155</v>
      </c>
      <c r="D13" s="86">
        <v>58</v>
      </c>
      <c r="E13" s="86">
        <v>119</v>
      </c>
      <c r="F13" s="317">
        <v>82</v>
      </c>
    </row>
    <row r="14" spans="1:11" ht="15" customHeight="1">
      <c r="A14" s="320" t="s">
        <v>212</v>
      </c>
      <c r="B14" s="86">
        <v>24</v>
      </c>
      <c r="C14" s="25">
        <v>23</v>
      </c>
      <c r="D14" s="86">
        <v>8</v>
      </c>
      <c r="E14" s="86">
        <v>14</v>
      </c>
      <c r="F14" s="317">
        <v>6</v>
      </c>
    </row>
    <row r="15" spans="1:11" ht="15" customHeight="1">
      <c r="A15" s="322" t="s">
        <v>213</v>
      </c>
      <c r="B15" s="117">
        <v>21</v>
      </c>
      <c r="C15" s="118">
        <v>21</v>
      </c>
      <c r="D15" s="117">
        <v>5</v>
      </c>
      <c r="E15" s="117">
        <v>13</v>
      </c>
      <c r="F15" s="323">
        <v>11</v>
      </c>
    </row>
    <row r="16" spans="1:11" s="5" customFormat="1" ht="15" customHeight="1">
      <c r="A16" s="324" t="s">
        <v>96</v>
      </c>
      <c r="B16" s="242">
        <v>24</v>
      </c>
      <c r="C16" s="243">
        <v>24</v>
      </c>
      <c r="D16" s="242">
        <v>8</v>
      </c>
      <c r="E16" s="242">
        <v>17</v>
      </c>
      <c r="F16" s="319">
        <v>11</v>
      </c>
    </row>
    <row r="17" spans="1:6" s="5" customFormat="1" ht="15" customHeight="1">
      <c r="A17" s="325" t="s">
        <v>97</v>
      </c>
      <c r="B17" s="86">
        <v>2</v>
      </c>
      <c r="C17" s="25">
        <v>2</v>
      </c>
      <c r="D17" s="86">
        <v>0</v>
      </c>
      <c r="E17" s="86">
        <v>2</v>
      </c>
      <c r="F17" s="317">
        <v>0</v>
      </c>
    </row>
    <row r="18" spans="1:6" s="5" customFormat="1" ht="15" customHeight="1">
      <c r="A18" s="325" t="s">
        <v>81</v>
      </c>
      <c r="B18" s="86">
        <v>1</v>
      </c>
      <c r="C18" s="25">
        <v>1</v>
      </c>
      <c r="D18" s="86">
        <v>0</v>
      </c>
      <c r="E18" s="86">
        <v>0</v>
      </c>
      <c r="F18" s="317">
        <v>0</v>
      </c>
    </row>
    <row r="19" spans="1:6" s="5" customFormat="1" ht="15" customHeight="1">
      <c r="A19" s="325" t="s">
        <v>98</v>
      </c>
      <c r="B19" s="86">
        <v>1</v>
      </c>
      <c r="C19" s="25">
        <v>1</v>
      </c>
      <c r="D19" s="86">
        <v>1</v>
      </c>
      <c r="E19" s="86">
        <v>1</v>
      </c>
      <c r="F19" s="317">
        <v>1</v>
      </c>
    </row>
    <row r="20" spans="1:6" s="5" customFormat="1" ht="15" customHeight="1">
      <c r="A20" s="325" t="s">
        <v>82</v>
      </c>
      <c r="B20" s="86">
        <v>2</v>
      </c>
      <c r="C20" s="25">
        <v>2</v>
      </c>
      <c r="D20" s="86">
        <v>0</v>
      </c>
      <c r="E20" s="86">
        <v>2</v>
      </c>
      <c r="F20" s="317">
        <v>1</v>
      </c>
    </row>
    <row r="21" spans="1:6" s="5" customFormat="1" ht="15" customHeight="1">
      <c r="A21" s="325" t="s">
        <v>99</v>
      </c>
      <c r="B21" s="86">
        <v>4</v>
      </c>
      <c r="C21" s="25">
        <v>4</v>
      </c>
      <c r="D21" s="86">
        <v>0</v>
      </c>
      <c r="E21" s="86">
        <v>2</v>
      </c>
      <c r="F21" s="317">
        <v>0</v>
      </c>
    </row>
    <row r="22" spans="1:6" s="5" customFormat="1" ht="15" customHeight="1">
      <c r="A22" s="325" t="s">
        <v>100</v>
      </c>
      <c r="B22" s="86">
        <v>1</v>
      </c>
      <c r="C22" s="25">
        <v>1</v>
      </c>
      <c r="D22" s="86">
        <v>1</v>
      </c>
      <c r="E22" s="86">
        <v>1</v>
      </c>
      <c r="F22" s="317">
        <v>1</v>
      </c>
    </row>
    <row r="23" spans="1:6" s="5" customFormat="1" ht="15" customHeight="1">
      <c r="A23" s="325" t="s">
        <v>91</v>
      </c>
      <c r="B23" s="86">
        <v>1</v>
      </c>
      <c r="C23" s="25">
        <v>1</v>
      </c>
      <c r="D23" s="86">
        <v>0</v>
      </c>
      <c r="E23" s="86">
        <v>1</v>
      </c>
      <c r="F23" s="317">
        <v>0</v>
      </c>
    </row>
    <row r="24" spans="1:6" s="5" customFormat="1" ht="15" customHeight="1">
      <c r="A24" s="326" t="s">
        <v>92</v>
      </c>
      <c r="B24" s="117">
        <v>1</v>
      </c>
      <c r="C24" s="118">
        <v>1</v>
      </c>
      <c r="D24" s="117">
        <v>0</v>
      </c>
      <c r="E24" s="117">
        <v>1</v>
      </c>
      <c r="F24" s="323">
        <v>0</v>
      </c>
    </row>
    <row r="25" spans="1:6" s="5" customFormat="1" ht="15" customHeight="1">
      <c r="A25" s="325" t="s">
        <v>79</v>
      </c>
      <c r="B25" s="86">
        <v>44</v>
      </c>
      <c r="C25" s="25">
        <v>43</v>
      </c>
      <c r="D25" s="86">
        <v>20</v>
      </c>
      <c r="E25" s="86">
        <v>35</v>
      </c>
      <c r="F25" s="317">
        <v>23</v>
      </c>
    </row>
    <row r="26" spans="1:6" s="5" customFormat="1" ht="15" customHeight="1">
      <c r="A26" s="325" t="s">
        <v>101</v>
      </c>
      <c r="B26" s="86">
        <v>58</v>
      </c>
      <c r="C26" s="25">
        <v>57</v>
      </c>
      <c r="D26" s="86">
        <v>26</v>
      </c>
      <c r="E26" s="86">
        <v>44</v>
      </c>
      <c r="F26" s="317">
        <v>26</v>
      </c>
    </row>
    <row r="27" spans="1:6" s="5" customFormat="1" ht="15" customHeight="1">
      <c r="A27" s="325" t="s">
        <v>80</v>
      </c>
      <c r="B27" s="86">
        <v>36</v>
      </c>
      <c r="C27" s="25">
        <v>35</v>
      </c>
      <c r="D27" s="86">
        <v>11</v>
      </c>
      <c r="E27" s="86">
        <v>24</v>
      </c>
      <c r="F27" s="317">
        <v>16</v>
      </c>
    </row>
    <row r="28" spans="1:6" s="5" customFormat="1" ht="15" customHeight="1">
      <c r="A28" s="325" t="s">
        <v>102</v>
      </c>
      <c r="B28" s="86">
        <v>1</v>
      </c>
      <c r="C28" s="25">
        <v>1</v>
      </c>
      <c r="D28" s="86">
        <v>0</v>
      </c>
      <c r="E28" s="86">
        <v>1</v>
      </c>
      <c r="F28" s="317">
        <v>0</v>
      </c>
    </row>
    <row r="29" spans="1:6" s="5" customFormat="1" ht="15" customHeight="1">
      <c r="A29" s="325" t="s">
        <v>83</v>
      </c>
      <c r="B29" s="86">
        <v>2</v>
      </c>
      <c r="C29" s="25">
        <v>2</v>
      </c>
      <c r="D29" s="86">
        <v>0</v>
      </c>
      <c r="E29" s="86">
        <v>2</v>
      </c>
      <c r="F29" s="317">
        <v>1</v>
      </c>
    </row>
    <row r="30" spans="1:6" s="5" customFormat="1" ht="15" customHeight="1">
      <c r="A30" s="325" t="s">
        <v>103</v>
      </c>
      <c r="B30" s="86">
        <v>3</v>
      </c>
      <c r="C30" s="25">
        <v>3</v>
      </c>
      <c r="D30" s="86">
        <v>0</v>
      </c>
      <c r="E30" s="86">
        <v>1</v>
      </c>
      <c r="F30" s="317">
        <v>1</v>
      </c>
    </row>
    <row r="31" spans="1:6" s="5" customFormat="1" ht="15" customHeight="1">
      <c r="A31" s="325" t="s">
        <v>104</v>
      </c>
      <c r="B31" s="86">
        <v>11</v>
      </c>
      <c r="C31" s="25">
        <v>11</v>
      </c>
      <c r="D31" s="86">
        <v>5</v>
      </c>
      <c r="E31" s="86">
        <v>9</v>
      </c>
      <c r="F31" s="317">
        <v>7</v>
      </c>
    </row>
    <row r="32" spans="1:6" s="5" customFormat="1" ht="15" customHeight="1">
      <c r="A32" s="325" t="s">
        <v>84</v>
      </c>
      <c r="B32" s="86">
        <v>5</v>
      </c>
      <c r="C32" s="25">
        <v>4</v>
      </c>
      <c r="D32" s="86">
        <v>2</v>
      </c>
      <c r="E32" s="86">
        <v>2</v>
      </c>
      <c r="F32" s="317">
        <v>1</v>
      </c>
    </row>
    <row r="33" spans="1:6" s="13" customFormat="1" ht="15" customHeight="1">
      <c r="A33" s="325" t="s">
        <v>105</v>
      </c>
      <c r="B33" s="86">
        <v>16</v>
      </c>
      <c r="C33" s="25">
        <v>15</v>
      </c>
      <c r="D33" s="86">
        <v>8</v>
      </c>
      <c r="E33" s="86">
        <v>12</v>
      </c>
      <c r="F33" s="317">
        <v>11</v>
      </c>
    </row>
    <row r="34" spans="1:6" s="5" customFormat="1" ht="15" customHeight="1">
      <c r="A34" s="325" t="s">
        <v>85</v>
      </c>
      <c r="B34" s="86">
        <v>7</v>
      </c>
      <c r="C34" s="25">
        <v>7</v>
      </c>
      <c r="D34" s="86">
        <v>2</v>
      </c>
      <c r="E34" s="86">
        <v>6</v>
      </c>
      <c r="F34" s="317">
        <v>5</v>
      </c>
    </row>
    <row r="35" spans="1:6" s="5" customFormat="1" ht="15" customHeight="1">
      <c r="A35" s="326" t="s">
        <v>106</v>
      </c>
      <c r="B35" s="117">
        <v>7</v>
      </c>
      <c r="C35" s="118">
        <v>7</v>
      </c>
      <c r="D35" s="117">
        <v>1</v>
      </c>
      <c r="E35" s="117">
        <v>5</v>
      </c>
      <c r="F35" s="323">
        <v>3</v>
      </c>
    </row>
    <row r="36" spans="1:6" ht="15" customHeight="1">
      <c r="A36" s="325" t="s">
        <v>107</v>
      </c>
      <c r="B36" s="86">
        <v>171</v>
      </c>
      <c r="C36" s="25">
        <v>167</v>
      </c>
      <c r="D36" s="86">
        <v>80</v>
      </c>
      <c r="E36" s="86">
        <v>121</v>
      </c>
      <c r="F36" s="317">
        <v>79</v>
      </c>
    </row>
    <row r="37" spans="1:6" ht="15" customHeight="1">
      <c r="A37" s="325" t="s">
        <v>108</v>
      </c>
      <c r="B37" s="86">
        <v>57</v>
      </c>
      <c r="C37" s="25">
        <v>56</v>
      </c>
      <c r="D37" s="86">
        <v>26</v>
      </c>
      <c r="E37" s="86">
        <v>47</v>
      </c>
      <c r="F37" s="317">
        <v>36</v>
      </c>
    </row>
    <row r="38" spans="1:6" ht="15" customHeight="1">
      <c r="A38" s="325" t="s">
        <v>111</v>
      </c>
      <c r="B38" s="86">
        <v>21</v>
      </c>
      <c r="C38" s="25">
        <v>21</v>
      </c>
      <c r="D38" s="86">
        <v>6</v>
      </c>
      <c r="E38" s="86">
        <v>15</v>
      </c>
      <c r="F38" s="317">
        <v>9</v>
      </c>
    </row>
    <row r="39" spans="1:6" ht="15" customHeight="1">
      <c r="A39" s="325" t="s">
        <v>95</v>
      </c>
      <c r="B39" s="86">
        <v>23</v>
      </c>
      <c r="C39" s="25">
        <v>22</v>
      </c>
      <c r="D39" s="86">
        <v>9</v>
      </c>
      <c r="E39" s="86">
        <v>18</v>
      </c>
      <c r="F39" s="317">
        <v>13</v>
      </c>
    </row>
    <row r="40" spans="1:6" ht="15" customHeight="1">
      <c r="A40" s="325" t="s">
        <v>112</v>
      </c>
      <c r="B40" s="86">
        <v>11</v>
      </c>
      <c r="C40" s="25">
        <v>11</v>
      </c>
      <c r="D40" s="86">
        <v>3</v>
      </c>
      <c r="E40" s="86">
        <v>9</v>
      </c>
      <c r="F40" s="317">
        <v>3</v>
      </c>
    </row>
    <row r="41" spans="1:6" ht="15" customHeight="1">
      <c r="A41" s="325" t="s">
        <v>113</v>
      </c>
      <c r="B41" s="86">
        <v>9</v>
      </c>
      <c r="C41" s="25">
        <v>9</v>
      </c>
      <c r="D41" s="86">
        <v>2</v>
      </c>
      <c r="E41" s="86">
        <v>6</v>
      </c>
      <c r="F41" s="317">
        <v>2</v>
      </c>
    </row>
    <row r="42" spans="1:6" ht="15" customHeight="1">
      <c r="A42" s="325" t="s">
        <v>86</v>
      </c>
      <c r="B42" s="86">
        <v>6</v>
      </c>
      <c r="C42" s="25">
        <v>6</v>
      </c>
      <c r="D42" s="86">
        <v>2</v>
      </c>
      <c r="E42" s="86">
        <v>5</v>
      </c>
      <c r="F42" s="317">
        <v>5</v>
      </c>
    </row>
    <row r="43" spans="1:6" ht="15" customHeight="1">
      <c r="A43" s="325" t="s">
        <v>54</v>
      </c>
      <c r="B43" s="86">
        <v>16</v>
      </c>
      <c r="C43" s="25">
        <v>16</v>
      </c>
      <c r="D43" s="86">
        <v>4</v>
      </c>
      <c r="E43" s="86">
        <v>12</v>
      </c>
      <c r="F43" s="317">
        <v>8</v>
      </c>
    </row>
    <row r="44" spans="1:6" ht="15" customHeight="1">
      <c r="A44" s="325" t="s">
        <v>87</v>
      </c>
      <c r="B44" s="86">
        <v>1</v>
      </c>
      <c r="C44" s="25">
        <v>1</v>
      </c>
      <c r="D44" s="86">
        <v>0</v>
      </c>
      <c r="E44" s="86">
        <v>0</v>
      </c>
      <c r="F44" s="317">
        <v>0</v>
      </c>
    </row>
    <row r="45" spans="1:6" ht="15" customHeight="1">
      <c r="A45" s="325" t="s">
        <v>88</v>
      </c>
      <c r="B45" s="86">
        <v>0</v>
      </c>
      <c r="C45" s="25">
        <v>0</v>
      </c>
      <c r="D45" s="86">
        <v>0</v>
      </c>
      <c r="E45" s="86">
        <v>0</v>
      </c>
      <c r="F45" s="317">
        <v>0</v>
      </c>
    </row>
    <row r="46" spans="1:6" ht="15" customHeight="1">
      <c r="A46" s="325" t="s">
        <v>109</v>
      </c>
      <c r="B46" s="86">
        <v>1</v>
      </c>
      <c r="C46" s="25">
        <v>1</v>
      </c>
      <c r="D46" s="86">
        <v>0</v>
      </c>
      <c r="E46" s="86">
        <v>0</v>
      </c>
      <c r="F46" s="317">
        <v>1</v>
      </c>
    </row>
    <row r="47" spans="1:6" ht="15" customHeight="1">
      <c r="A47" s="325" t="s">
        <v>89</v>
      </c>
      <c r="B47" s="86">
        <v>1</v>
      </c>
      <c r="C47" s="25">
        <v>1</v>
      </c>
      <c r="D47" s="86">
        <v>0</v>
      </c>
      <c r="E47" s="86">
        <v>1</v>
      </c>
      <c r="F47" s="317">
        <v>0</v>
      </c>
    </row>
    <row r="48" spans="1:6" ht="15" customHeight="1">
      <c r="A48" s="325" t="s">
        <v>90</v>
      </c>
      <c r="B48" s="86">
        <v>1</v>
      </c>
      <c r="C48" s="25">
        <v>1</v>
      </c>
      <c r="D48" s="86">
        <v>0</v>
      </c>
      <c r="E48" s="86">
        <v>0</v>
      </c>
      <c r="F48" s="317">
        <v>0</v>
      </c>
    </row>
    <row r="49" spans="1:6" ht="15" customHeight="1">
      <c r="A49" s="325" t="s">
        <v>110</v>
      </c>
      <c r="B49" s="86">
        <v>1</v>
      </c>
      <c r="C49" s="25">
        <v>1</v>
      </c>
      <c r="D49" s="86">
        <v>0</v>
      </c>
      <c r="E49" s="86">
        <v>0</v>
      </c>
      <c r="F49" s="317">
        <v>0</v>
      </c>
    </row>
    <row r="50" spans="1:6" ht="15" customHeight="1">
      <c r="A50" s="325" t="s">
        <v>52</v>
      </c>
      <c r="B50" s="86">
        <v>2</v>
      </c>
      <c r="C50" s="25">
        <v>2</v>
      </c>
      <c r="D50" s="86">
        <v>0</v>
      </c>
      <c r="E50" s="86">
        <v>0</v>
      </c>
      <c r="F50" s="317">
        <v>0</v>
      </c>
    </row>
    <row r="51" spans="1:6" ht="15" customHeight="1">
      <c r="A51" s="326" t="s">
        <v>53</v>
      </c>
      <c r="B51" s="117">
        <v>8</v>
      </c>
      <c r="C51" s="118">
        <v>7</v>
      </c>
      <c r="D51" s="117">
        <v>6</v>
      </c>
      <c r="E51" s="117">
        <v>6</v>
      </c>
      <c r="F51" s="323">
        <v>5</v>
      </c>
    </row>
    <row r="52" spans="1:6" ht="15" customHeight="1">
      <c r="A52" s="325" t="s">
        <v>114</v>
      </c>
      <c r="B52" s="86">
        <v>24</v>
      </c>
      <c r="C52" s="25">
        <v>23</v>
      </c>
      <c r="D52" s="86">
        <v>8</v>
      </c>
      <c r="E52" s="86">
        <v>14</v>
      </c>
      <c r="F52" s="317">
        <v>6</v>
      </c>
    </row>
    <row r="53" spans="1:6" ht="15" customHeight="1">
      <c r="A53" s="327" t="s">
        <v>93</v>
      </c>
      <c r="B53" s="117">
        <v>0</v>
      </c>
      <c r="C53" s="118">
        <v>0</v>
      </c>
      <c r="D53" s="117">
        <v>0</v>
      </c>
      <c r="E53" s="117">
        <v>0</v>
      </c>
      <c r="F53" s="323">
        <v>0</v>
      </c>
    </row>
    <row r="54" spans="1:6" ht="15" customHeight="1">
      <c r="A54" s="325" t="s">
        <v>115</v>
      </c>
      <c r="B54" s="86">
        <v>19</v>
      </c>
      <c r="C54" s="25">
        <v>19</v>
      </c>
      <c r="D54" s="86">
        <v>5</v>
      </c>
      <c r="E54" s="86">
        <v>12</v>
      </c>
      <c r="F54" s="317">
        <v>10</v>
      </c>
    </row>
    <row r="55" spans="1:6" ht="15" customHeight="1">
      <c r="A55" s="325" t="s">
        <v>116</v>
      </c>
      <c r="B55" s="86">
        <v>2</v>
      </c>
      <c r="C55" s="25">
        <v>2</v>
      </c>
      <c r="D55" s="86">
        <v>0</v>
      </c>
      <c r="E55" s="86">
        <v>1</v>
      </c>
      <c r="F55" s="317">
        <v>1</v>
      </c>
    </row>
    <row r="56" spans="1:6" ht="15" customHeight="1">
      <c r="A56" s="326" t="s">
        <v>94</v>
      </c>
      <c r="B56" s="117">
        <v>0</v>
      </c>
      <c r="C56" s="118">
        <v>0</v>
      </c>
      <c r="D56" s="117">
        <v>0</v>
      </c>
      <c r="E56" s="117">
        <v>0</v>
      </c>
      <c r="F56" s="323">
        <v>0</v>
      </c>
    </row>
    <row r="57" spans="1:6" ht="21" customHeight="1">
      <c r="A57" s="10"/>
      <c r="B57" s="30"/>
      <c r="C57" s="31"/>
      <c r="D57" s="31"/>
      <c r="E57" s="31"/>
    </row>
    <row r="58" spans="1:6" ht="21" customHeight="1">
      <c r="A58" s="10"/>
      <c r="B58" s="30"/>
      <c r="C58" s="31"/>
      <c r="D58" s="31"/>
      <c r="E58" s="31"/>
    </row>
    <row r="59" spans="1:6" ht="21" customHeight="1">
      <c r="A59" s="10"/>
      <c r="B59" s="30"/>
      <c r="C59" s="31"/>
      <c r="D59" s="31"/>
      <c r="E59" s="31"/>
    </row>
    <row r="60" spans="1:6" ht="21" customHeight="1">
      <c r="A60" s="10"/>
      <c r="B60" s="30"/>
      <c r="C60" s="31"/>
      <c r="D60" s="31"/>
      <c r="E60" s="31"/>
    </row>
    <row r="61" spans="1:6" ht="21" customHeight="1">
      <c r="A61" s="10"/>
      <c r="B61" s="30"/>
      <c r="C61" s="31"/>
      <c r="D61" s="31"/>
      <c r="E61" s="31"/>
    </row>
    <row r="62" spans="1:6" ht="21" customHeight="1">
      <c r="A62" s="10"/>
      <c r="B62" s="30"/>
      <c r="C62" s="31"/>
      <c r="D62" s="31"/>
      <c r="E62" s="31"/>
    </row>
    <row r="63" spans="1:6" ht="21" customHeight="1">
      <c r="A63" s="10"/>
      <c r="B63" s="30"/>
      <c r="C63" s="31"/>
      <c r="D63" s="31"/>
      <c r="E63" s="31"/>
    </row>
    <row r="64" spans="1:6" ht="21" customHeight="1">
      <c r="A64" s="10"/>
      <c r="B64" s="30"/>
      <c r="C64" s="31"/>
      <c r="D64" s="31"/>
      <c r="E64" s="31"/>
    </row>
    <row r="65" spans="1:5" ht="21" customHeight="1">
      <c r="A65" s="10"/>
      <c r="B65" s="30"/>
      <c r="C65" s="31"/>
      <c r="D65" s="31"/>
      <c r="E65" s="31"/>
    </row>
    <row r="66" spans="1:5" ht="21" customHeight="1">
      <c r="A66" s="10"/>
      <c r="B66" s="30"/>
      <c r="C66" s="31"/>
      <c r="D66" s="31"/>
      <c r="E66" s="31"/>
    </row>
    <row r="67" spans="1:5" ht="21" customHeight="1">
      <c r="A67" s="10"/>
      <c r="B67" s="30"/>
      <c r="C67" s="31"/>
      <c r="D67" s="31"/>
      <c r="E67" s="31"/>
    </row>
    <row r="68" spans="1:5" ht="21" customHeight="1">
      <c r="A68" s="10"/>
      <c r="B68" s="30"/>
      <c r="C68" s="31"/>
      <c r="D68" s="31"/>
      <c r="E68" s="31"/>
    </row>
    <row r="69" spans="1:5" ht="21" customHeight="1">
      <c r="A69" s="10"/>
      <c r="B69" s="30"/>
      <c r="C69" s="31"/>
      <c r="D69" s="31"/>
      <c r="E69" s="31"/>
    </row>
    <row r="70" spans="1:5" ht="21" customHeight="1">
      <c r="A70" s="10"/>
      <c r="B70" s="30"/>
      <c r="C70" s="31"/>
      <c r="D70" s="31"/>
      <c r="E70" s="31"/>
    </row>
    <row r="71" spans="1:5" ht="21" customHeight="1">
      <c r="A71" s="10"/>
      <c r="B71" s="30"/>
      <c r="C71" s="31"/>
      <c r="D71" s="31"/>
      <c r="E71" s="31"/>
    </row>
    <row r="72" spans="1:5" ht="21" customHeight="1">
      <c r="A72" s="10"/>
      <c r="B72" s="30"/>
      <c r="C72" s="31"/>
      <c r="D72" s="31"/>
      <c r="E72" s="31"/>
    </row>
    <row r="73" spans="1:5" ht="21" customHeight="1">
      <c r="A73" s="10"/>
      <c r="B73" s="30"/>
      <c r="C73" s="31"/>
      <c r="D73" s="31"/>
      <c r="E73" s="31"/>
    </row>
    <row r="74" spans="1:5" ht="21" customHeight="1">
      <c r="A74" s="10"/>
      <c r="B74" s="30"/>
      <c r="C74" s="31"/>
      <c r="D74" s="31"/>
      <c r="E74" s="31"/>
    </row>
    <row r="75" spans="1:5" ht="21" customHeight="1">
      <c r="A75" s="10"/>
      <c r="B75" s="30"/>
      <c r="C75" s="31"/>
      <c r="D75" s="31"/>
      <c r="E75" s="31"/>
    </row>
    <row r="76" spans="1:5" ht="21" customHeight="1">
      <c r="A76" s="10"/>
      <c r="B76" s="30"/>
      <c r="C76" s="31"/>
      <c r="D76" s="31"/>
      <c r="E76" s="31"/>
    </row>
    <row r="77" spans="1:5" ht="21" customHeight="1">
      <c r="A77" s="10"/>
      <c r="B77" s="30"/>
      <c r="C77" s="31"/>
      <c r="D77" s="31"/>
      <c r="E77" s="31"/>
    </row>
    <row r="78" spans="1:5" ht="21" customHeight="1">
      <c r="A78" s="10"/>
      <c r="B78" s="30"/>
      <c r="C78" s="31"/>
      <c r="D78" s="31"/>
      <c r="E78" s="31"/>
    </row>
    <row r="79" spans="1:5" ht="21" customHeight="1">
      <c r="A79" s="10"/>
      <c r="B79" s="30"/>
      <c r="C79" s="31"/>
      <c r="D79" s="31"/>
      <c r="E79" s="31"/>
    </row>
    <row r="80" spans="1:5" ht="21" customHeight="1">
      <c r="A80" s="10"/>
      <c r="B80" s="30"/>
      <c r="C80" s="31"/>
      <c r="D80" s="31"/>
      <c r="E80" s="31"/>
    </row>
    <row r="81" spans="1:5" ht="21" customHeight="1">
      <c r="A81" s="10"/>
      <c r="B81" s="30"/>
      <c r="C81" s="31"/>
      <c r="D81" s="31"/>
      <c r="E81" s="31"/>
    </row>
    <row r="82" spans="1:5" ht="21" customHeight="1">
      <c r="A82" s="10"/>
      <c r="B82" s="30"/>
      <c r="C82" s="31"/>
      <c r="D82" s="31"/>
      <c r="E82" s="31"/>
    </row>
    <row r="83" spans="1:5" ht="21" customHeight="1">
      <c r="A83" s="10"/>
      <c r="B83" s="30"/>
      <c r="C83" s="31"/>
      <c r="D83" s="31"/>
      <c r="E83" s="31"/>
    </row>
    <row r="84" spans="1:5" ht="21" customHeight="1">
      <c r="A84" s="10"/>
      <c r="B84" s="30"/>
      <c r="C84" s="31"/>
      <c r="D84" s="31"/>
      <c r="E84" s="31"/>
    </row>
    <row r="85" spans="1:5" ht="21" customHeight="1">
      <c r="A85" s="10"/>
      <c r="B85" s="30"/>
      <c r="C85" s="31"/>
      <c r="D85" s="31"/>
      <c r="E85" s="31"/>
    </row>
    <row r="86" spans="1:5" ht="21" customHeight="1">
      <c r="A86" s="10"/>
      <c r="B86" s="30"/>
      <c r="C86" s="31"/>
      <c r="D86" s="31"/>
      <c r="E86" s="31"/>
    </row>
    <row r="87" spans="1:5" ht="21" customHeight="1">
      <c r="A87" s="10"/>
      <c r="B87" s="30"/>
      <c r="C87" s="31"/>
      <c r="D87" s="31"/>
      <c r="E87" s="31"/>
    </row>
    <row r="88" spans="1:5" ht="21" customHeight="1">
      <c r="A88" s="10"/>
      <c r="B88" s="30"/>
      <c r="C88" s="31"/>
      <c r="D88" s="31"/>
      <c r="E88" s="31"/>
    </row>
    <row r="89" spans="1:5" ht="21" customHeight="1">
      <c r="A89" s="10"/>
      <c r="B89" s="30"/>
      <c r="C89" s="31"/>
      <c r="D89" s="31"/>
      <c r="E89" s="31"/>
    </row>
    <row r="90" spans="1:5" ht="21" customHeight="1">
      <c r="A90" s="10"/>
      <c r="B90" s="30"/>
      <c r="C90" s="31"/>
      <c r="D90" s="31"/>
      <c r="E90" s="31"/>
    </row>
    <row r="91" spans="1:5" ht="21" customHeight="1">
      <c r="A91" s="10"/>
      <c r="B91" s="30"/>
      <c r="C91" s="31"/>
      <c r="D91" s="31"/>
      <c r="E91" s="31"/>
    </row>
    <row r="92" spans="1:5" ht="21" customHeight="1">
      <c r="A92" s="10"/>
      <c r="B92" s="30"/>
      <c r="C92" s="31"/>
      <c r="D92" s="31"/>
      <c r="E92" s="31"/>
    </row>
    <row r="93" spans="1:5" ht="21" customHeight="1">
      <c r="A93" s="10"/>
      <c r="B93" s="30"/>
      <c r="C93" s="31"/>
      <c r="D93" s="31"/>
      <c r="E93" s="31"/>
    </row>
    <row r="94" spans="1:5" ht="21" customHeight="1">
      <c r="A94" s="10"/>
      <c r="B94" s="30"/>
      <c r="C94" s="31"/>
      <c r="D94" s="31"/>
      <c r="E94" s="31"/>
    </row>
    <row r="95" spans="1:5" ht="21" customHeight="1">
      <c r="A95" s="10"/>
      <c r="B95" s="30"/>
      <c r="C95" s="31"/>
      <c r="D95" s="31"/>
      <c r="E95" s="31"/>
    </row>
    <row r="96" spans="1:5" ht="21" customHeight="1">
      <c r="A96" s="10"/>
      <c r="B96" s="30"/>
      <c r="C96" s="31"/>
      <c r="D96" s="31"/>
      <c r="E96" s="31"/>
    </row>
    <row r="97" spans="1:5" ht="21" customHeight="1">
      <c r="A97" s="10"/>
      <c r="B97" s="30"/>
      <c r="C97" s="31"/>
      <c r="D97" s="31"/>
      <c r="E97" s="31"/>
    </row>
    <row r="98" spans="1:5" ht="21" customHeight="1">
      <c r="A98" s="10"/>
      <c r="B98" s="30"/>
      <c r="C98" s="31"/>
      <c r="D98" s="31"/>
      <c r="E98" s="31"/>
    </row>
    <row r="99" spans="1:5" ht="21" customHeight="1">
      <c r="A99" s="10"/>
      <c r="B99" s="30"/>
      <c r="C99" s="31"/>
      <c r="D99" s="31"/>
      <c r="E99" s="31"/>
    </row>
    <row r="100" spans="1:5" ht="21" customHeight="1">
      <c r="A100" s="10"/>
      <c r="B100" s="30"/>
      <c r="C100" s="31"/>
      <c r="D100" s="31"/>
      <c r="E100" s="31"/>
    </row>
    <row r="101" spans="1:5" ht="21" customHeight="1">
      <c r="A101" s="10"/>
      <c r="B101" s="30"/>
      <c r="C101" s="31"/>
      <c r="D101" s="31"/>
      <c r="E101" s="31"/>
    </row>
    <row r="102" spans="1:5" ht="21" customHeight="1">
      <c r="A102" s="10"/>
      <c r="B102" s="30"/>
      <c r="C102" s="31"/>
      <c r="D102" s="31"/>
      <c r="E102" s="31"/>
    </row>
    <row r="103" spans="1:5" ht="21" customHeight="1">
      <c r="A103" s="10"/>
      <c r="B103" s="30"/>
      <c r="C103" s="31"/>
      <c r="D103" s="31"/>
      <c r="E103" s="31"/>
    </row>
    <row r="104" spans="1:5" ht="21" customHeight="1">
      <c r="A104" s="10"/>
      <c r="B104" s="30"/>
      <c r="C104" s="31"/>
      <c r="D104" s="31"/>
      <c r="E104" s="31"/>
    </row>
    <row r="105" spans="1:5" ht="21" customHeight="1">
      <c r="A105" s="10"/>
      <c r="B105" s="30"/>
      <c r="C105" s="31"/>
      <c r="D105" s="31"/>
      <c r="E105" s="31"/>
    </row>
    <row r="106" spans="1:5" ht="21" customHeight="1">
      <c r="A106" s="10"/>
      <c r="B106" s="30"/>
      <c r="C106" s="31"/>
      <c r="D106" s="31"/>
      <c r="E106" s="31"/>
    </row>
    <row r="107" spans="1:5" ht="21" customHeight="1">
      <c r="A107" s="10"/>
      <c r="B107" s="30"/>
      <c r="C107" s="31"/>
      <c r="D107" s="31"/>
      <c r="E107" s="31"/>
    </row>
    <row r="108" spans="1:5" ht="21" customHeight="1">
      <c r="A108" s="10"/>
      <c r="B108" s="30"/>
      <c r="C108" s="31"/>
      <c r="D108" s="31"/>
      <c r="E108" s="31"/>
    </row>
    <row r="109" spans="1:5" ht="21" customHeight="1">
      <c r="A109" s="10"/>
      <c r="B109" s="30"/>
      <c r="C109" s="31"/>
      <c r="D109" s="31"/>
      <c r="E109" s="31"/>
    </row>
    <row r="110" spans="1:5" ht="21" customHeight="1">
      <c r="A110" s="10"/>
      <c r="B110" s="30"/>
      <c r="C110" s="31"/>
      <c r="D110" s="31"/>
      <c r="E110" s="31"/>
    </row>
    <row r="111" spans="1:5" ht="21" customHeight="1">
      <c r="A111" s="10"/>
      <c r="B111" s="30"/>
      <c r="C111" s="31"/>
      <c r="D111" s="31"/>
      <c r="E111" s="31"/>
    </row>
    <row r="112" spans="1:5" ht="21" customHeight="1">
      <c r="A112" s="10"/>
      <c r="B112" s="30"/>
      <c r="C112" s="31"/>
      <c r="D112" s="31"/>
      <c r="E112" s="31"/>
    </row>
    <row r="113" spans="1:5" ht="21" customHeight="1">
      <c r="A113" s="10"/>
      <c r="B113" s="30"/>
      <c r="C113" s="31"/>
      <c r="D113" s="31"/>
      <c r="E113" s="31"/>
    </row>
    <row r="114" spans="1:5" ht="21" customHeight="1">
      <c r="A114" s="10"/>
      <c r="B114" s="30"/>
      <c r="C114" s="31"/>
      <c r="D114" s="31"/>
      <c r="E114" s="31"/>
    </row>
    <row r="115" spans="1:5" ht="21" customHeight="1">
      <c r="A115" s="10"/>
      <c r="B115" s="30"/>
      <c r="C115" s="31"/>
      <c r="D115" s="31"/>
      <c r="E115" s="31"/>
    </row>
    <row r="116" spans="1:5" ht="21" customHeight="1">
      <c r="A116" s="10"/>
      <c r="B116" s="30"/>
      <c r="C116" s="31"/>
      <c r="D116" s="31"/>
      <c r="E116" s="31"/>
    </row>
    <row r="117" spans="1:5" ht="21" customHeight="1">
      <c r="A117" s="10"/>
      <c r="B117" s="30"/>
      <c r="C117" s="31"/>
      <c r="D117" s="31"/>
      <c r="E117" s="31"/>
    </row>
    <row r="118" spans="1:5" ht="21" customHeight="1">
      <c r="A118" s="10"/>
      <c r="B118" s="30"/>
      <c r="C118" s="31"/>
      <c r="D118" s="31"/>
      <c r="E118" s="31"/>
    </row>
    <row r="119" spans="1:5" ht="21" customHeight="1">
      <c r="A119" s="10"/>
      <c r="B119" s="30"/>
      <c r="C119" s="31"/>
      <c r="D119" s="31"/>
      <c r="E119" s="31"/>
    </row>
    <row r="120" spans="1:5" ht="21" customHeight="1">
      <c r="A120" s="10"/>
      <c r="B120" s="30"/>
      <c r="C120" s="31"/>
      <c r="D120" s="31"/>
      <c r="E120" s="31"/>
    </row>
    <row r="121" spans="1:5" ht="21" customHeight="1">
      <c r="A121" s="10"/>
      <c r="B121" s="30"/>
      <c r="C121" s="31"/>
      <c r="D121" s="31"/>
      <c r="E121" s="31"/>
    </row>
    <row r="122" spans="1:5" ht="21" customHeight="1">
      <c r="A122" s="10"/>
      <c r="B122" s="30"/>
      <c r="C122" s="31"/>
      <c r="D122" s="31"/>
      <c r="E122" s="31"/>
    </row>
    <row r="123" spans="1:5" ht="21" customHeight="1">
      <c r="A123" s="10"/>
      <c r="B123" s="30"/>
      <c r="C123" s="31"/>
      <c r="D123" s="31"/>
      <c r="E123" s="31"/>
    </row>
    <row r="124" spans="1:5" ht="21" customHeight="1">
      <c r="A124" s="10"/>
      <c r="B124" s="30"/>
      <c r="C124" s="31"/>
      <c r="D124" s="31"/>
      <c r="E124" s="31"/>
    </row>
    <row r="125" spans="1:5" ht="21" customHeight="1">
      <c r="A125" s="10"/>
      <c r="B125" s="30"/>
      <c r="C125" s="31"/>
      <c r="D125" s="31"/>
      <c r="E125" s="31"/>
    </row>
    <row r="126" spans="1:5" ht="21" customHeight="1">
      <c r="A126" s="10"/>
      <c r="B126" s="30"/>
      <c r="C126" s="31"/>
      <c r="D126" s="31"/>
      <c r="E126" s="31"/>
    </row>
    <row r="127" spans="1:5" ht="21" customHeight="1">
      <c r="A127" s="10"/>
      <c r="B127" s="30"/>
      <c r="C127" s="31"/>
      <c r="D127" s="31"/>
      <c r="E127" s="31"/>
    </row>
    <row r="128" spans="1:5" ht="21" customHeight="1">
      <c r="A128" s="10"/>
      <c r="B128" s="30"/>
      <c r="C128" s="31"/>
      <c r="D128" s="31"/>
      <c r="E128" s="31"/>
    </row>
    <row r="129" spans="1:5" ht="21" customHeight="1">
      <c r="A129" s="10"/>
      <c r="B129" s="30"/>
      <c r="C129" s="31"/>
      <c r="D129" s="31"/>
      <c r="E129" s="31"/>
    </row>
    <row r="130" spans="1:5" ht="12.75" customHeight="1"/>
    <row r="131" spans="1:5" ht="12.75" customHeight="1"/>
    <row r="132" spans="1:5" ht="12.75" customHeight="1">
      <c r="A132" s="32"/>
      <c r="B132" s="33"/>
      <c r="C132" s="34"/>
      <c r="D132" s="34"/>
      <c r="E132" s="34"/>
    </row>
    <row r="133" spans="1:5" ht="12.75" customHeight="1">
      <c r="A133" s="6"/>
      <c r="B133" s="31"/>
      <c r="C133" s="35"/>
      <c r="D133" s="31"/>
      <c r="E133" s="31"/>
    </row>
    <row r="134" spans="1:5" ht="12.75" customHeight="1">
      <c r="A134" s="6"/>
      <c r="B134" s="31"/>
      <c r="C134" s="35"/>
      <c r="D134" s="31"/>
      <c r="E134" s="31"/>
    </row>
    <row r="135" spans="1:5" ht="12.75" customHeight="1">
      <c r="A135" s="6"/>
      <c r="B135" s="31"/>
      <c r="C135" s="35"/>
      <c r="D135" s="31"/>
      <c r="E135" s="31"/>
    </row>
    <row r="136" spans="1:5" ht="12.75" customHeight="1">
      <c r="A136" s="6"/>
      <c r="B136" s="31"/>
      <c r="C136" s="35"/>
      <c r="D136" s="31"/>
      <c r="E136" s="31"/>
    </row>
    <row r="137" spans="1:5" ht="12.75" customHeight="1">
      <c r="A137" s="6"/>
      <c r="B137" s="31"/>
      <c r="C137" s="35"/>
      <c r="D137" s="31"/>
      <c r="E137" s="31"/>
    </row>
    <row r="138" spans="1:5" ht="12.75" customHeight="1">
      <c r="A138" s="13"/>
      <c r="B138" s="31"/>
      <c r="C138" s="31"/>
      <c r="D138" s="31"/>
      <c r="E138" s="31"/>
    </row>
    <row r="139" spans="1:5" ht="12.75" customHeight="1">
      <c r="A139" s="10"/>
      <c r="B139" s="31"/>
      <c r="C139" s="31"/>
      <c r="D139" s="31"/>
      <c r="E139" s="31"/>
    </row>
    <row r="140" spans="1:5" ht="12.75" customHeight="1">
      <c r="A140" s="10"/>
      <c r="B140" s="31"/>
      <c r="C140" s="31"/>
      <c r="D140" s="31"/>
      <c r="E140" s="31"/>
    </row>
    <row r="141" spans="1:5" ht="12.75" customHeight="1">
      <c r="A141" s="10"/>
      <c r="B141" s="31"/>
      <c r="C141" s="31"/>
      <c r="D141" s="31"/>
      <c r="E141" s="31"/>
    </row>
    <row r="142" spans="1:5" ht="12.75" customHeight="1">
      <c r="A142" s="10"/>
      <c r="B142" s="31"/>
      <c r="C142" s="31"/>
      <c r="D142" s="31"/>
      <c r="E142" s="31"/>
    </row>
    <row r="143" spans="1:5" ht="12.75" customHeight="1">
      <c r="A143" s="10"/>
      <c r="B143" s="31"/>
      <c r="C143" s="31"/>
      <c r="D143" s="31"/>
      <c r="E143" s="31"/>
    </row>
    <row r="144" spans="1:5" ht="12.75" customHeight="1">
      <c r="A144" s="10"/>
      <c r="B144" s="31"/>
      <c r="C144" s="31"/>
      <c r="D144" s="31"/>
      <c r="E144" s="31"/>
    </row>
    <row r="145" spans="1:5" ht="12.75" customHeight="1">
      <c r="A145" s="10"/>
      <c r="B145" s="31"/>
      <c r="C145" s="31"/>
      <c r="D145" s="31"/>
      <c r="E145" s="31"/>
    </row>
    <row r="146" spans="1:5" ht="12.75" customHeight="1">
      <c r="A146" s="10"/>
      <c r="B146" s="31"/>
      <c r="C146" s="31"/>
      <c r="D146" s="31"/>
      <c r="E146" s="31"/>
    </row>
    <row r="147" spans="1:5" ht="12.75" customHeight="1">
      <c r="A147" s="10"/>
      <c r="B147" s="36"/>
      <c r="C147" s="31"/>
      <c r="D147" s="31"/>
      <c r="E147" s="31"/>
    </row>
    <row r="148" spans="1:5" ht="12.75" customHeight="1">
      <c r="A148" s="13"/>
      <c r="B148" s="31"/>
      <c r="C148" s="31"/>
      <c r="D148" s="31"/>
      <c r="E148" s="31"/>
    </row>
    <row r="149" spans="1:5" ht="12.75" customHeight="1">
      <c r="A149" s="6"/>
      <c r="B149" s="31"/>
      <c r="C149" s="31"/>
      <c r="D149" s="31"/>
      <c r="E149" s="31"/>
    </row>
    <row r="150" spans="1:5" ht="12.75" customHeight="1">
      <c r="A150" s="6"/>
      <c r="B150" s="31"/>
      <c r="C150" s="31"/>
      <c r="D150" s="31"/>
      <c r="E150" s="31"/>
    </row>
    <row r="151" spans="1:5" ht="12.75" customHeight="1">
      <c r="A151" s="6"/>
      <c r="B151" s="30"/>
      <c r="C151" s="31"/>
      <c r="D151" s="31"/>
      <c r="E151" s="31"/>
    </row>
    <row r="152" spans="1:5" ht="12.75" customHeight="1">
      <c r="A152" s="6"/>
      <c r="B152" s="30"/>
      <c r="C152" s="31"/>
      <c r="D152" s="31"/>
      <c r="E152" s="31"/>
    </row>
    <row r="153" spans="1:5" ht="12.75" customHeight="1">
      <c r="A153" s="6"/>
      <c r="B153" s="30"/>
      <c r="C153" s="31"/>
      <c r="D153" s="31"/>
      <c r="E153" s="31"/>
    </row>
    <row r="154" spans="1:5" ht="12.75" customHeight="1">
      <c r="A154" s="6"/>
      <c r="B154" s="30"/>
      <c r="C154" s="31"/>
      <c r="D154" s="31"/>
      <c r="E154" s="31"/>
    </row>
    <row r="155" spans="1:5" ht="12.75" customHeight="1">
      <c r="A155" s="6"/>
      <c r="B155" s="30"/>
      <c r="C155" s="31"/>
      <c r="D155" s="31"/>
      <c r="E155" s="31"/>
    </row>
    <row r="156" spans="1:5" ht="12.75" customHeight="1">
      <c r="A156" s="13"/>
      <c r="B156" s="30"/>
      <c r="C156" s="31"/>
      <c r="D156" s="31"/>
      <c r="E156" s="31"/>
    </row>
    <row r="157" spans="1:5" ht="12.75" customHeight="1">
      <c r="A157" s="10"/>
      <c r="B157" s="30"/>
      <c r="C157" s="31"/>
      <c r="D157" s="31"/>
      <c r="E157" s="31"/>
    </row>
    <row r="158" spans="1:5" ht="12.75" customHeight="1">
      <c r="A158" s="10"/>
      <c r="B158" s="30"/>
      <c r="C158" s="31"/>
      <c r="D158" s="31"/>
      <c r="E158" s="31"/>
    </row>
    <row r="159" spans="1:5" ht="12.75" customHeight="1">
      <c r="A159" s="10"/>
      <c r="B159" s="30"/>
      <c r="C159" s="31"/>
      <c r="D159" s="31"/>
      <c r="E159" s="31"/>
    </row>
    <row r="160" spans="1:5" ht="12.75" customHeight="1">
      <c r="A160" s="10"/>
      <c r="B160" s="30"/>
      <c r="C160" s="31"/>
      <c r="D160" s="31"/>
      <c r="E160" s="31"/>
    </row>
    <row r="161" spans="1:5" ht="12.75" customHeight="1">
      <c r="A161" s="10"/>
      <c r="B161" s="30"/>
      <c r="C161" s="31"/>
      <c r="D161" s="31"/>
      <c r="E161" s="31"/>
    </row>
    <row r="162" spans="1:5" ht="12.75" customHeight="1">
      <c r="A162" s="10"/>
      <c r="B162" s="30"/>
      <c r="C162" s="31"/>
      <c r="D162" s="31"/>
      <c r="E162" s="31"/>
    </row>
    <row r="163" spans="1:5">
      <c r="A163" s="10"/>
      <c r="B163" s="30"/>
      <c r="C163" s="31"/>
      <c r="D163" s="31"/>
      <c r="E163" s="31"/>
    </row>
    <row r="164" spans="1:5">
      <c r="A164" s="5"/>
      <c r="B164" s="30"/>
      <c r="C164" s="31"/>
      <c r="D164" s="31"/>
      <c r="E164" s="31"/>
    </row>
    <row r="165" spans="1:5">
      <c r="A165" s="10"/>
      <c r="B165" s="30"/>
      <c r="C165" s="31"/>
      <c r="D165" s="31"/>
      <c r="E165" s="31"/>
    </row>
  </sheetData>
  <mergeCells count="1">
    <mergeCell ref="A1:F1"/>
  </mergeCells>
  <phoneticPr fontId="2"/>
  <printOptions horizontalCentered="1"/>
  <pageMargins left="0.59055118110236227" right="0.59055118110236227" top="0.59055118110236227" bottom="0.59055118110236227" header="0.19685039370078741" footer="0.51181102362204722"/>
  <pageSetup paperSize="9" scale="9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K2"/>
  <sheetViews>
    <sheetView view="pageBreakPreview" topLeftCell="A35" zoomScale="110" zoomScaleNormal="145" zoomScaleSheetLayoutView="110" workbookViewId="0">
      <selection activeCell="L53" sqref="L53"/>
    </sheetView>
  </sheetViews>
  <sheetFormatPr defaultRowHeight="13"/>
  <cols>
    <col min="1" max="11" width="8.08984375" customWidth="1"/>
  </cols>
  <sheetData>
    <row r="1" spans="1:11" ht="20.149999999999999" customHeight="1">
      <c r="A1" s="573" t="s">
        <v>272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 ht="20.149999999999999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</row>
  </sheetData>
  <mergeCells count="1">
    <mergeCell ref="A1:K2"/>
  </mergeCells>
  <phoneticPr fontId="2"/>
  <pageMargins left="0.7" right="0.7" top="0.75" bottom="0.75" header="0.3" footer="0.3"/>
  <pageSetup paperSize="9" scale="9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K2"/>
  <sheetViews>
    <sheetView view="pageBreakPreview" zoomScale="110" zoomScaleNormal="145" zoomScaleSheetLayoutView="110" workbookViewId="0">
      <selection sqref="A1:K2"/>
    </sheetView>
  </sheetViews>
  <sheetFormatPr defaultRowHeight="13"/>
  <cols>
    <col min="1" max="11" width="8.08984375" customWidth="1"/>
  </cols>
  <sheetData>
    <row r="1" spans="1:11" ht="20.149999999999999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 ht="20.149999999999999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</row>
  </sheetData>
  <mergeCells count="1">
    <mergeCell ref="A1:K2"/>
  </mergeCells>
  <phoneticPr fontId="2"/>
  <pageMargins left="0.7" right="0.7" top="0.75" bottom="0.75" header="0.3" footer="0.3"/>
  <pageSetup paperSize="9"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K2"/>
  <sheetViews>
    <sheetView view="pageBreakPreview" zoomScale="110" zoomScaleNormal="100" zoomScaleSheetLayoutView="110" workbookViewId="0">
      <selection sqref="A1:K2"/>
    </sheetView>
  </sheetViews>
  <sheetFormatPr defaultRowHeight="13"/>
  <cols>
    <col min="1" max="11" width="8.08984375" customWidth="1"/>
  </cols>
  <sheetData>
    <row r="1" spans="1:11" ht="20.149999999999999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 ht="20.149999999999999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</row>
  </sheetData>
  <mergeCells count="1">
    <mergeCell ref="A1:K2"/>
  </mergeCells>
  <phoneticPr fontId="2"/>
  <pageMargins left="0.7" right="0.7" top="0.75" bottom="0.75" header="0.3" footer="0.3"/>
  <pageSetup paperSize="9" scale="9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K2"/>
  <sheetViews>
    <sheetView view="pageBreakPreview" zoomScale="110" zoomScaleNormal="100" zoomScaleSheetLayoutView="110" workbookViewId="0">
      <selection sqref="A1:K2"/>
    </sheetView>
  </sheetViews>
  <sheetFormatPr defaultRowHeight="13"/>
  <cols>
    <col min="1" max="11" width="8.08984375" customWidth="1"/>
  </cols>
  <sheetData>
    <row r="1" spans="1:11" ht="20.149999999999999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 ht="20.149999999999999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</row>
  </sheetData>
  <mergeCells count="1">
    <mergeCell ref="A1:K2"/>
  </mergeCells>
  <phoneticPr fontId="2"/>
  <pageMargins left="0.7" right="0.7" top="0.75" bottom="0.75" header="0.3" footer="0.3"/>
  <pageSetup paperSize="9" scale="9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K2"/>
  <sheetViews>
    <sheetView view="pageBreakPreview" zoomScale="110" zoomScaleNormal="100" zoomScaleSheetLayoutView="110" workbookViewId="0">
      <selection sqref="A1:K2"/>
    </sheetView>
  </sheetViews>
  <sheetFormatPr defaultRowHeight="13"/>
  <cols>
    <col min="1" max="11" width="8.08984375" customWidth="1"/>
  </cols>
  <sheetData>
    <row r="1" spans="1:11" ht="20.149999999999999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 ht="20.149999999999999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</row>
  </sheetData>
  <mergeCells count="1">
    <mergeCell ref="A1:K2"/>
  </mergeCells>
  <phoneticPr fontId="2"/>
  <pageMargins left="0.7" right="0.7" top="0.75" bottom="0.75" header="0.3" footer="0.3"/>
  <pageSetup paperSize="9" scale="9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K2"/>
  <sheetViews>
    <sheetView view="pageBreakPreview" topLeftCell="A17" zoomScale="110" zoomScaleNormal="120" zoomScaleSheetLayoutView="110" workbookViewId="0">
      <selection activeCell="M17" sqref="M17"/>
    </sheetView>
  </sheetViews>
  <sheetFormatPr defaultRowHeight="13"/>
  <cols>
    <col min="1" max="11" width="8.08984375" customWidth="1"/>
  </cols>
  <sheetData>
    <row r="1" spans="1:11" ht="20.149999999999999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 ht="20.149999999999999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</row>
  </sheetData>
  <mergeCells count="1">
    <mergeCell ref="A1:K2"/>
  </mergeCells>
  <phoneticPr fontId="2"/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C44"/>
  <sheetViews>
    <sheetView view="pageBreakPreview" zoomScaleNormal="100" zoomScaleSheetLayoutView="100" workbookViewId="0">
      <pane xSplit="1" ySplit="5" topLeftCell="B6" activePane="bottomRight" state="frozen"/>
      <selection activeCell="A3" sqref="A3:A6"/>
      <selection pane="topRight" activeCell="A3" sqref="A3:A6"/>
      <selection pane="bottomLeft" activeCell="A3" sqref="A3:A6"/>
      <selection pane="bottomRight" activeCell="Q10" sqref="Q10"/>
    </sheetView>
  </sheetViews>
  <sheetFormatPr defaultColWidth="9" defaultRowHeight="11.25" customHeight="1"/>
  <cols>
    <col min="1" max="1" width="27.453125" style="1" customWidth="1"/>
    <col min="2" max="2" width="6.453125" style="1" customWidth="1"/>
    <col min="3" max="3" width="5.7265625" style="1" customWidth="1"/>
    <col min="4" max="4" width="7.453125" style="1" customWidth="1"/>
    <col min="5" max="5" width="5.7265625" style="1" customWidth="1"/>
    <col min="6" max="8" width="7" style="1" customWidth="1"/>
    <col min="9" max="9" width="6.453125" style="1" customWidth="1"/>
    <col min="10" max="10" width="5.7265625" style="1" customWidth="1"/>
    <col min="11" max="11" width="7.453125" style="1" customWidth="1"/>
    <col min="12" max="12" width="5.7265625" style="1" customWidth="1"/>
    <col min="13" max="13" width="6.453125" style="1" customWidth="1"/>
    <col min="14" max="14" width="5.7265625" style="1" customWidth="1"/>
    <col min="15" max="15" width="6.453125" style="1" customWidth="1"/>
    <col min="16" max="16" width="5.7265625" style="1" customWidth="1"/>
    <col min="17" max="17" width="7.26953125" style="1" customWidth="1"/>
    <col min="18" max="18" width="5.7265625" style="1" customWidth="1"/>
    <col min="19" max="19" width="7" style="1" customWidth="1"/>
    <col min="20" max="20" width="5.7265625" style="1" customWidth="1"/>
    <col min="21" max="27" width="7" style="1" customWidth="1"/>
    <col min="28" max="28" width="5.7265625" style="1" customWidth="1"/>
    <col min="29" max="29" width="13.26953125" style="1" customWidth="1"/>
    <col min="30" max="30" width="14.26953125" style="1" customWidth="1"/>
    <col min="31" max="31" width="13.08984375" style="1" customWidth="1"/>
    <col min="32" max="32" width="7" style="1" customWidth="1"/>
    <col min="33" max="33" width="5.7265625" style="1" customWidth="1"/>
    <col min="34" max="35" width="5.90625" style="1" customWidth="1"/>
    <col min="36" max="36" width="7.54296875" style="1" customWidth="1"/>
    <col min="37" max="37" width="8.26953125" style="1" customWidth="1"/>
    <col min="38" max="38" width="10.36328125" style="1" customWidth="1"/>
    <col min="39" max="39" width="15.36328125" style="1" customWidth="1"/>
    <col min="40" max="43" width="10.36328125" style="1" customWidth="1"/>
    <col min="44" max="50" width="7.36328125" style="1" customWidth="1"/>
    <col min="51" max="51" width="4.36328125" style="5" customWidth="1"/>
    <col min="52" max="54" width="12.36328125" style="5" customWidth="1"/>
    <col min="55" max="55" width="11.36328125" style="5" customWidth="1"/>
    <col min="56" max="56" width="14.6328125" style="1" customWidth="1"/>
    <col min="57" max="16384" width="9" style="1"/>
  </cols>
  <sheetData>
    <row r="1" spans="1:55" ht="24.75" customHeight="1">
      <c r="B1" s="15"/>
      <c r="C1" s="15"/>
      <c r="D1" s="15"/>
      <c r="E1" s="15"/>
      <c r="G1" s="16"/>
      <c r="H1" s="16"/>
      <c r="I1" s="15"/>
      <c r="J1" s="15"/>
      <c r="K1" s="15"/>
      <c r="L1" s="3" t="s">
        <v>180</v>
      </c>
      <c r="M1" s="17" t="s">
        <v>181</v>
      </c>
      <c r="R1" s="15"/>
      <c r="S1" s="15"/>
      <c r="T1" s="15"/>
      <c r="U1" s="15"/>
      <c r="V1" s="15"/>
      <c r="W1" s="15"/>
      <c r="X1" s="15"/>
      <c r="Y1" s="15"/>
      <c r="Z1" s="15"/>
      <c r="AA1" s="15"/>
      <c r="AB1" s="16"/>
      <c r="AC1" s="16"/>
      <c r="AD1" s="16"/>
      <c r="AE1" s="16"/>
      <c r="AF1" s="16"/>
      <c r="AG1" s="16"/>
      <c r="AH1" s="15"/>
      <c r="AI1" s="15"/>
      <c r="AJ1" s="15"/>
      <c r="AK1" s="125"/>
      <c r="AM1" s="17" t="s">
        <v>148</v>
      </c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4"/>
      <c r="BA1" s="6"/>
      <c r="BB1" s="7"/>
    </row>
    <row r="2" spans="1:55" ht="16.5" customHeight="1">
      <c r="A2" s="9"/>
      <c r="B2" s="8"/>
      <c r="C2" s="8"/>
      <c r="D2" s="8"/>
      <c r="E2" s="8"/>
      <c r="F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0"/>
      <c r="V2" s="10"/>
      <c r="W2" s="10"/>
      <c r="X2" s="10"/>
      <c r="Y2" s="10"/>
      <c r="Z2" s="10"/>
      <c r="AA2" s="10" t="s">
        <v>219</v>
      </c>
      <c r="AC2" s="88" t="s">
        <v>126</v>
      </c>
      <c r="AD2" s="88" t="s">
        <v>186</v>
      </c>
      <c r="AE2" s="8"/>
      <c r="AF2" s="8"/>
      <c r="AG2" s="8"/>
      <c r="AH2" s="8"/>
      <c r="AL2" s="10"/>
      <c r="AM2" s="5"/>
      <c r="AN2" s="5"/>
      <c r="AO2" s="5"/>
      <c r="AP2" s="87"/>
      <c r="AY2" s="1"/>
      <c r="AZ2" s="1"/>
      <c r="BA2" s="1"/>
      <c r="BB2" s="1"/>
      <c r="BC2" s="1"/>
    </row>
    <row r="3" spans="1:55" ht="20.25" customHeight="1">
      <c r="A3" s="525"/>
      <c r="B3" s="537" t="s">
        <v>140</v>
      </c>
      <c r="C3" s="538"/>
      <c r="D3" s="538"/>
      <c r="E3" s="538"/>
      <c r="F3" s="538"/>
      <c r="G3" s="538"/>
      <c r="H3" s="538"/>
      <c r="I3" s="537" t="s">
        <v>190</v>
      </c>
      <c r="J3" s="538"/>
      <c r="K3" s="538"/>
      <c r="L3" s="539"/>
      <c r="M3" s="544" t="s">
        <v>189</v>
      </c>
      <c r="N3" s="545"/>
      <c r="O3" s="545"/>
      <c r="P3" s="545"/>
      <c r="Q3" s="545"/>
      <c r="R3" s="545"/>
      <c r="S3" s="545"/>
      <c r="T3" s="546"/>
      <c r="U3" s="528" t="s">
        <v>141</v>
      </c>
      <c r="V3" s="528"/>
      <c r="W3" s="528"/>
      <c r="X3" s="528"/>
      <c r="Y3" s="528"/>
      <c r="Z3" s="528"/>
      <c r="AA3" s="528"/>
      <c r="AB3" s="18"/>
      <c r="AC3" s="90" t="s">
        <v>191</v>
      </c>
      <c r="AD3" s="89">
        <v>45824</v>
      </c>
      <c r="AE3" s="8"/>
      <c r="AF3" s="8"/>
      <c r="AG3" s="8"/>
      <c r="AH3" s="8"/>
      <c r="AL3" s="10"/>
      <c r="AM3" s="6"/>
      <c r="AN3" s="6"/>
      <c r="AO3" s="6"/>
      <c r="AP3" s="87"/>
      <c r="AY3" s="1"/>
      <c r="AZ3" s="1"/>
      <c r="BA3" s="1"/>
      <c r="BB3" s="1"/>
      <c r="BC3" s="1"/>
    </row>
    <row r="4" spans="1:55" ht="24" customHeight="1">
      <c r="A4" s="526"/>
      <c r="B4" s="544" t="s">
        <v>47</v>
      </c>
      <c r="C4" s="546"/>
      <c r="D4" s="544" t="s">
        <v>46</v>
      </c>
      <c r="E4" s="546"/>
      <c r="F4" s="531" t="s">
        <v>173</v>
      </c>
      <c r="G4" s="543"/>
      <c r="H4" s="543"/>
      <c r="I4" s="544" t="s">
        <v>47</v>
      </c>
      <c r="J4" s="546"/>
      <c r="K4" s="544" t="s">
        <v>46</v>
      </c>
      <c r="L4" s="546"/>
      <c r="M4" s="544" t="s">
        <v>187</v>
      </c>
      <c r="N4" s="545"/>
      <c r="O4" s="545"/>
      <c r="P4" s="546"/>
      <c r="Q4" s="544" t="s">
        <v>188</v>
      </c>
      <c r="R4" s="545"/>
      <c r="S4" s="545"/>
      <c r="T4" s="546"/>
      <c r="U4" s="528" t="s">
        <v>47</v>
      </c>
      <c r="V4" s="528"/>
      <c r="W4" s="528" t="s">
        <v>46</v>
      </c>
      <c r="X4" s="528"/>
      <c r="Y4" s="551" t="s">
        <v>173</v>
      </c>
      <c r="Z4" s="551"/>
      <c r="AA4" s="551"/>
      <c r="AB4" s="18"/>
      <c r="AY4" s="1"/>
      <c r="AZ4" s="1"/>
      <c r="BA4" s="1"/>
      <c r="BB4" s="1"/>
      <c r="BC4" s="1"/>
    </row>
    <row r="5" spans="1:55" ht="42" customHeight="1">
      <c r="A5" s="527"/>
      <c r="B5" s="201" t="s">
        <v>169</v>
      </c>
      <c r="C5" s="313" t="s">
        <v>174</v>
      </c>
      <c r="D5" s="201" t="s">
        <v>169</v>
      </c>
      <c r="E5" s="313" t="s">
        <v>174</v>
      </c>
      <c r="F5" s="144" t="s">
        <v>47</v>
      </c>
      <c r="G5" s="142" t="s">
        <v>46</v>
      </c>
      <c r="H5" s="311" t="s">
        <v>167</v>
      </c>
      <c r="I5" s="201" t="s">
        <v>169</v>
      </c>
      <c r="J5" s="313" t="s">
        <v>174</v>
      </c>
      <c r="K5" s="201" t="s">
        <v>169</v>
      </c>
      <c r="L5" s="313" t="s">
        <v>174</v>
      </c>
      <c r="M5" s="307" t="s">
        <v>177</v>
      </c>
      <c r="N5" s="310" t="s">
        <v>174</v>
      </c>
      <c r="O5" s="313" t="s">
        <v>176</v>
      </c>
      <c r="P5" s="313" t="s">
        <v>174</v>
      </c>
      <c r="Q5" s="308" t="s">
        <v>121</v>
      </c>
      <c r="R5" s="312" t="s">
        <v>174</v>
      </c>
      <c r="S5" s="313" t="s">
        <v>176</v>
      </c>
      <c r="T5" s="313" t="s">
        <v>174</v>
      </c>
      <c r="U5" s="201" t="s">
        <v>169</v>
      </c>
      <c r="V5" s="313" t="s">
        <v>174</v>
      </c>
      <c r="W5" s="313" t="s">
        <v>169</v>
      </c>
      <c r="X5" s="310" t="s">
        <v>174</v>
      </c>
      <c r="Y5" s="142" t="s">
        <v>47</v>
      </c>
      <c r="Z5" s="142" t="s">
        <v>46</v>
      </c>
      <c r="AA5" s="313" t="s">
        <v>167</v>
      </c>
      <c r="AB5" s="18"/>
      <c r="AY5" s="1"/>
      <c r="AZ5" s="1"/>
      <c r="BA5" s="1"/>
      <c r="BB5" s="1"/>
      <c r="BC5" s="1"/>
    </row>
    <row r="6" spans="1:55" ht="21" customHeight="1">
      <c r="A6" s="316" t="s">
        <v>275</v>
      </c>
      <c r="B6" s="195">
        <v>901</v>
      </c>
      <c r="C6" s="143">
        <v>100</v>
      </c>
      <c r="D6" s="195">
        <v>102616</v>
      </c>
      <c r="E6" s="143">
        <v>100</v>
      </c>
      <c r="F6" s="212">
        <v>62</v>
      </c>
      <c r="G6" s="213">
        <v>81.3</v>
      </c>
      <c r="H6" s="221">
        <v>76.260762607626077</v>
      </c>
      <c r="I6" s="195">
        <v>70</v>
      </c>
      <c r="J6" s="143">
        <v>100</v>
      </c>
      <c r="K6" s="195">
        <v>6644</v>
      </c>
      <c r="L6" s="143">
        <v>100</v>
      </c>
      <c r="M6" s="185">
        <v>914</v>
      </c>
      <c r="N6" s="141">
        <v>100</v>
      </c>
      <c r="O6" s="185">
        <v>83</v>
      </c>
      <c r="P6" s="143">
        <v>100</v>
      </c>
      <c r="Q6" s="207">
        <v>90825</v>
      </c>
      <c r="R6" s="143">
        <v>100</v>
      </c>
      <c r="S6" s="184">
        <v>7882</v>
      </c>
      <c r="T6" s="143">
        <v>100</v>
      </c>
      <c r="U6" s="130">
        <v>613</v>
      </c>
      <c r="V6" s="141">
        <v>100</v>
      </c>
      <c r="W6" s="130">
        <v>68500</v>
      </c>
      <c r="X6" s="141">
        <v>100</v>
      </c>
      <c r="Y6" s="236">
        <v>42.2</v>
      </c>
      <c r="Z6" s="131">
        <v>54.3</v>
      </c>
      <c r="AA6" s="131">
        <v>77.716390423572761</v>
      </c>
      <c r="AB6" s="198"/>
      <c r="AY6" s="1"/>
      <c r="AZ6" s="1"/>
      <c r="BA6" s="1"/>
      <c r="BB6" s="1"/>
      <c r="BC6" s="1"/>
    </row>
    <row r="7" spans="1:55" ht="21" customHeight="1">
      <c r="A7" s="316" t="s">
        <v>279</v>
      </c>
      <c r="B7" s="195">
        <v>890</v>
      </c>
      <c r="C7" s="143">
        <v>100</v>
      </c>
      <c r="D7" s="195">
        <v>102612</v>
      </c>
      <c r="E7" s="143">
        <v>100</v>
      </c>
      <c r="F7" s="212">
        <v>60.6</v>
      </c>
      <c r="G7" s="213">
        <v>81.3</v>
      </c>
      <c r="H7" s="221">
        <v>74.538745387453872</v>
      </c>
      <c r="I7" s="195">
        <v>69</v>
      </c>
      <c r="J7" s="143">
        <v>100</v>
      </c>
      <c r="K7" s="195">
        <v>6303</v>
      </c>
      <c r="L7" s="143">
        <v>100</v>
      </c>
      <c r="M7" s="185">
        <v>888</v>
      </c>
      <c r="N7" s="141">
        <v>100</v>
      </c>
      <c r="O7" s="185">
        <v>77</v>
      </c>
      <c r="P7" s="143">
        <v>100</v>
      </c>
      <c r="Q7" s="207">
        <v>86046</v>
      </c>
      <c r="R7" s="143">
        <v>100</v>
      </c>
      <c r="S7" s="184">
        <v>6936</v>
      </c>
      <c r="T7" s="143">
        <v>100</v>
      </c>
      <c r="U7" s="130">
        <v>607</v>
      </c>
      <c r="V7" s="141">
        <v>100</v>
      </c>
      <c r="W7" s="130">
        <v>67874</v>
      </c>
      <c r="X7" s="141">
        <v>100</v>
      </c>
      <c r="Y7" s="236">
        <v>41.4</v>
      </c>
      <c r="Z7" s="131">
        <v>53.8</v>
      </c>
      <c r="AA7" s="131">
        <v>76.951672862453535</v>
      </c>
      <c r="AB7" s="198"/>
      <c r="AY7" s="1"/>
      <c r="AZ7" s="1"/>
      <c r="BA7" s="1"/>
      <c r="BB7" s="1"/>
      <c r="BC7" s="1"/>
    </row>
    <row r="8" spans="1:55" ht="21" customHeight="1" thickBot="1">
      <c r="A8" s="316" t="s">
        <v>283</v>
      </c>
      <c r="B8" s="195">
        <v>912</v>
      </c>
      <c r="C8" s="143">
        <v>100</v>
      </c>
      <c r="D8" s="195">
        <v>104292</v>
      </c>
      <c r="E8" s="143">
        <v>100</v>
      </c>
      <c r="F8" s="212">
        <v>62.1</v>
      </c>
      <c r="G8" s="213">
        <v>83.1</v>
      </c>
      <c r="H8" s="221">
        <v>74.729241877256328</v>
      </c>
      <c r="I8" s="195">
        <v>65</v>
      </c>
      <c r="J8" s="143">
        <v>100</v>
      </c>
      <c r="K8" s="195">
        <v>6169</v>
      </c>
      <c r="L8" s="143">
        <v>100</v>
      </c>
      <c r="M8" s="185">
        <v>820</v>
      </c>
      <c r="N8" s="143">
        <v>100</v>
      </c>
      <c r="O8" s="185">
        <v>61</v>
      </c>
      <c r="P8" s="143">
        <v>100</v>
      </c>
      <c r="Q8" s="207">
        <v>83668</v>
      </c>
      <c r="R8" s="143">
        <v>100</v>
      </c>
      <c r="S8" s="184">
        <v>6310</v>
      </c>
      <c r="T8" s="143">
        <v>100</v>
      </c>
      <c r="U8" s="130">
        <v>607</v>
      </c>
      <c r="V8" s="143">
        <v>100</v>
      </c>
      <c r="W8" s="130">
        <v>67899</v>
      </c>
      <c r="X8" s="143">
        <v>100</v>
      </c>
      <c r="Y8" s="236">
        <v>41.3</v>
      </c>
      <c r="Z8" s="131">
        <v>54.1</v>
      </c>
      <c r="AA8" s="131">
        <v>76.340110905730114</v>
      </c>
      <c r="AB8" s="198"/>
      <c r="AC8" s="547" t="s">
        <v>192</v>
      </c>
      <c r="AD8" s="547"/>
      <c r="AE8" s="548" t="s">
        <v>172</v>
      </c>
      <c r="AF8" s="5"/>
      <c r="AY8" s="1"/>
      <c r="AZ8" s="1"/>
      <c r="BA8" s="1"/>
      <c r="BB8" s="1"/>
      <c r="BC8" s="1"/>
    </row>
    <row r="9" spans="1:55" ht="21" customHeight="1">
      <c r="A9" s="316" t="s">
        <v>287</v>
      </c>
      <c r="B9" s="195">
        <v>928</v>
      </c>
      <c r="C9" s="143">
        <v>100</v>
      </c>
      <c r="D9" s="195">
        <v>105182</v>
      </c>
      <c r="E9" s="143">
        <v>100</v>
      </c>
      <c r="F9" s="212">
        <v>63.2</v>
      </c>
      <c r="G9" s="213">
        <v>84.2</v>
      </c>
      <c r="H9" s="221">
        <v>75.059382422802855</v>
      </c>
      <c r="I9" s="195">
        <v>63</v>
      </c>
      <c r="J9" s="143">
        <v>100</v>
      </c>
      <c r="K9" s="195">
        <v>5958</v>
      </c>
      <c r="L9" s="143">
        <v>100</v>
      </c>
      <c r="M9" s="185">
        <v>779</v>
      </c>
      <c r="N9" s="143">
        <v>100</v>
      </c>
      <c r="O9" s="185">
        <v>61</v>
      </c>
      <c r="P9" s="143">
        <v>100</v>
      </c>
      <c r="Q9" s="207">
        <v>80436</v>
      </c>
      <c r="R9" s="143">
        <v>100</v>
      </c>
      <c r="S9" s="184">
        <v>5745</v>
      </c>
      <c r="T9" s="143">
        <v>100</v>
      </c>
      <c r="U9" s="130">
        <v>610</v>
      </c>
      <c r="V9" s="143">
        <v>100</v>
      </c>
      <c r="W9" s="130">
        <v>67755</v>
      </c>
      <c r="X9" s="143">
        <v>100</v>
      </c>
      <c r="Y9" s="236">
        <v>41.6</v>
      </c>
      <c r="Z9" s="131">
        <v>52.4</v>
      </c>
      <c r="AA9" s="131">
        <v>79.389312977099252</v>
      </c>
      <c r="AB9" s="198"/>
      <c r="AC9" s="549" t="str">
        <f>+第1表○!AG11</f>
        <v>総務省国勢調査人口</v>
      </c>
      <c r="AD9" s="550"/>
      <c r="AE9" s="548"/>
      <c r="AF9" s="5"/>
      <c r="AY9" s="1"/>
      <c r="AZ9" s="1"/>
      <c r="BA9" s="1"/>
      <c r="BB9" s="1"/>
      <c r="BC9" s="1"/>
    </row>
    <row r="10" spans="1:55" ht="21" customHeight="1">
      <c r="A10" s="328" t="s">
        <v>295</v>
      </c>
      <c r="B10" s="196">
        <v>928</v>
      </c>
      <c r="C10" s="194">
        <f>SUM(B10/$B$10*100)</f>
        <v>100</v>
      </c>
      <c r="D10" s="196">
        <v>104894</v>
      </c>
      <c r="E10" s="151">
        <f t="shared" ref="E10:E26" si="0">D10/$D$10*100</f>
        <v>100</v>
      </c>
      <c r="F10" s="182">
        <v>63.2</v>
      </c>
      <c r="G10" s="183">
        <v>84.4</v>
      </c>
      <c r="H10" s="147">
        <f>F10/G10*100</f>
        <v>74.881516587677723</v>
      </c>
      <c r="I10" s="196">
        <v>60</v>
      </c>
      <c r="J10" s="194">
        <f>SUM(I10/$I$10*100)</f>
        <v>100</v>
      </c>
      <c r="K10" s="196">
        <v>5641</v>
      </c>
      <c r="L10" s="151">
        <f t="shared" ref="L10:L39" si="1">K10/$K$10*100</f>
        <v>100</v>
      </c>
      <c r="M10" s="139">
        <v>752</v>
      </c>
      <c r="N10" s="200">
        <f>M10/$M$10*100</f>
        <v>100</v>
      </c>
      <c r="O10" s="139">
        <v>51</v>
      </c>
      <c r="P10" s="153">
        <f>O10/$O$10*100</f>
        <v>100</v>
      </c>
      <c r="Q10" s="208">
        <v>75780</v>
      </c>
      <c r="R10" s="151">
        <f t="shared" ref="R10:R26" si="2">Q10/$Q$10*100</f>
        <v>100</v>
      </c>
      <c r="S10" s="178">
        <v>4906</v>
      </c>
      <c r="T10" s="151">
        <f t="shared" ref="T10:T39" si="3">S10/$S$10*100</f>
        <v>100</v>
      </c>
      <c r="U10" s="132">
        <v>601</v>
      </c>
      <c r="V10" s="145">
        <f>U10/$U$10*100</f>
        <v>100</v>
      </c>
      <c r="W10" s="132">
        <v>66818</v>
      </c>
      <c r="X10" s="200">
        <f>W10/$W$10*100</f>
        <v>100</v>
      </c>
      <c r="Y10" s="391">
        <v>40.9</v>
      </c>
      <c r="Z10" s="392">
        <v>53.7</v>
      </c>
      <c r="AA10" s="191">
        <f>Y10/Z10*100</f>
        <v>76.163873370577278</v>
      </c>
      <c r="AB10" s="198"/>
      <c r="AC10" s="225"/>
      <c r="AD10" s="226" t="s">
        <v>293</v>
      </c>
      <c r="AE10" s="548"/>
      <c r="AF10" s="5"/>
      <c r="AJ10" s="520">
        <v>66818</v>
      </c>
      <c r="AY10" s="1"/>
      <c r="AZ10" s="1"/>
      <c r="BA10" s="1"/>
      <c r="BB10" s="1"/>
      <c r="BC10" s="1"/>
    </row>
    <row r="11" spans="1:55" ht="23.25" customHeight="1">
      <c r="A11" s="334" t="s">
        <v>0</v>
      </c>
      <c r="B11" s="136">
        <v>12</v>
      </c>
      <c r="C11" s="192">
        <f t="shared" ref="C11:C39" si="4">SUM(B11/$B$10*100)</f>
        <v>1.2931034482758621</v>
      </c>
      <c r="D11" s="136">
        <v>548</v>
      </c>
      <c r="E11" s="152">
        <f t="shared" si="0"/>
        <v>0.5224321696188533</v>
      </c>
      <c r="F11" s="158">
        <f>ROUND(B11/$AD$12*$AD$14,1)</f>
        <v>0.8</v>
      </c>
      <c r="G11" s="159">
        <f>ROUND(D11/$AD$11*$AD$14,1)</f>
        <v>0.4</v>
      </c>
      <c r="H11" s="146">
        <f>F11/G11*100</f>
        <v>200</v>
      </c>
      <c r="I11" s="136">
        <v>5</v>
      </c>
      <c r="J11" s="192">
        <f>SUM(I11/$I$10*100)</f>
        <v>8.3333333333333321</v>
      </c>
      <c r="K11" s="136">
        <v>218</v>
      </c>
      <c r="L11" s="152">
        <f t="shared" si="1"/>
        <v>3.8645630207410036</v>
      </c>
      <c r="M11" s="197">
        <v>33</v>
      </c>
      <c r="N11" s="202">
        <f>M11/$M$10*100</f>
        <v>4.3882978723404253</v>
      </c>
      <c r="O11" s="197" t="s">
        <v>171</v>
      </c>
      <c r="P11" s="189" t="s">
        <v>171</v>
      </c>
      <c r="Q11" s="209">
        <v>2172</v>
      </c>
      <c r="R11" s="190">
        <f t="shared" si="2"/>
        <v>2.8661916072842439</v>
      </c>
      <c r="S11" s="186" t="s">
        <v>171</v>
      </c>
      <c r="T11" s="190">
        <v>0</v>
      </c>
      <c r="U11" s="136" t="s">
        <v>171</v>
      </c>
      <c r="V11" s="190">
        <v>0</v>
      </c>
      <c r="W11" s="134">
        <v>4</v>
      </c>
      <c r="X11" s="171">
        <f t="shared" ref="X11:X39" si="5">W11/$W$10*100</f>
        <v>5.9864108473764548E-3</v>
      </c>
      <c r="Y11" s="158" t="s">
        <v>171</v>
      </c>
      <c r="Z11" s="167">
        <f>ROUND(W11/$AD$11*$AD$14,1)</f>
        <v>0</v>
      </c>
      <c r="AA11" s="189" t="s">
        <v>171</v>
      </c>
      <c r="AB11" s="198"/>
      <c r="AC11" s="225" t="s">
        <v>46</v>
      </c>
      <c r="AD11" s="227">
        <f>第1表○!AH13</f>
        <v>124352000</v>
      </c>
      <c r="AE11" s="548"/>
      <c r="AF11" s="5"/>
      <c r="AJ11" s="520">
        <v>4</v>
      </c>
      <c r="AY11" s="1"/>
      <c r="AZ11" s="1"/>
      <c r="BA11" s="1"/>
      <c r="BB11" s="1"/>
      <c r="BC11" s="1"/>
    </row>
    <row r="12" spans="1:55" ht="23.25" customHeight="1" thickBot="1">
      <c r="A12" s="335" t="s">
        <v>45</v>
      </c>
      <c r="B12" s="139">
        <v>1</v>
      </c>
      <c r="C12" s="191">
        <f>SUM(B12/$B$10*100)</f>
        <v>0.10775862068965517</v>
      </c>
      <c r="D12" s="139">
        <v>17</v>
      </c>
      <c r="E12" s="153">
        <f t="shared" si="0"/>
        <v>1.6206837378687056E-2</v>
      </c>
      <c r="F12" s="163">
        <f>ROUND(B12/$AD$12*$AD$14,1)</f>
        <v>0.1</v>
      </c>
      <c r="G12" s="160">
        <f>ROUND(D12/$AD$11*$AD$14,1)</f>
        <v>0</v>
      </c>
      <c r="H12" s="222" t="s">
        <v>171</v>
      </c>
      <c r="I12" s="139" t="s">
        <v>171</v>
      </c>
      <c r="J12" s="200">
        <v>0</v>
      </c>
      <c r="K12" s="139" t="s">
        <v>171</v>
      </c>
      <c r="L12" s="153">
        <v>0</v>
      </c>
      <c r="M12" s="196" t="s">
        <v>171</v>
      </c>
      <c r="N12" s="200">
        <v>0</v>
      </c>
      <c r="O12" s="196" t="s">
        <v>171</v>
      </c>
      <c r="P12" s="154" t="s">
        <v>171</v>
      </c>
      <c r="Q12" s="210" t="s">
        <v>171</v>
      </c>
      <c r="R12" s="151">
        <v>0</v>
      </c>
      <c r="S12" s="187" t="s">
        <v>171</v>
      </c>
      <c r="T12" s="151">
        <v>0</v>
      </c>
      <c r="U12" s="139" t="s">
        <v>171</v>
      </c>
      <c r="V12" s="200">
        <v>0</v>
      </c>
      <c r="W12" s="139" t="s">
        <v>171</v>
      </c>
      <c r="X12" s="200">
        <v>0</v>
      </c>
      <c r="Y12" s="156" t="s">
        <v>171</v>
      </c>
      <c r="Z12" s="161" t="s">
        <v>171</v>
      </c>
      <c r="AA12" s="154" t="s">
        <v>171</v>
      </c>
      <c r="AB12" s="199"/>
      <c r="AC12" s="228" t="s">
        <v>151</v>
      </c>
      <c r="AD12" s="229">
        <f>第1表○!AH14</f>
        <v>1468000</v>
      </c>
      <c r="AE12" s="548"/>
      <c r="AF12" s="5"/>
      <c r="AJ12" s="520" t="s">
        <v>171</v>
      </c>
      <c r="AY12" s="1"/>
      <c r="AZ12" s="1"/>
      <c r="BA12" s="1"/>
      <c r="BB12" s="1"/>
      <c r="BC12" s="1"/>
    </row>
    <row r="13" spans="1:55" ht="23.25" customHeight="1">
      <c r="A13" s="335" t="s">
        <v>127</v>
      </c>
      <c r="B13" s="139" t="s">
        <v>171</v>
      </c>
      <c r="C13" s="200">
        <v>0</v>
      </c>
      <c r="D13" s="139" t="s">
        <v>171</v>
      </c>
      <c r="E13" s="153">
        <v>0</v>
      </c>
      <c r="F13" s="206" t="s">
        <v>171</v>
      </c>
      <c r="G13" s="154" t="s">
        <v>171</v>
      </c>
      <c r="H13" s="206" t="s">
        <v>171</v>
      </c>
      <c r="I13" s="139" t="s">
        <v>171</v>
      </c>
      <c r="J13" s="200">
        <v>0</v>
      </c>
      <c r="K13" s="139" t="s">
        <v>171</v>
      </c>
      <c r="L13" s="153">
        <v>0</v>
      </c>
      <c r="M13" s="196" t="s">
        <v>171</v>
      </c>
      <c r="N13" s="200">
        <v>0</v>
      </c>
      <c r="O13" s="196" t="s">
        <v>171</v>
      </c>
      <c r="P13" s="154" t="s">
        <v>171</v>
      </c>
      <c r="Q13" s="210" t="s">
        <v>171</v>
      </c>
      <c r="R13" s="151">
        <v>0</v>
      </c>
      <c r="S13" s="187" t="s">
        <v>171</v>
      </c>
      <c r="T13" s="151">
        <v>0</v>
      </c>
      <c r="U13" s="139" t="s">
        <v>171</v>
      </c>
      <c r="V13" s="200">
        <v>0</v>
      </c>
      <c r="W13" s="139" t="s">
        <v>171</v>
      </c>
      <c r="X13" s="200">
        <v>0</v>
      </c>
      <c r="Y13" s="156" t="s">
        <v>276</v>
      </c>
      <c r="Z13" s="161" t="s">
        <v>171</v>
      </c>
      <c r="AA13" s="154" t="s">
        <v>171</v>
      </c>
      <c r="AB13" s="198"/>
      <c r="AC13" s="5" t="s">
        <v>294</v>
      </c>
      <c r="AD13" s="5"/>
      <c r="AE13" s="5"/>
      <c r="AF13" s="5"/>
      <c r="AJ13" s="520" t="s">
        <v>171</v>
      </c>
      <c r="AY13" s="1"/>
      <c r="AZ13" s="1"/>
      <c r="BA13" s="1"/>
      <c r="BB13" s="1"/>
      <c r="BC13" s="1"/>
    </row>
    <row r="14" spans="1:55" ht="23.25" customHeight="1">
      <c r="A14" s="335" t="s">
        <v>50</v>
      </c>
      <c r="B14" s="139">
        <v>1</v>
      </c>
      <c r="C14" s="191">
        <f t="shared" si="4"/>
        <v>0.10775862068965517</v>
      </c>
      <c r="D14" s="139">
        <v>144</v>
      </c>
      <c r="E14" s="153">
        <f t="shared" si="0"/>
        <v>0.13728144603123155</v>
      </c>
      <c r="F14" s="156">
        <f>ROUND(B14/$AD$12*$AD$14,1)</f>
        <v>0.1</v>
      </c>
      <c r="G14" s="157">
        <f>ROUND(D14/$AD$11*$AD$14,1)</f>
        <v>0.1</v>
      </c>
      <c r="H14" s="223">
        <f>F14/G14*100</f>
        <v>100</v>
      </c>
      <c r="I14" s="139" t="s">
        <v>171</v>
      </c>
      <c r="J14" s="200">
        <v>0</v>
      </c>
      <c r="K14" s="139">
        <v>0</v>
      </c>
      <c r="L14" s="153">
        <f t="shared" si="1"/>
        <v>0</v>
      </c>
      <c r="M14" s="196" t="s">
        <v>171</v>
      </c>
      <c r="N14" s="200">
        <v>0</v>
      </c>
      <c r="O14" s="196" t="s">
        <v>171</v>
      </c>
      <c r="P14" s="154" t="s">
        <v>171</v>
      </c>
      <c r="Q14" s="210">
        <v>0</v>
      </c>
      <c r="R14" s="151">
        <f t="shared" si="2"/>
        <v>0</v>
      </c>
      <c r="S14" s="187" t="s">
        <v>171</v>
      </c>
      <c r="T14" s="151">
        <v>0</v>
      </c>
      <c r="U14" s="139" t="s">
        <v>171</v>
      </c>
      <c r="V14" s="200">
        <v>0</v>
      </c>
      <c r="W14" s="128">
        <v>0</v>
      </c>
      <c r="X14" s="172">
        <f t="shared" si="5"/>
        <v>0</v>
      </c>
      <c r="Y14" s="156" t="s">
        <v>171</v>
      </c>
      <c r="Z14" s="161" t="s">
        <v>171</v>
      </c>
      <c r="AA14" s="154" t="s">
        <v>171</v>
      </c>
      <c r="AB14" s="199"/>
      <c r="AC14" s="137" t="s">
        <v>164</v>
      </c>
      <c r="AD14" s="138">
        <v>100000</v>
      </c>
      <c r="AE14" s="5"/>
      <c r="AF14" s="5"/>
      <c r="AJ14" s="520" t="s">
        <v>171</v>
      </c>
      <c r="AY14" s="1"/>
      <c r="AZ14" s="1"/>
      <c r="BA14" s="1"/>
      <c r="BB14" s="1"/>
      <c r="BC14" s="1"/>
    </row>
    <row r="15" spans="1:55" ht="23.25" customHeight="1">
      <c r="A15" s="330" t="s">
        <v>285</v>
      </c>
      <c r="B15" s="139" t="s">
        <v>171</v>
      </c>
      <c r="C15" s="200">
        <v>0</v>
      </c>
      <c r="D15" s="139" t="s">
        <v>171</v>
      </c>
      <c r="E15" s="153">
        <v>0</v>
      </c>
      <c r="F15" s="206" t="s">
        <v>171</v>
      </c>
      <c r="G15" s="154" t="s">
        <v>171</v>
      </c>
      <c r="H15" s="206" t="s">
        <v>171</v>
      </c>
      <c r="I15" s="139" t="s">
        <v>171</v>
      </c>
      <c r="J15" s="200">
        <v>0</v>
      </c>
      <c r="K15" s="139" t="s">
        <v>171</v>
      </c>
      <c r="L15" s="153">
        <v>0</v>
      </c>
      <c r="M15" s="196" t="s">
        <v>171</v>
      </c>
      <c r="N15" s="200">
        <v>0</v>
      </c>
      <c r="O15" s="196" t="s">
        <v>171</v>
      </c>
      <c r="P15" s="154" t="s">
        <v>171</v>
      </c>
      <c r="Q15" s="210" t="s">
        <v>171</v>
      </c>
      <c r="R15" s="151">
        <v>0</v>
      </c>
      <c r="S15" s="187" t="s">
        <v>171</v>
      </c>
      <c r="T15" s="151">
        <v>0</v>
      </c>
      <c r="U15" s="139" t="s">
        <v>171</v>
      </c>
      <c r="V15" s="200">
        <v>0</v>
      </c>
      <c r="W15" s="139" t="s">
        <v>171</v>
      </c>
      <c r="X15" s="200">
        <v>0</v>
      </c>
      <c r="Y15" s="156" t="s">
        <v>171</v>
      </c>
      <c r="Z15" s="161" t="s">
        <v>171</v>
      </c>
      <c r="AA15" s="154" t="s">
        <v>171</v>
      </c>
      <c r="AB15" s="199"/>
      <c r="AC15" s="5"/>
      <c r="AD15" s="5"/>
      <c r="AE15" s="5"/>
      <c r="AF15" s="5"/>
      <c r="AJ15" s="520" t="s">
        <v>171</v>
      </c>
      <c r="AY15" s="1"/>
      <c r="AZ15" s="1"/>
      <c r="BA15" s="1"/>
      <c r="BB15" s="1"/>
      <c r="BC15" s="1"/>
    </row>
    <row r="16" spans="1:55" ht="23.25" customHeight="1">
      <c r="A16" s="335" t="s">
        <v>162</v>
      </c>
      <c r="B16" s="139" t="s">
        <v>171</v>
      </c>
      <c r="C16" s="200">
        <v>0</v>
      </c>
      <c r="D16" s="139" t="s">
        <v>171</v>
      </c>
      <c r="E16" s="524" t="s">
        <v>229</v>
      </c>
      <c r="F16" s="206" t="s">
        <v>171</v>
      </c>
      <c r="G16" s="154" t="s">
        <v>171</v>
      </c>
      <c r="H16" s="206" t="s">
        <v>171</v>
      </c>
      <c r="I16" s="139" t="s">
        <v>171</v>
      </c>
      <c r="J16" s="200">
        <v>0</v>
      </c>
      <c r="K16" s="139" t="s">
        <v>171</v>
      </c>
      <c r="L16" s="153">
        <v>0</v>
      </c>
      <c r="M16" s="196" t="s">
        <v>171</v>
      </c>
      <c r="N16" s="200">
        <v>0</v>
      </c>
      <c r="O16" s="196" t="s">
        <v>171</v>
      </c>
      <c r="P16" s="154" t="s">
        <v>171</v>
      </c>
      <c r="Q16" s="210" t="s">
        <v>171</v>
      </c>
      <c r="R16" s="151">
        <v>0</v>
      </c>
      <c r="S16" s="187" t="s">
        <v>171</v>
      </c>
      <c r="T16" s="151">
        <v>0</v>
      </c>
      <c r="U16" s="139" t="s">
        <v>171</v>
      </c>
      <c r="V16" s="200">
        <v>0</v>
      </c>
      <c r="W16" s="139" t="s">
        <v>171</v>
      </c>
      <c r="X16" s="200">
        <v>0</v>
      </c>
      <c r="Y16" s="156" t="s">
        <v>171</v>
      </c>
      <c r="Z16" s="161" t="s">
        <v>171</v>
      </c>
      <c r="AA16" s="154" t="s">
        <v>171</v>
      </c>
      <c r="AB16" s="199"/>
      <c r="AC16" s="5"/>
      <c r="AD16" s="12"/>
      <c r="AE16" s="12"/>
      <c r="AF16" s="5"/>
      <c r="AJ16" s="520" t="s">
        <v>171</v>
      </c>
      <c r="AY16" s="1"/>
      <c r="AZ16" s="1"/>
      <c r="BA16" s="1"/>
      <c r="BB16" s="1"/>
      <c r="BC16" s="1"/>
    </row>
    <row r="17" spans="1:55" ht="23.25" customHeight="1">
      <c r="A17" s="330" t="s">
        <v>185</v>
      </c>
      <c r="B17" s="139" t="s">
        <v>171</v>
      </c>
      <c r="C17" s="200">
        <v>0</v>
      </c>
      <c r="D17" s="139">
        <v>3</v>
      </c>
      <c r="E17" s="153">
        <v>0</v>
      </c>
      <c r="F17" s="206" t="s">
        <v>171</v>
      </c>
      <c r="G17" s="154" t="s">
        <v>171</v>
      </c>
      <c r="H17" s="206" t="s">
        <v>171</v>
      </c>
      <c r="I17" s="139" t="s">
        <v>171</v>
      </c>
      <c r="J17" s="200">
        <v>0</v>
      </c>
      <c r="K17" s="139" t="s">
        <v>171</v>
      </c>
      <c r="L17" s="153">
        <v>0</v>
      </c>
      <c r="M17" s="196" t="s">
        <v>171</v>
      </c>
      <c r="N17" s="200">
        <v>0</v>
      </c>
      <c r="O17" s="196" t="s">
        <v>171</v>
      </c>
      <c r="P17" s="200">
        <v>0</v>
      </c>
      <c r="Q17" s="210" t="s">
        <v>171</v>
      </c>
      <c r="R17" s="151">
        <v>0</v>
      </c>
      <c r="S17" s="187" t="s">
        <v>171</v>
      </c>
      <c r="T17" s="151">
        <v>0</v>
      </c>
      <c r="U17" s="139" t="s">
        <v>171</v>
      </c>
      <c r="V17" s="200">
        <v>0</v>
      </c>
      <c r="W17" s="139" t="s">
        <v>171</v>
      </c>
      <c r="X17" s="200">
        <v>0</v>
      </c>
      <c r="Y17" s="156" t="s">
        <v>171</v>
      </c>
      <c r="Z17" s="161" t="s">
        <v>171</v>
      </c>
      <c r="AA17" s="154" t="s">
        <v>171</v>
      </c>
      <c r="AB17" s="199"/>
      <c r="AC17" s="5"/>
      <c r="AD17" s="12"/>
      <c r="AE17" s="12"/>
      <c r="AF17" s="5"/>
      <c r="AJ17" s="520" t="s">
        <v>171</v>
      </c>
      <c r="AY17" s="1"/>
      <c r="AZ17" s="1"/>
      <c r="BA17" s="1"/>
      <c r="BB17" s="1"/>
      <c r="BC17" s="1"/>
    </row>
    <row r="18" spans="1:55" ht="23.25" customHeight="1">
      <c r="A18" s="330" t="s">
        <v>156</v>
      </c>
      <c r="B18" s="139">
        <v>10</v>
      </c>
      <c r="C18" s="191">
        <f t="shared" si="4"/>
        <v>1.0775862068965518</v>
      </c>
      <c r="D18" s="139">
        <v>384</v>
      </c>
      <c r="E18" s="153">
        <f t="shared" si="0"/>
        <v>0.36608385608328409</v>
      </c>
      <c r="F18" s="164">
        <f t="shared" ref="F18:F23" si="6">ROUND(B18/$AD$12*$AD$14,1)</f>
        <v>0.7</v>
      </c>
      <c r="G18" s="165">
        <f t="shared" ref="G18:G26" si="7">ROUND(D18/$AD$11*$AD$14,1)</f>
        <v>0.3</v>
      </c>
      <c r="H18" s="206">
        <f>F18/G18*100</f>
        <v>233.33333333333334</v>
      </c>
      <c r="I18" s="139">
        <v>5</v>
      </c>
      <c r="J18" s="191">
        <f t="shared" ref="J18:J39" si="8">SUM(I18/$I$10*100)</f>
        <v>8.3333333333333321</v>
      </c>
      <c r="K18" s="139">
        <v>218</v>
      </c>
      <c r="L18" s="153">
        <f t="shared" si="1"/>
        <v>3.8645630207410036</v>
      </c>
      <c r="M18" s="196">
        <v>33</v>
      </c>
      <c r="N18" s="200">
        <f t="shared" ref="N18:N21" si="9">M18/$M$10*100</f>
        <v>4.3882978723404253</v>
      </c>
      <c r="O18" s="196" t="s">
        <v>171</v>
      </c>
      <c r="P18" s="154" t="s">
        <v>171</v>
      </c>
      <c r="Q18" s="210">
        <v>2172</v>
      </c>
      <c r="R18" s="151">
        <f t="shared" si="2"/>
        <v>2.8661916072842439</v>
      </c>
      <c r="S18" s="187" t="s">
        <v>171</v>
      </c>
      <c r="T18" s="151">
        <v>0</v>
      </c>
      <c r="U18" s="139" t="s">
        <v>171</v>
      </c>
      <c r="V18" s="200">
        <v>0</v>
      </c>
      <c r="W18" s="128">
        <v>4</v>
      </c>
      <c r="X18" s="172">
        <f t="shared" si="5"/>
        <v>5.9864108473764548E-3</v>
      </c>
      <c r="Y18" s="156" t="s">
        <v>171</v>
      </c>
      <c r="Z18" s="166">
        <f>ROUND(W18/$AD$11*$AD$14,1)</f>
        <v>0</v>
      </c>
      <c r="AA18" s="154" t="s">
        <v>171</v>
      </c>
      <c r="AB18" s="199"/>
      <c r="AC18" s="5"/>
      <c r="AD18" s="5"/>
      <c r="AE18" s="5"/>
      <c r="AF18" s="5"/>
      <c r="AJ18" s="520">
        <v>4</v>
      </c>
      <c r="AY18" s="1"/>
      <c r="AZ18" s="1"/>
      <c r="BA18" s="1"/>
      <c r="BB18" s="1"/>
      <c r="BC18" s="1"/>
    </row>
    <row r="19" spans="1:55" ht="23.25" customHeight="1">
      <c r="A19" s="336" t="s">
        <v>1</v>
      </c>
      <c r="B19" s="197">
        <v>44</v>
      </c>
      <c r="C19" s="192">
        <f t="shared" si="4"/>
        <v>4.7413793103448274</v>
      </c>
      <c r="D19" s="197">
        <v>3930</v>
      </c>
      <c r="E19" s="152">
        <f t="shared" si="0"/>
        <v>3.7466394646023602</v>
      </c>
      <c r="F19" s="158">
        <f t="shared" si="6"/>
        <v>3</v>
      </c>
      <c r="G19" s="159">
        <f t="shared" si="7"/>
        <v>3.2</v>
      </c>
      <c r="H19" s="224">
        <f>F19/G19*100</f>
        <v>93.75</v>
      </c>
      <c r="I19" s="197">
        <v>1</v>
      </c>
      <c r="J19" s="192">
        <f t="shared" si="8"/>
        <v>1.6666666666666667</v>
      </c>
      <c r="K19" s="197">
        <v>157</v>
      </c>
      <c r="L19" s="152">
        <f t="shared" si="1"/>
        <v>2.7831944690657684</v>
      </c>
      <c r="M19" s="197">
        <v>2</v>
      </c>
      <c r="N19" s="202">
        <f t="shared" si="9"/>
        <v>0.26595744680851063</v>
      </c>
      <c r="O19" s="197" t="s">
        <v>171</v>
      </c>
      <c r="P19" s="189" t="s">
        <v>171</v>
      </c>
      <c r="Q19" s="209">
        <v>2233</v>
      </c>
      <c r="R19" s="190">
        <f t="shared" si="2"/>
        <v>2.9466877804169966</v>
      </c>
      <c r="S19" s="186">
        <v>244</v>
      </c>
      <c r="T19" s="190">
        <f t="shared" si="3"/>
        <v>4.9735018344883812</v>
      </c>
      <c r="U19" s="135">
        <v>11</v>
      </c>
      <c r="V19" s="146">
        <f t="shared" ref="V19:V39" si="10">U19/$U$10*100</f>
        <v>1.8302828618968388</v>
      </c>
      <c r="W19" s="135">
        <v>251</v>
      </c>
      <c r="X19" s="171">
        <f t="shared" si="5"/>
        <v>0.37564728067287256</v>
      </c>
      <c r="Y19" s="237">
        <f>ROUND(U19/$AD$12*$AD$14,1)</f>
        <v>0.7</v>
      </c>
      <c r="Z19" s="167">
        <f>ROUND(W19/$AD$11*$AD$14,1)</f>
        <v>0.2</v>
      </c>
      <c r="AA19" s="192">
        <f>Y19/Z19*100</f>
        <v>349.99999999999994</v>
      </c>
      <c r="AB19" s="198"/>
      <c r="AC19" s="5"/>
      <c r="AD19" s="5"/>
      <c r="AE19" s="5"/>
      <c r="AF19" s="5"/>
      <c r="AJ19" s="520">
        <v>251</v>
      </c>
      <c r="AY19" s="1"/>
      <c r="AZ19" s="1"/>
      <c r="BA19" s="1"/>
      <c r="BB19" s="1"/>
      <c r="BC19" s="1"/>
    </row>
    <row r="20" spans="1:55" ht="23.25" customHeight="1">
      <c r="A20" s="335" t="s">
        <v>129</v>
      </c>
      <c r="B20" s="139">
        <v>17</v>
      </c>
      <c r="C20" s="191">
        <f t="shared" si="4"/>
        <v>1.8318965517241377</v>
      </c>
      <c r="D20" s="139">
        <v>272</v>
      </c>
      <c r="E20" s="153">
        <f t="shared" si="0"/>
        <v>0.25930939805899289</v>
      </c>
      <c r="F20" s="163">
        <f t="shared" si="6"/>
        <v>1.2</v>
      </c>
      <c r="G20" s="160">
        <f t="shared" si="7"/>
        <v>0.2</v>
      </c>
      <c r="H20" s="147">
        <f>F20/G20*100</f>
        <v>599.99999999999989</v>
      </c>
      <c r="I20" s="139" t="s">
        <v>171</v>
      </c>
      <c r="J20" s="191">
        <v>0</v>
      </c>
      <c r="K20" s="139">
        <v>12</v>
      </c>
      <c r="L20" s="153">
        <f t="shared" si="1"/>
        <v>0.21272823967381668</v>
      </c>
      <c r="M20" s="196" t="s">
        <v>171</v>
      </c>
      <c r="N20" s="200">
        <v>0</v>
      </c>
      <c r="O20" s="196" t="s">
        <v>171</v>
      </c>
      <c r="P20" s="154" t="s">
        <v>171</v>
      </c>
      <c r="Q20" s="210">
        <v>182</v>
      </c>
      <c r="R20" s="151">
        <f t="shared" si="2"/>
        <v>0.24016891000263924</v>
      </c>
      <c r="S20" s="187" t="s">
        <v>171</v>
      </c>
      <c r="T20" s="151">
        <v>0</v>
      </c>
      <c r="U20" s="139" t="s">
        <v>171</v>
      </c>
      <c r="V20" s="200">
        <v>0</v>
      </c>
      <c r="W20" s="128">
        <v>7</v>
      </c>
      <c r="X20" s="172">
        <f t="shared" si="5"/>
        <v>1.0476218982908797E-2</v>
      </c>
      <c r="Y20" s="156" t="s">
        <v>229</v>
      </c>
      <c r="Z20" s="166">
        <f>ROUND(W20/$AD$11*$AD$14,1)</f>
        <v>0</v>
      </c>
      <c r="AA20" s="154" t="s">
        <v>165</v>
      </c>
      <c r="AB20" s="198"/>
      <c r="AC20" s="5"/>
      <c r="AD20" s="5"/>
      <c r="AE20" s="5"/>
      <c r="AF20" s="5"/>
      <c r="AJ20" s="520">
        <v>7</v>
      </c>
      <c r="AY20" s="1"/>
      <c r="AZ20" s="1"/>
      <c r="BA20" s="1"/>
      <c r="BB20" s="1"/>
      <c r="BC20" s="1"/>
    </row>
    <row r="21" spans="1:55" ht="23.25" customHeight="1">
      <c r="A21" s="335" t="s">
        <v>11</v>
      </c>
      <c r="B21" s="139">
        <v>24</v>
      </c>
      <c r="C21" s="154">
        <f t="shared" si="4"/>
        <v>2.5862068965517242</v>
      </c>
      <c r="D21" s="139">
        <v>3300</v>
      </c>
      <c r="E21" s="153">
        <f t="shared" si="0"/>
        <v>3.1460331382157225</v>
      </c>
      <c r="F21" s="156">
        <f t="shared" si="6"/>
        <v>1.6</v>
      </c>
      <c r="G21" s="157">
        <f t="shared" si="7"/>
        <v>2.7</v>
      </c>
      <c r="H21" s="148">
        <f>F21/G21*100</f>
        <v>59.259259259259252</v>
      </c>
      <c r="I21" s="139">
        <v>1</v>
      </c>
      <c r="J21" s="154">
        <f t="shared" si="8"/>
        <v>1.6666666666666667</v>
      </c>
      <c r="K21" s="139">
        <v>139</v>
      </c>
      <c r="L21" s="153">
        <f t="shared" si="1"/>
        <v>2.4641021095550433</v>
      </c>
      <c r="M21" s="196">
        <v>2</v>
      </c>
      <c r="N21" s="200">
        <f t="shared" si="9"/>
        <v>0.26595744680851063</v>
      </c>
      <c r="O21" s="196" t="s">
        <v>171</v>
      </c>
      <c r="P21" s="154" t="s">
        <v>171</v>
      </c>
      <c r="Q21" s="210">
        <v>1961</v>
      </c>
      <c r="R21" s="151">
        <f t="shared" si="2"/>
        <v>2.5877540248086568</v>
      </c>
      <c r="S21" s="187">
        <v>244</v>
      </c>
      <c r="T21" s="151">
        <f t="shared" si="3"/>
        <v>4.9735018344883812</v>
      </c>
      <c r="U21" s="128">
        <v>11</v>
      </c>
      <c r="V21" s="147">
        <f t="shared" si="10"/>
        <v>1.8302828618968388</v>
      </c>
      <c r="W21" s="128">
        <v>243</v>
      </c>
      <c r="X21" s="172">
        <f t="shared" si="5"/>
        <v>0.36367445897811967</v>
      </c>
      <c r="Y21" s="238">
        <f>ROUND(U21/$AD$12*$AD$14,1)</f>
        <v>0.7</v>
      </c>
      <c r="Z21" s="166">
        <f>ROUND(W21/$AD$11*$AD$14,1)</f>
        <v>0.2</v>
      </c>
      <c r="AA21" s="191">
        <f>Y21/Z21*100</f>
        <v>349.99999999999994</v>
      </c>
      <c r="AB21" s="199"/>
      <c r="AC21" s="5"/>
      <c r="AD21" s="5"/>
      <c r="AE21" s="5"/>
      <c r="AF21" s="5"/>
      <c r="AJ21" s="520">
        <v>243</v>
      </c>
      <c r="AY21" s="1"/>
      <c r="AZ21" s="1"/>
      <c r="BA21" s="1"/>
      <c r="BB21" s="1"/>
      <c r="BC21" s="1"/>
    </row>
    <row r="22" spans="1:55" ht="23.25" customHeight="1">
      <c r="A22" s="335" t="s">
        <v>55</v>
      </c>
      <c r="B22" s="139" t="s">
        <v>171</v>
      </c>
      <c r="C22" s="200">
        <v>0</v>
      </c>
      <c r="D22" s="139">
        <v>34</v>
      </c>
      <c r="E22" s="153">
        <f t="shared" si="0"/>
        <v>3.2413674757374111E-2</v>
      </c>
      <c r="F22" s="156" t="s">
        <v>229</v>
      </c>
      <c r="G22" s="157">
        <f t="shared" si="7"/>
        <v>0</v>
      </c>
      <c r="H22" s="148" t="s">
        <v>171</v>
      </c>
      <c r="I22" s="139" t="s">
        <v>171</v>
      </c>
      <c r="J22" s="200">
        <v>0</v>
      </c>
      <c r="K22" s="139">
        <v>1</v>
      </c>
      <c r="L22" s="153">
        <f t="shared" si="1"/>
        <v>1.772735330615139E-2</v>
      </c>
      <c r="M22" s="196" t="s">
        <v>171</v>
      </c>
      <c r="N22" s="200">
        <v>0</v>
      </c>
      <c r="O22" s="196" t="s">
        <v>171</v>
      </c>
      <c r="P22" s="154" t="s">
        <v>171</v>
      </c>
      <c r="Q22" s="210">
        <v>17</v>
      </c>
      <c r="R22" s="151">
        <f t="shared" si="2"/>
        <v>2.2433359725521244E-2</v>
      </c>
      <c r="S22" s="187" t="s">
        <v>171</v>
      </c>
      <c r="T22" s="151">
        <v>0</v>
      </c>
      <c r="U22" s="139" t="s">
        <v>171</v>
      </c>
      <c r="V22" s="200">
        <v>0</v>
      </c>
      <c r="W22" s="139" t="s">
        <v>171</v>
      </c>
      <c r="X22" s="200">
        <v>0</v>
      </c>
      <c r="Y22" s="156" t="s">
        <v>171</v>
      </c>
      <c r="Z22" s="161" t="s">
        <v>171</v>
      </c>
      <c r="AA22" s="154" t="s">
        <v>171</v>
      </c>
      <c r="AB22" s="198"/>
      <c r="AC22" s="5"/>
      <c r="AD22" s="5"/>
      <c r="AE22" s="5"/>
      <c r="AF22" s="5"/>
      <c r="AJ22" s="520" t="s">
        <v>171</v>
      </c>
      <c r="AY22" s="1"/>
      <c r="AZ22" s="1"/>
      <c r="BA22" s="1"/>
      <c r="BB22" s="1"/>
      <c r="BC22" s="1"/>
    </row>
    <row r="23" spans="1:55" ht="23.25" customHeight="1">
      <c r="A23" s="335" t="s">
        <v>130</v>
      </c>
      <c r="B23" s="139">
        <v>3</v>
      </c>
      <c r="C23" s="191">
        <f t="shared" si="4"/>
        <v>0.32327586206896552</v>
      </c>
      <c r="D23" s="139">
        <v>204</v>
      </c>
      <c r="E23" s="153">
        <f t="shared" si="0"/>
        <v>0.19448204854424467</v>
      </c>
      <c r="F23" s="156">
        <f t="shared" si="6"/>
        <v>0.2</v>
      </c>
      <c r="G23" s="157">
        <f t="shared" si="7"/>
        <v>0.2</v>
      </c>
      <c r="H23" s="147">
        <f>F23/G23*100</f>
        <v>100</v>
      </c>
      <c r="I23" s="139" t="s">
        <v>171</v>
      </c>
      <c r="J23" s="200">
        <v>0</v>
      </c>
      <c r="K23" s="139">
        <v>1</v>
      </c>
      <c r="L23" s="153">
        <f t="shared" si="1"/>
        <v>1.772735330615139E-2</v>
      </c>
      <c r="M23" s="196" t="s">
        <v>171</v>
      </c>
      <c r="N23" s="200">
        <v>0</v>
      </c>
      <c r="O23" s="196" t="s">
        <v>171</v>
      </c>
      <c r="P23" s="154" t="s">
        <v>171</v>
      </c>
      <c r="Q23" s="210">
        <v>19</v>
      </c>
      <c r="R23" s="151">
        <f t="shared" si="2"/>
        <v>2.5072578516759036E-2</v>
      </c>
      <c r="S23" s="187" t="s">
        <v>171</v>
      </c>
      <c r="T23" s="151">
        <v>0</v>
      </c>
      <c r="U23" s="139" t="s">
        <v>171</v>
      </c>
      <c r="V23" s="200">
        <v>0</v>
      </c>
      <c r="W23" s="139" t="s">
        <v>171</v>
      </c>
      <c r="X23" s="200">
        <v>0</v>
      </c>
      <c r="Y23" s="156" t="s">
        <v>171</v>
      </c>
      <c r="Z23" s="161" t="s">
        <v>171</v>
      </c>
      <c r="AA23" s="154" t="s">
        <v>171</v>
      </c>
      <c r="AB23" s="198"/>
      <c r="AC23" s="5"/>
      <c r="AD23" s="5"/>
      <c r="AE23" s="5"/>
      <c r="AF23" s="5"/>
      <c r="AJ23" s="520" t="s">
        <v>171</v>
      </c>
      <c r="AY23" s="1"/>
      <c r="AZ23" s="1"/>
      <c r="BA23" s="1"/>
      <c r="BB23" s="1"/>
      <c r="BC23" s="1"/>
    </row>
    <row r="24" spans="1:55" ht="23.25" customHeight="1">
      <c r="A24" s="335" t="s">
        <v>157</v>
      </c>
      <c r="B24" s="139" t="s">
        <v>171</v>
      </c>
      <c r="C24" s="200">
        <v>0</v>
      </c>
      <c r="D24" s="139">
        <v>56</v>
      </c>
      <c r="E24" s="153">
        <f t="shared" si="0"/>
        <v>5.3387229012145598E-2</v>
      </c>
      <c r="F24" s="206" t="s">
        <v>171</v>
      </c>
      <c r="G24" s="157">
        <f t="shared" si="7"/>
        <v>0</v>
      </c>
      <c r="H24" s="148" t="s">
        <v>171</v>
      </c>
      <c r="I24" s="139" t="s">
        <v>171</v>
      </c>
      <c r="J24" s="200">
        <v>0</v>
      </c>
      <c r="K24" s="139">
        <v>1</v>
      </c>
      <c r="L24" s="153">
        <v>0</v>
      </c>
      <c r="M24" s="196" t="s">
        <v>171</v>
      </c>
      <c r="N24" s="148" t="s">
        <v>171</v>
      </c>
      <c r="O24" s="196" t="s">
        <v>171</v>
      </c>
      <c r="P24" s="154" t="s">
        <v>171</v>
      </c>
      <c r="Q24" s="210">
        <v>10</v>
      </c>
      <c r="R24" s="151">
        <v>0</v>
      </c>
      <c r="S24" s="187" t="s">
        <v>171</v>
      </c>
      <c r="T24" s="151">
        <v>0</v>
      </c>
      <c r="U24" s="139" t="s">
        <v>171</v>
      </c>
      <c r="V24" s="200">
        <v>0</v>
      </c>
      <c r="W24" s="139">
        <v>1</v>
      </c>
      <c r="X24" s="148">
        <f t="shared" si="5"/>
        <v>1.4966027118441137E-3</v>
      </c>
      <c r="Y24" s="156" t="s">
        <v>171</v>
      </c>
      <c r="Z24" s="166">
        <f>ROUND(W24/$AD$11*$AD$14,1)</f>
        <v>0</v>
      </c>
      <c r="AA24" s="154" t="s">
        <v>171</v>
      </c>
      <c r="AB24" s="199"/>
      <c r="AC24" s="5"/>
      <c r="AD24" s="5"/>
      <c r="AE24" s="5"/>
      <c r="AF24" s="5"/>
      <c r="AJ24" s="520">
        <v>1</v>
      </c>
      <c r="AY24" s="1"/>
      <c r="AZ24" s="1"/>
      <c r="BA24" s="1"/>
      <c r="BB24" s="1"/>
      <c r="BC24" s="1"/>
    </row>
    <row r="25" spans="1:55" ht="23.25" customHeight="1">
      <c r="A25" s="335" t="s">
        <v>158</v>
      </c>
      <c r="B25" s="139" t="s">
        <v>171</v>
      </c>
      <c r="C25" s="200">
        <v>0</v>
      </c>
      <c r="D25" s="139" t="s">
        <v>171</v>
      </c>
      <c r="E25" s="153">
        <v>0</v>
      </c>
      <c r="F25" s="206" t="s">
        <v>171</v>
      </c>
      <c r="G25" s="154" t="s">
        <v>171</v>
      </c>
      <c r="H25" s="148" t="s">
        <v>171</v>
      </c>
      <c r="I25" s="139" t="s">
        <v>171</v>
      </c>
      <c r="J25" s="200">
        <v>0</v>
      </c>
      <c r="K25" s="139" t="s">
        <v>171</v>
      </c>
      <c r="L25" s="153">
        <v>0</v>
      </c>
      <c r="M25" s="196" t="s">
        <v>171</v>
      </c>
      <c r="N25" s="148" t="s">
        <v>171</v>
      </c>
      <c r="O25" s="196" t="s">
        <v>171</v>
      </c>
      <c r="P25" s="154" t="s">
        <v>171</v>
      </c>
      <c r="Q25" s="210" t="s">
        <v>171</v>
      </c>
      <c r="R25" s="151">
        <v>0</v>
      </c>
      <c r="S25" s="187" t="s">
        <v>171</v>
      </c>
      <c r="T25" s="151">
        <v>0</v>
      </c>
      <c r="U25" s="139" t="s">
        <v>171</v>
      </c>
      <c r="V25" s="200">
        <v>0</v>
      </c>
      <c r="W25" s="139" t="s">
        <v>171</v>
      </c>
      <c r="X25" s="200">
        <v>0</v>
      </c>
      <c r="Y25" s="156" t="s">
        <v>171</v>
      </c>
      <c r="Z25" s="161" t="s">
        <v>171</v>
      </c>
      <c r="AA25" s="154" t="s">
        <v>171</v>
      </c>
      <c r="AB25" s="199"/>
      <c r="AC25" s="5"/>
      <c r="AD25" s="5"/>
      <c r="AE25" s="5"/>
      <c r="AF25" s="5"/>
      <c r="AJ25" s="520" t="s">
        <v>171</v>
      </c>
      <c r="AY25" s="1"/>
      <c r="AZ25" s="1"/>
      <c r="BA25" s="1"/>
      <c r="BB25" s="1"/>
      <c r="BC25" s="1"/>
    </row>
    <row r="26" spans="1:55" ht="23.25" customHeight="1">
      <c r="A26" s="335" t="s">
        <v>159</v>
      </c>
      <c r="B26" s="139" t="s">
        <v>171</v>
      </c>
      <c r="C26" s="200">
        <v>0</v>
      </c>
      <c r="D26" s="139">
        <v>64</v>
      </c>
      <c r="E26" s="153">
        <f t="shared" si="0"/>
        <v>6.1013976013880679E-2</v>
      </c>
      <c r="F26" s="206" t="s">
        <v>171</v>
      </c>
      <c r="G26" s="157">
        <f t="shared" si="7"/>
        <v>0.1</v>
      </c>
      <c r="H26" s="148" t="s">
        <v>171</v>
      </c>
      <c r="I26" s="139" t="s">
        <v>171</v>
      </c>
      <c r="J26" s="200">
        <v>0</v>
      </c>
      <c r="K26" s="139">
        <v>3</v>
      </c>
      <c r="L26" s="153">
        <f t="shared" si="1"/>
        <v>5.3182059918454171E-2</v>
      </c>
      <c r="M26" s="196" t="s">
        <v>171</v>
      </c>
      <c r="N26" s="148" t="s">
        <v>171</v>
      </c>
      <c r="O26" s="196" t="s">
        <v>171</v>
      </c>
      <c r="P26" s="154" t="s">
        <v>171</v>
      </c>
      <c r="Q26" s="210">
        <v>44</v>
      </c>
      <c r="R26" s="151">
        <f t="shared" si="2"/>
        <v>5.8062813407231462E-2</v>
      </c>
      <c r="S26" s="187" t="s">
        <v>171</v>
      </c>
      <c r="T26" s="151">
        <v>0</v>
      </c>
      <c r="U26" s="139" t="s">
        <v>171</v>
      </c>
      <c r="V26" s="200">
        <v>0</v>
      </c>
      <c r="W26" s="139" t="s">
        <v>171</v>
      </c>
      <c r="X26" s="200">
        <v>0</v>
      </c>
      <c r="Y26" s="156" t="s">
        <v>171</v>
      </c>
      <c r="Z26" s="161" t="s">
        <v>171</v>
      </c>
      <c r="AA26" s="154" t="s">
        <v>171</v>
      </c>
      <c r="AB26" s="199"/>
      <c r="AC26" s="5"/>
      <c r="AD26" s="5"/>
      <c r="AE26" s="5"/>
      <c r="AF26" s="5"/>
      <c r="AJ26" s="520" t="s">
        <v>171</v>
      </c>
      <c r="AY26" s="1"/>
      <c r="AZ26" s="1"/>
      <c r="BA26" s="1"/>
      <c r="BB26" s="1"/>
      <c r="BC26" s="1"/>
    </row>
    <row r="27" spans="1:55" ht="23.25" customHeight="1">
      <c r="A27" s="330" t="s">
        <v>160</v>
      </c>
      <c r="B27" s="139" t="s">
        <v>171</v>
      </c>
      <c r="C27" s="200">
        <v>0</v>
      </c>
      <c r="D27" s="139" t="s">
        <v>171</v>
      </c>
      <c r="E27" s="169" t="s">
        <v>171</v>
      </c>
      <c r="F27" s="214" t="s">
        <v>171</v>
      </c>
      <c r="G27" s="515">
        <v>0</v>
      </c>
      <c r="H27" s="148" t="s">
        <v>171</v>
      </c>
      <c r="I27" s="139" t="s">
        <v>171</v>
      </c>
      <c r="J27" s="200">
        <v>0</v>
      </c>
      <c r="K27" s="139" t="s">
        <v>171</v>
      </c>
      <c r="L27" s="154">
        <v>0</v>
      </c>
      <c r="M27" s="196" t="s">
        <v>171</v>
      </c>
      <c r="N27" s="148" t="s">
        <v>171</v>
      </c>
      <c r="O27" s="196" t="s">
        <v>171</v>
      </c>
      <c r="P27" s="154" t="s">
        <v>171</v>
      </c>
      <c r="Q27" s="210" t="s">
        <v>171</v>
      </c>
      <c r="R27" s="154" t="s">
        <v>171</v>
      </c>
      <c r="S27" s="187" t="s">
        <v>171</v>
      </c>
      <c r="T27" s="151">
        <v>0</v>
      </c>
      <c r="U27" s="139" t="s">
        <v>171</v>
      </c>
      <c r="V27" s="200">
        <v>0</v>
      </c>
      <c r="W27" s="139" t="s">
        <v>171</v>
      </c>
      <c r="X27" s="200">
        <v>0</v>
      </c>
      <c r="Y27" s="156" t="s">
        <v>171</v>
      </c>
      <c r="Z27" s="161" t="s">
        <v>171</v>
      </c>
      <c r="AA27" s="154" t="s">
        <v>171</v>
      </c>
      <c r="AB27" s="199"/>
      <c r="AC27" s="5"/>
      <c r="AD27" s="5"/>
      <c r="AE27" s="5"/>
      <c r="AF27" s="5"/>
      <c r="AJ27" s="520" t="s">
        <v>171</v>
      </c>
      <c r="AY27" s="1"/>
      <c r="AZ27" s="1"/>
      <c r="BA27" s="1"/>
      <c r="BB27" s="1"/>
      <c r="BC27" s="1"/>
    </row>
    <row r="28" spans="1:55" ht="23.25" customHeight="1">
      <c r="A28" s="336" t="s">
        <v>2</v>
      </c>
      <c r="B28" s="136">
        <v>4</v>
      </c>
      <c r="C28" s="189">
        <f t="shared" si="4"/>
        <v>0.43103448275862066</v>
      </c>
      <c r="D28" s="136">
        <v>415</v>
      </c>
      <c r="E28" s="152">
        <f t="shared" ref="E28:E39" si="11">D28/$D$10*100</f>
        <v>0.39563750071500753</v>
      </c>
      <c r="F28" s="158">
        <f>ROUND(B28/$AD$12*$AD$14,1)</f>
        <v>0.3</v>
      </c>
      <c r="G28" s="159">
        <f t="shared" ref="G28:G39" si="12">ROUND(D28/$AD$11*$AD$14,1)</f>
        <v>0.3</v>
      </c>
      <c r="H28" s="230">
        <f>F28/G28*100</f>
        <v>100</v>
      </c>
      <c r="I28" s="136" t="s">
        <v>171</v>
      </c>
      <c r="J28" s="190">
        <v>0</v>
      </c>
      <c r="K28" s="136" t="s">
        <v>171</v>
      </c>
      <c r="L28" s="152">
        <v>0</v>
      </c>
      <c r="M28" s="197" t="s">
        <v>171</v>
      </c>
      <c r="N28" s="149" t="s">
        <v>171</v>
      </c>
      <c r="O28" s="197" t="s">
        <v>171</v>
      </c>
      <c r="P28" s="189" t="s">
        <v>171</v>
      </c>
      <c r="Q28" s="209" t="s">
        <v>171</v>
      </c>
      <c r="R28" s="190">
        <v>0</v>
      </c>
      <c r="S28" s="186" t="s">
        <v>171</v>
      </c>
      <c r="T28" s="190">
        <v>0</v>
      </c>
      <c r="U28" s="136" t="s">
        <v>171</v>
      </c>
      <c r="V28" s="202">
        <v>0</v>
      </c>
      <c r="W28" s="136">
        <v>5</v>
      </c>
      <c r="X28" s="152">
        <f t="shared" si="5"/>
        <v>7.4830135592205693E-3</v>
      </c>
      <c r="Y28" s="158" t="s">
        <v>171</v>
      </c>
      <c r="Z28" s="167">
        <f>ROUND(W28/$AD$11*$AD$14,1)</f>
        <v>0</v>
      </c>
      <c r="AA28" s="189" t="s">
        <v>171</v>
      </c>
      <c r="AB28" s="199"/>
      <c r="AC28" s="5"/>
      <c r="AD28" s="5"/>
      <c r="AE28" s="5"/>
      <c r="AF28" s="5"/>
      <c r="AJ28" s="520">
        <v>5</v>
      </c>
      <c r="AY28" s="1"/>
      <c r="AZ28" s="1"/>
      <c r="BA28" s="1"/>
      <c r="BB28" s="1"/>
      <c r="BC28" s="1"/>
    </row>
    <row r="29" spans="1:55" ht="23.25" customHeight="1">
      <c r="A29" s="335" t="s">
        <v>3</v>
      </c>
      <c r="B29" s="139">
        <v>1</v>
      </c>
      <c r="C29" s="154">
        <f t="shared" si="4"/>
        <v>0.10775862068965517</v>
      </c>
      <c r="D29" s="139">
        <v>267</v>
      </c>
      <c r="E29" s="153">
        <f t="shared" si="11"/>
        <v>0.25454268118290846</v>
      </c>
      <c r="F29" s="156">
        <f>ROUND(B29/$AD$12*$AD$14,1)</f>
        <v>0.1</v>
      </c>
      <c r="G29" s="157">
        <f t="shared" si="12"/>
        <v>0.2</v>
      </c>
      <c r="H29" s="222" t="s">
        <v>171</v>
      </c>
      <c r="I29" s="231" t="s">
        <v>171</v>
      </c>
      <c r="J29" s="232">
        <v>0</v>
      </c>
      <c r="K29" s="139" t="s">
        <v>171</v>
      </c>
      <c r="L29" s="153">
        <v>0</v>
      </c>
      <c r="M29" s="196" t="s">
        <v>171</v>
      </c>
      <c r="N29" s="148" t="s">
        <v>171</v>
      </c>
      <c r="O29" s="196" t="s">
        <v>171</v>
      </c>
      <c r="P29" s="154" t="s">
        <v>171</v>
      </c>
      <c r="Q29" s="210" t="s">
        <v>171</v>
      </c>
      <c r="R29" s="151">
        <v>0</v>
      </c>
      <c r="S29" s="187" t="s">
        <v>171</v>
      </c>
      <c r="T29" s="151">
        <v>0</v>
      </c>
      <c r="U29" s="231" t="s">
        <v>171</v>
      </c>
      <c r="V29" s="240">
        <v>0</v>
      </c>
      <c r="W29" s="231">
        <v>2</v>
      </c>
      <c r="X29" s="241">
        <f t="shared" si="5"/>
        <v>2.9932054236882274E-3</v>
      </c>
      <c r="Y29" s="156" t="s">
        <v>171</v>
      </c>
      <c r="Z29" s="166">
        <f>ROUND(W29/$AD$11*$AD$14,1)</f>
        <v>0</v>
      </c>
      <c r="AA29" s="154" t="s">
        <v>171</v>
      </c>
      <c r="AB29" s="199"/>
      <c r="AC29" s="5"/>
      <c r="AD29" s="12"/>
      <c r="AE29" s="12"/>
      <c r="AF29" s="5"/>
      <c r="AJ29" s="520">
        <v>2</v>
      </c>
      <c r="AY29" s="1"/>
      <c r="AZ29" s="1"/>
      <c r="BA29" s="1"/>
      <c r="BB29" s="1"/>
      <c r="BC29" s="1"/>
    </row>
    <row r="30" spans="1:55" ht="23.25" customHeight="1">
      <c r="A30" s="335" t="s">
        <v>4</v>
      </c>
      <c r="B30" s="139">
        <v>3</v>
      </c>
      <c r="C30" s="154">
        <f t="shared" si="4"/>
        <v>0.32327586206896552</v>
      </c>
      <c r="D30" s="139">
        <v>134</v>
      </c>
      <c r="E30" s="153">
        <f t="shared" si="11"/>
        <v>0.12774801227906268</v>
      </c>
      <c r="F30" s="156">
        <f>ROUND(B30/$AD$12*$AD$14,1)</f>
        <v>0.2</v>
      </c>
      <c r="G30" s="157">
        <f t="shared" si="12"/>
        <v>0.1</v>
      </c>
      <c r="H30" s="206">
        <f>F30/G30*100</f>
        <v>200</v>
      </c>
      <c r="I30" s="139" t="s">
        <v>171</v>
      </c>
      <c r="J30" s="151">
        <v>0</v>
      </c>
      <c r="K30" s="139" t="s">
        <v>171</v>
      </c>
      <c r="L30" s="153">
        <v>0</v>
      </c>
      <c r="M30" s="196" t="s">
        <v>171</v>
      </c>
      <c r="N30" s="148" t="s">
        <v>171</v>
      </c>
      <c r="O30" s="196" t="s">
        <v>171</v>
      </c>
      <c r="P30" s="154" t="s">
        <v>171</v>
      </c>
      <c r="Q30" s="210" t="s">
        <v>171</v>
      </c>
      <c r="R30" s="151">
        <v>0</v>
      </c>
      <c r="S30" s="187" t="s">
        <v>171</v>
      </c>
      <c r="T30" s="151">
        <v>0</v>
      </c>
      <c r="U30" s="139" t="s">
        <v>171</v>
      </c>
      <c r="V30" s="200">
        <v>0</v>
      </c>
      <c r="W30" s="128">
        <v>3</v>
      </c>
      <c r="X30" s="153">
        <f t="shared" si="5"/>
        <v>4.4898081355323411E-3</v>
      </c>
      <c r="Y30" s="156" t="s">
        <v>171</v>
      </c>
      <c r="Z30" s="166">
        <f>ROUND(W30/$AD$11*$AD$14,1)</f>
        <v>0</v>
      </c>
      <c r="AA30" s="154" t="s">
        <v>171</v>
      </c>
      <c r="AB30" s="199"/>
      <c r="AC30" s="5"/>
      <c r="AD30" s="5"/>
      <c r="AE30" s="5"/>
      <c r="AF30" s="5"/>
      <c r="AJ30" s="520">
        <v>3</v>
      </c>
      <c r="AY30" s="1"/>
      <c r="AZ30" s="1"/>
      <c r="BA30" s="1"/>
      <c r="BB30" s="1"/>
      <c r="BC30" s="1"/>
    </row>
    <row r="31" spans="1:55" ht="23.25" customHeight="1">
      <c r="A31" s="337" t="s">
        <v>5</v>
      </c>
      <c r="B31" s="140" t="s">
        <v>171</v>
      </c>
      <c r="C31" s="169">
        <v>0</v>
      </c>
      <c r="D31" s="140">
        <v>14</v>
      </c>
      <c r="E31" s="155">
        <f t="shared" si="11"/>
        <v>1.33468072530364E-2</v>
      </c>
      <c r="F31" s="206" t="s">
        <v>171</v>
      </c>
      <c r="G31" s="157">
        <f t="shared" si="12"/>
        <v>0</v>
      </c>
      <c r="H31" s="214" t="s">
        <v>171</v>
      </c>
      <c r="I31" s="140" t="s">
        <v>171</v>
      </c>
      <c r="J31" s="193">
        <v>0</v>
      </c>
      <c r="K31" s="140" t="s">
        <v>171</v>
      </c>
      <c r="L31" s="155">
        <v>0</v>
      </c>
      <c r="M31" s="204" t="s">
        <v>171</v>
      </c>
      <c r="N31" s="162" t="s">
        <v>171</v>
      </c>
      <c r="O31" s="204" t="s">
        <v>171</v>
      </c>
      <c r="P31" s="169" t="s">
        <v>171</v>
      </c>
      <c r="Q31" s="211" t="s">
        <v>171</v>
      </c>
      <c r="R31" s="193">
        <v>0</v>
      </c>
      <c r="S31" s="188" t="s">
        <v>171</v>
      </c>
      <c r="T31" s="193">
        <v>0</v>
      </c>
      <c r="U31" s="140" t="s">
        <v>171</v>
      </c>
      <c r="V31" s="203">
        <v>0</v>
      </c>
      <c r="W31" s="140" t="s">
        <v>171</v>
      </c>
      <c r="X31" s="193">
        <v>0</v>
      </c>
      <c r="Y31" s="164" t="s">
        <v>171</v>
      </c>
      <c r="Z31" s="170" t="s">
        <v>171</v>
      </c>
      <c r="AA31" s="169" t="s">
        <v>171</v>
      </c>
      <c r="AB31" s="199"/>
      <c r="AC31" s="5"/>
      <c r="AD31" s="5"/>
      <c r="AE31" s="5"/>
      <c r="AF31" s="5"/>
      <c r="AJ31" s="520" t="s">
        <v>171</v>
      </c>
      <c r="AY31" s="1"/>
      <c r="AZ31" s="1"/>
      <c r="BA31" s="1"/>
      <c r="BB31" s="1"/>
      <c r="BC31" s="1"/>
    </row>
    <row r="32" spans="1:55" ht="23.25" customHeight="1">
      <c r="A32" s="338" t="s">
        <v>131</v>
      </c>
      <c r="B32" s="139">
        <v>3</v>
      </c>
      <c r="C32" s="191">
        <f t="shared" si="4"/>
        <v>0.32327586206896552</v>
      </c>
      <c r="D32" s="139">
        <v>435</v>
      </c>
      <c r="E32" s="153">
        <f t="shared" si="11"/>
        <v>0.41470436821934525</v>
      </c>
      <c r="F32" s="163">
        <f t="shared" ref="F32:F39" si="13">ROUND(B32/$AD$12*$AD$14,1)</f>
        <v>0.2</v>
      </c>
      <c r="G32" s="160">
        <f t="shared" si="12"/>
        <v>0.3</v>
      </c>
      <c r="H32" s="147">
        <f>F32/G32*100</f>
        <v>66.666666666666671</v>
      </c>
      <c r="I32" s="139" t="s">
        <v>171</v>
      </c>
      <c r="J32" s="200">
        <v>0</v>
      </c>
      <c r="K32" s="139">
        <v>9</v>
      </c>
      <c r="L32" s="153">
        <f t="shared" si="1"/>
        <v>0.15954617975536253</v>
      </c>
      <c r="M32" s="196" t="s">
        <v>171</v>
      </c>
      <c r="N32" s="200">
        <v>0</v>
      </c>
      <c r="O32" s="196" t="s">
        <v>171</v>
      </c>
      <c r="P32" s="154" t="s">
        <v>171</v>
      </c>
      <c r="Q32" s="210">
        <v>140</v>
      </c>
      <c r="R32" s="151">
        <f t="shared" ref="R32:R39" si="14">Q32/$Q$10*100</f>
        <v>0.18474531538664557</v>
      </c>
      <c r="S32" s="187">
        <v>21</v>
      </c>
      <c r="T32" s="151">
        <f t="shared" si="3"/>
        <v>0.4280472890338361</v>
      </c>
      <c r="U32" s="139" t="s">
        <v>171</v>
      </c>
      <c r="V32" s="200">
        <v>0</v>
      </c>
      <c r="W32" s="128">
        <v>81</v>
      </c>
      <c r="X32" s="172">
        <f t="shared" si="5"/>
        <v>0.12122481965937322</v>
      </c>
      <c r="Y32" s="156" t="s">
        <v>171</v>
      </c>
      <c r="Z32" s="166">
        <f>ROUND(W32/$AD$11*$AD$14,1)</f>
        <v>0.1</v>
      </c>
      <c r="AA32" s="154" t="s">
        <v>171</v>
      </c>
      <c r="AB32" s="198"/>
      <c r="AC32" s="5"/>
      <c r="AD32" s="5"/>
      <c r="AE32" s="5"/>
      <c r="AF32" s="5"/>
      <c r="AJ32" s="520">
        <v>81</v>
      </c>
      <c r="AY32" s="1"/>
      <c r="AZ32" s="1"/>
      <c r="BA32" s="1"/>
      <c r="BB32" s="1"/>
      <c r="BC32" s="1"/>
    </row>
    <row r="33" spans="1:55" ht="23.25" customHeight="1">
      <c r="A33" s="338" t="s">
        <v>6</v>
      </c>
      <c r="B33" s="196">
        <v>408</v>
      </c>
      <c r="C33" s="191">
        <f t="shared" si="4"/>
        <v>43.96551724137931</v>
      </c>
      <c r="D33" s="196">
        <v>46717</v>
      </c>
      <c r="E33" s="153">
        <f t="shared" si="11"/>
        <v>44.537342460007245</v>
      </c>
      <c r="F33" s="156">
        <f t="shared" si="13"/>
        <v>27.8</v>
      </c>
      <c r="G33" s="157">
        <f t="shared" si="12"/>
        <v>37.6</v>
      </c>
      <c r="H33" s="147">
        <f>F33/G33*100</f>
        <v>73.936170212765958</v>
      </c>
      <c r="I33" s="196">
        <v>41</v>
      </c>
      <c r="J33" s="191">
        <f t="shared" si="8"/>
        <v>68.333333333333329</v>
      </c>
      <c r="K33" s="196">
        <v>4223</v>
      </c>
      <c r="L33" s="153">
        <f t="shared" si="1"/>
        <v>74.862613011877315</v>
      </c>
      <c r="M33" s="196">
        <v>578</v>
      </c>
      <c r="N33" s="200">
        <f>M33/$M$10*100</f>
        <v>76.861702127659569</v>
      </c>
      <c r="O33" s="196">
        <v>34</v>
      </c>
      <c r="P33" s="153">
        <f>O33/$O$10*100</f>
        <v>66.666666666666657</v>
      </c>
      <c r="Q33" s="210">
        <v>59429</v>
      </c>
      <c r="R33" s="151">
        <f t="shared" si="14"/>
        <v>78.423066772235416</v>
      </c>
      <c r="S33" s="187">
        <v>3957</v>
      </c>
      <c r="T33" s="151">
        <f t="shared" si="3"/>
        <v>80.656339176518543</v>
      </c>
      <c r="U33" s="132">
        <v>143</v>
      </c>
      <c r="V33" s="147">
        <f t="shared" si="10"/>
        <v>23.793677204658902</v>
      </c>
      <c r="W33" s="132">
        <v>16677</v>
      </c>
      <c r="X33" s="172">
        <f t="shared" si="5"/>
        <v>24.958843425424288</v>
      </c>
      <c r="Y33" s="238">
        <f>ROUND(U33/$AD$12*$AD$14,1)</f>
        <v>9.6999999999999993</v>
      </c>
      <c r="Z33" s="166">
        <f t="shared" ref="Z33:Z39" si="15">ROUND(W33/$AD$11*$AD$14,1)</f>
        <v>13.4</v>
      </c>
      <c r="AA33" s="191">
        <f>Y33/Z33*100</f>
        <v>72.388059701492537</v>
      </c>
      <c r="AB33" s="198"/>
      <c r="AC33" s="5"/>
      <c r="AD33" s="5"/>
      <c r="AE33" s="5"/>
      <c r="AF33" s="5"/>
      <c r="AJ33" s="520">
        <v>16677</v>
      </c>
      <c r="AY33" s="1"/>
      <c r="AZ33" s="1"/>
      <c r="BA33" s="1"/>
      <c r="BB33" s="1"/>
      <c r="BC33" s="1"/>
    </row>
    <row r="34" spans="1:55" ht="23.25" customHeight="1">
      <c r="A34" s="338" t="s">
        <v>132</v>
      </c>
      <c r="B34" s="139" t="s">
        <v>171</v>
      </c>
      <c r="C34" s="154">
        <v>0</v>
      </c>
      <c r="D34" s="139">
        <v>191</v>
      </c>
      <c r="E34" s="153">
        <f t="shared" si="11"/>
        <v>0.18208858466642514</v>
      </c>
      <c r="F34" s="156" t="e">
        <f t="shared" si="13"/>
        <v>#VALUE!</v>
      </c>
      <c r="G34" s="157">
        <f t="shared" si="12"/>
        <v>0.2</v>
      </c>
      <c r="H34" s="148" t="s">
        <v>171</v>
      </c>
      <c r="I34" s="139" t="s">
        <v>171</v>
      </c>
      <c r="J34" s="200">
        <v>0</v>
      </c>
      <c r="K34" s="139">
        <v>2</v>
      </c>
      <c r="L34" s="153">
        <f t="shared" si="1"/>
        <v>3.545470661230278E-2</v>
      </c>
      <c r="M34" s="196" t="s">
        <v>171</v>
      </c>
      <c r="N34" s="148" t="s">
        <v>171</v>
      </c>
      <c r="O34" s="196" t="s">
        <v>171</v>
      </c>
      <c r="P34" s="154" t="s">
        <v>171</v>
      </c>
      <c r="Q34" s="210">
        <v>38</v>
      </c>
      <c r="R34" s="151">
        <f t="shared" si="14"/>
        <v>5.0145157033518073E-2</v>
      </c>
      <c r="S34" s="187" t="s">
        <v>171</v>
      </c>
      <c r="T34" s="151">
        <v>0</v>
      </c>
      <c r="U34" s="139" t="s">
        <v>171</v>
      </c>
      <c r="V34" s="200">
        <v>0</v>
      </c>
      <c r="W34" s="128">
        <v>15</v>
      </c>
      <c r="X34" s="172">
        <f t="shared" si="5"/>
        <v>2.2449040677661708E-2</v>
      </c>
      <c r="Y34" s="156" t="s">
        <v>171</v>
      </c>
      <c r="Z34" s="166">
        <f t="shared" si="15"/>
        <v>0</v>
      </c>
      <c r="AA34" s="154" t="s">
        <v>171</v>
      </c>
      <c r="AB34" s="199"/>
      <c r="AC34" s="5"/>
      <c r="AD34" s="5"/>
      <c r="AE34" s="5"/>
      <c r="AF34" s="5"/>
      <c r="AJ34" s="520">
        <v>15</v>
      </c>
      <c r="AY34" s="1"/>
      <c r="AZ34" s="1"/>
      <c r="BA34" s="1"/>
      <c r="BB34" s="1"/>
      <c r="BC34" s="1"/>
    </row>
    <row r="35" spans="1:55" ht="23.25" customHeight="1">
      <c r="A35" s="338" t="s">
        <v>48</v>
      </c>
      <c r="B35" s="139">
        <v>90</v>
      </c>
      <c r="C35" s="191">
        <f t="shared" si="4"/>
        <v>9.6982758620689662</v>
      </c>
      <c r="D35" s="139">
        <v>10436</v>
      </c>
      <c r="E35" s="153">
        <f t="shared" si="11"/>
        <v>9.949091463763418</v>
      </c>
      <c r="F35" s="156">
        <f t="shared" si="13"/>
        <v>6.1</v>
      </c>
      <c r="G35" s="157">
        <f t="shared" si="12"/>
        <v>8.4</v>
      </c>
      <c r="H35" s="147">
        <f>F35/G35*100</f>
        <v>72.61904761904762</v>
      </c>
      <c r="I35" s="139" t="s">
        <v>171</v>
      </c>
      <c r="J35" s="200">
        <v>0</v>
      </c>
      <c r="K35" s="139">
        <v>28</v>
      </c>
      <c r="L35" s="153">
        <f t="shared" si="1"/>
        <v>0.49636589257223895</v>
      </c>
      <c r="M35" s="196" t="s">
        <v>171</v>
      </c>
      <c r="N35" s="200">
        <v>0</v>
      </c>
      <c r="O35" s="196" t="s">
        <v>171</v>
      </c>
      <c r="P35" s="153">
        <v>0</v>
      </c>
      <c r="Q35" s="210">
        <v>379</v>
      </c>
      <c r="R35" s="151">
        <f t="shared" si="14"/>
        <v>0.50013196093956191</v>
      </c>
      <c r="S35" s="187">
        <v>75</v>
      </c>
      <c r="T35" s="151">
        <f t="shared" si="3"/>
        <v>1.5287403179779862</v>
      </c>
      <c r="U35" s="139" t="s">
        <v>171</v>
      </c>
      <c r="V35" s="200">
        <v>0</v>
      </c>
      <c r="W35" s="128">
        <v>38</v>
      </c>
      <c r="X35" s="172">
        <f t="shared" si="5"/>
        <v>5.6870903050076332E-2</v>
      </c>
      <c r="Y35" s="156" t="s">
        <v>171</v>
      </c>
      <c r="Z35" s="166">
        <f t="shared" si="15"/>
        <v>0</v>
      </c>
      <c r="AA35" s="154" t="s">
        <v>171</v>
      </c>
      <c r="AB35" s="198"/>
      <c r="AC35" s="13"/>
      <c r="AD35" s="13"/>
      <c r="AE35" s="13"/>
      <c r="AF35" s="13"/>
      <c r="AG35" s="13"/>
      <c r="AJ35" s="520">
        <v>38</v>
      </c>
      <c r="AY35" s="1"/>
      <c r="AZ35" s="1"/>
      <c r="BA35" s="1"/>
      <c r="BB35" s="1"/>
      <c r="BC35" s="1"/>
    </row>
    <row r="36" spans="1:55" ht="23.25" customHeight="1">
      <c r="A36" s="338" t="s">
        <v>49</v>
      </c>
      <c r="B36" s="139">
        <v>6</v>
      </c>
      <c r="C36" s="191">
        <f t="shared" si="4"/>
        <v>0.64655172413793105</v>
      </c>
      <c r="D36" s="139">
        <v>290</v>
      </c>
      <c r="E36" s="153">
        <f t="shared" si="11"/>
        <v>0.2764695788128968</v>
      </c>
      <c r="F36" s="156">
        <f t="shared" si="13"/>
        <v>0.4</v>
      </c>
      <c r="G36" s="157">
        <f t="shared" si="12"/>
        <v>0.2</v>
      </c>
      <c r="H36" s="147">
        <f>F36/G36*100</f>
        <v>200</v>
      </c>
      <c r="I36" s="139" t="s">
        <v>171</v>
      </c>
      <c r="J36" s="200">
        <v>0</v>
      </c>
      <c r="K36" s="139">
        <v>12</v>
      </c>
      <c r="L36" s="153">
        <f t="shared" si="1"/>
        <v>0.21272823967381668</v>
      </c>
      <c r="M36" s="196" t="s">
        <v>171</v>
      </c>
      <c r="N36" s="200">
        <v>0</v>
      </c>
      <c r="O36" s="196" t="s">
        <v>171</v>
      </c>
      <c r="P36" s="154" t="s">
        <v>171</v>
      </c>
      <c r="Q36" s="210">
        <v>180</v>
      </c>
      <c r="R36" s="151">
        <f t="shared" si="14"/>
        <v>0.23752969121140144</v>
      </c>
      <c r="S36" s="187">
        <v>19</v>
      </c>
      <c r="T36" s="151">
        <f t="shared" si="3"/>
        <v>0.38728088055442317</v>
      </c>
      <c r="U36" s="139" t="s">
        <v>171</v>
      </c>
      <c r="V36" s="200">
        <v>0</v>
      </c>
      <c r="W36" s="128">
        <v>48</v>
      </c>
      <c r="X36" s="172">
        <f t="shared" si="5"/>
        <v>7.1836930168517457E-2</v>
      </c>
      <c r="Y36" s="156" t="s">
        <v>171</v>
      </c>
      <c r="Z36" s="166">
        <f t="shared" si="15"/>
        <v>0</v>
      </c>
      <c r="AA36" s="154" t="s">
        <v>171</v>
      </c>
      <c r="AB36" s="198"/>
      <c r="AC36" s="5"/>
      <c r="AD36" s="5"/>
      <c r="AE36" s="5"/>
      <c r="AF36" s="5"/>
      <c r="AJ36" s="520">
        <v>48</v>
      </c>
      <c r="AY36" s="1"/>
      <c r="AZ36" s="1"/>
      <c r="BA36" s="1"/>
      <c r="BB36" s="1"/>
      <c r="BC36" s="1"/>
    </row>
    <row r="37" spans="1:55" s="13" customFormat="1" ht="23.25" customHeight="1">
      <c r="A37" s="338" t="s">
        <v>7</v>
      </c>
      <c r="B37" s="139">
        <v>1</v>
      </c>
      <c r="C37" s="154">
        <f t="shared" si="4"/>
        <v>0.10775862068965517</v>
      </c>
      <c r="D37" s="139">
        <v>1534</v>
      </c>
      <c r="E37" s="153">
        <f t="shared" si="11"/>
        <v>1.4624287375827025</v>
      </c>
      <c r="F37" s="156">
        <f t="shared" si="13"/>
        <v>0.1</v>
      </c>
      <c r="G37" s="157">
        <f t="shared" si="12"/>
        <v>1.2</v>
      </c>
      <c r="H37" s="148">
        <f>F37/G37*100</f>
        <v>8.3333333333333339</v>
      </c>
      <c r="I37" s="139" t="s">
        <v>171</v>
      </c>
      <c r="J37" s="200">
        <v>0</v>
      </c>
      <c r="K37" s="139">
        <v>3</v>
      </c>
      <c r="L37" s="153">
        <f t="shared" si="1"/>
        <v>5.3182059918454171E-2</v>
      </c>
      <c r="M37" s="196" t="s">
        <v>171</v>
      </c>
      <c r="N37" s="148" t="s">
        <v>171</v>
      </c>
      <c r="O37" s="196" t="s">
        <v>171</v>
      </c>
      <c r="P37" s="154" t="s">
        <v>171</v>
      </c>
      <c r="Q37" s="210">
        <v>7</v>
      </c>
      <c r="R37" s="151">
        <f t="shared" si="14"/>
        <v>9.2372657693322782E-3</v>
      </c>
      <c r="S37" s="187" t="s">
        <v>171</v>
      </c>
      <c r="T37" s="151">
        <v>0</v>
      </c>
      <c r="U37" s="139" t="s">
        <v>171</v>
      </c>
      <c r="V37" s="200">
        <v>0</v>
      </c>
      <c r="W37" s="128">
        <v>14</v>
      </c>
      <c r="X37" s="172">
        <f t="shared" si="5"/>
        <v>2.0952437965817593E-2</v>
      </c>
      <c r="Y37" s="156" t="s">
        <v>171</v>
      </c>
      <c r="Z37" s="166">
        <f t="shared" si="15"/>
        <v>0</v>
      </c>
      <c r="AA37" s="154" t="s">
        <v>171</v>
      </c>
      <c r="AB37" s="199"/>
      <c r="AC37" s="5"/>
      <c r="AD37" s="5"/>
      <c r="AE37" s="5"/>
      <c r="AF37" s="5"/>
      <c r="AG37" s="1"/>
      <c r="AJ37" s="520">
        <v>14</v>
      </c>
    </row>
    <row r="38" spans="1:55" ht="23.25" customHeight="1">
      <c r="A38" s="338" t="s">
        <v>8</v>
      </c>
      <c r="B38" s="139">
        <v>15</v>
      </c>
      <c r="C38" s="191">
        <f t="shared" si="4"/>
        <v>1.6163793103448276</v>
      </c>
      <c r="D38" s="139">
        <v>1190</v>
      </c>
      <c r="E38" s="153">
        <f t="shared" si="11"/>
        <v>1.134478616508094</v>
      </c>
      <c r="F38" s="156">
        <f t="shared" si="13"/>
        <v>1</v>
      </c>
      <c r="G38" s="157">
        <f t="shared" si="12"/>
        <v>1</v>
      </c>
      <c r="H38" s="148">
        <f>F38/G38*100</f>
        <v>100</v>
      </c>
      <c r="I38" s="139">
        <v>1</v>
      </c>
      <c r="J38" s="200">
        <v>0</v>
      </c>
      <c r="K38" s="139">
        <v>31</v>
      </c>
      <c r="L38" s="153">
        <f t="shared" si="1"/>
        <v>0.5495479524906931</v>
      </c>
      <c r="M38" s="196">
        <v>5</v>
      </c>
      <c r="N38" s="200">
        <v>0</v>
      </c>
      <c r="O38" s="196" t="s">
        <v>171</v>
      </c>
      <c r="P38" s="153">
        <v>0</v>
      </c>
      <c r="Q38" s="210">
        <v>368</v>
      </c>
      <c r="R38" s="151">
        <f t="shared" si="14"/>
        <v>0.48561625758775401</v>
      </c>
      <c r="S38" s="187">
        <v>6</v>
      </c>
      <c r="T38" s="151">
        <f t="shared" si="3"/>
        <v>0.12229922543823889</v>
      </c>
      <c r="U38" s="128">
        <v>1</v>
      </c>
      <c r="V38" s="147">
        <f t="shared" si="10"/>
        <v>0.16638935108153077</v>
      </c>
      <c r="W38" s="128">
        <v>163</v>
      </c>
      <c r="X38" s="172">
        <f t="shared" si="5"/>
        <v>0.24394624203059054</v>
      </c>
      <c r="Y38" s="238">
        <f>ROUND(U38/$AD$12*$AD$14,1)</f>
        <v>0.1</v>
      </c>
      <c r="Z38" s="166">
        <f t="shared" si="15"/>
        <v>0.1</v>
      </c>
      <c r="AA38" s="191">
        <f>Y38/Z38*100</f>
        <v>100</v>
      </c>
      <c r="AB38" s="199"/>
      <c r="AC38" s="112"/>
      <c r="AD38" s="112"/>
      <c r="AE38" s="112"/>
      <c r="AF38" s="112"/>
      <c r="AG38" s="112"/>
      <c r="AJ38" s="520">
        <v>163</v>
      </c>
      <c r="AY38" s="1"/>
      <c r="AZ38" s="1"/>
      <c r="BA38" s="1"/>
      <c r="BB38" s="1"/>
      <c r="BC38" s="1"/>
    </row>
    <row r="39" spans="1:55" ht="23.25" customHeight="1">
      <c r="A39" s="339" t="s">
        <v>9</v>
      </c>
      <c r="B39" s="204">
        <v>345</v>
      </c>
      <c r="C39" s="205">
        <f t="shared" si="4"/>
        <v>37.176724137931032</v>
      </c>
      <c r="D39" s="204">
        <v>39208</v>
      </c>
      <c r="E39" s="155">
        <f t="shared" si="11"/>
        <v>37.378687055503654</v>
      </c>
      <c r="F39" s="164">
        <f t="shared" si="13"/>
        <v>23.5</v>
      </c>
      <c r="G39" s="165">
        <f t="shared" si="12"/>
        <v>31.5</v>
      </c>
      <c r="H39" s="150">
        <f>F39/G39*100</f>
        <v>74.603174603174608</v>
      </c>
      <c r="I39" s="204">
        <v>12</v>
      </c>
      <c r="J39" s="205">
        <f t="shared" si="8"/>
        <v>20</v>
      </c>
      <c r="K39" s="204">
        <v>958</v>
      </c>
      <c r="L39" s="155">
        <f t="shared" si="1"/>
        <v>16.982804467293033</v>
      </c>
      <c r="M39" s="204">
        <v>134</v>
      </c>
      <c r="N39" s="203">
        <f>M39/$M$10*100</f>
        <v>17.819148936170212</v>
      </c>
      <c r="O39" s="204">
        <v>17</v>
      </c>
      <c r="P39" s="155">
        <f>O39/$O$10*100</f>
        <v>33.333333333333329</v>
      </c>
      <c r="Q39" s="211">
        <v>10834</v>
      </c>
      <c r="R39" s="193">
        <f t="shared" si="14"/>
        <v>14.296648192135128</v>
      </c>
      <c r="S39" s="188">
        <v>584</v>
      </c>
      <c r="T39" s="193">
        <f t="shared" si="3"/>
        <v>11.903791275988587</v>
      </c>
      <c r="U39" s="133">
        <v>446</v>
      </c>
      <c r="V39" s="150">
        <f t="shared" si="10"/>
        <v>74.209650582362727</v>
      </c>
      <c r="W39" s="133">
        <v>49522</v>
      </c>
      <c r="X39" s="173">
        <f t="shared" si="5"/>
        <v>74.114759495944199</v>
      </c>
      <c r="Y39" s="239">
        <f>ROUND(U39/$AD$12*$AD$14,1)</f>
        <v>30.4</v>
      </c>
      <c r="Z39" s="168">
        <f t="shared" si="15"/>
        <v>39.799999999999997</v>
      </c>
      <c r="AA39" s="205">
        <f>Y39/Z39*100</f>
        <v>76.381909547738687</v>
      </c>
      <c r="AB39" s="198"/>
      <c r="AJ39" s="520">
        <v>49522</v>
      </c>
      <c r="AY39" s="1"/>
      <c r="AZ39" s="1"/>
      <c r="BA39" s="1"/>
      <c r="BB39" s="1"/>
      <c r="BC39" s="1"/>
    </row>
    <row r="40" spans="1:55" ht="11.25" customHeight="1">
      <c r="U40" s="233"/>
      <c r="W40" s="234"/>
    </row>
    <row r="41" spans="1:55" ht="11.25" customHeight="1">
      <c r="W41" s="234"/>
    </row>
    <row r="42" spans="1:55" ht="11.25" customHeight="1">
      <c r="W42" s="234"/>
    </row>
    <row r="43" spans="1:55" ht="11.25" customHeight="1">
      <c r="W43" s="234"/>
    </row>
    <row r="44" spans="1:55" ht="11.25" customHeight="1">
      <c r="W44" s="235"/>
    </row>
  </sheetData>
  <mergeCells count="18">
    <mergeCell ref="I4:J4"/>
    <mergeCell ref="M3:T3"/>
    <mergeCell ref="Q4:T4"/>
    <mergeCell ref="M4:P4"/>
    <mergeCell ref="A3:A5"/>
    <mergeCell ref="B3:H3"/>
    <mergeCell ref="B4:C4"/>
    <mergeCell ref="F4:H4"/>
    <mergeCell ref="D4:E4"/>
    <mergeCell ref="I3:L3"/>
    <mergeCell ref="K4:L4"/>
    <mergeCell ref="AC8:AD8"/>
    <mergeCell ref="AE8:AE12"/>
    <mergeCell ref="AC9:AD9"/>
    <mergeCell ref="U3:AA3"/>
    <mergeCell ref="Y4:AA4"/>
    <mergeCell ref="U4:V4"/>
    <mergeCell ref="W4:X4"/>
  </mergeCells>
  <phoneticPr fontId="2"/>
  <printOptions horizontalCentered="1"/>
  <pageMargins left="0.59055118110236227" right="0.59055118110236227" top="0.59055118110236227" bottom="0.59055118110236227" header="0.19685039370078741" footer="0.51181102362204722"/>
  <pageSetup paperSize="9" scale="86" orientation="portrait" blackAndWhite="1" r:id="rId1"/>
  <headerFooter alignWithMargins="0"/>
  <colBreaks count="3" manualBreakCount="3">
    <brk id="12" max="38" man="1"/>
    <brk id="27" max="40" man="1"/>
    <brk id="38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H58"/>
  <sheetViews>
    <sheetView view="pageBreakPreview" zoomScaleNormal="100" workbookViewId="0">
      <selection activeCell="X9" sqref="X9:AC57"/>
    </sheetView>
  </sheetViews>
  <sheetFormatPr defaultColWidth="2.36328125" defaultRowHeight="14"/>
  <cols>
    <col min="1" max="1" width="16" style="1" customWidth="1"/>
    <col min="2" max="14" width="6" style="1" customWidth="1"/>
    <col min="15" max="22" width="5.6328125" style="1" customWidth="1"/>
    <col min="23" max="23" width="5.7265625" style="1" customWidth="1"/>
    <col min="24" max="29" width="7.08984375" style="1" customWidth="1"/>
    <col min="30" max="30" width="2.26953125" style="1" customWidth="1"/>
    <col min="31" max="31" width="8.36328125" style="44" customWidth="1"/>
    <col min="32" max="33" width="12.90625" style="1" customWidth="1"/>
    <col min="34" max="34" width="18.08984375" style="1" customWidth="1"/>
    <col min="35" max="35" width="12.90625" style="1" customWidth="1"/>
    <col min="36" max="36" width="9.7265625" style="1" customWidth="1"/>
    <col min="37" max="16384" width="2.36328125" style="1"/>
  </cols>
  <sheetData>
    <row r="1" spans="1:34" ht="21" customHeight="1">
      <c r="A1" s="3"/>
      <c r="B1" s="3"/>
      <c r="C1" s="3"/>
      <c r="D1" s="3"/>
      <c r="E1" s="3"/>
      <c r="F1" s="3"/>
      <c r="G1" s="3"/>
      <c r="H1" s="3"/>
      <c r="I1" s="3"/>
      <c r="J1" s="3"/>
      <c r="M1" s="17"/>
      <c r="N1" s="3" t="s">
        <v>220</v>
      </c>
      <c r="O1" s="17" t="s">
        <v>217</v>
      </c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4"/>
    </row>
    <row r="2" spans="1:34" s="5" customFormat="1" ht="17.25" customHeight="1">
      <c r="A2" s="37" t="s">
        <v>42</v>
      </c>
      <c r="B2" s="67"/>
      <c r="C2" s="48"/>
      <c r="D2" s="48"/>
      <c r="E2" s="48"/>
      <c r="F2" s="48"/>
      <c r="G2" s="48"/>
      <c r="H2" s="48"/>
      <c r="I2" s="48"/>
      <c r="J2" s="20"/>
      <c r="K2" s="20"/>
      <c r="L2" s="20"/>
      <c r="M2" s="20"/>
      <c r="N2" s="20"/>
      <c r="O2" s="20"/>
      <c r="P2" s="20"/>
      <c r="Q2" s="20"/>
      <c r="R2" s="20"/>
      <c r="S2" s="20"/>
      <c r="T2" s="26"/>
      <c r="U2" s="556"/>
      <c r="V2" s="556"/>
      <c r="W2" s="556"/>
      <c r="X2" s="45"/>
      <c r="Y2" s="44"/>
      <c r="Z2" s="121"/>
      <c r="AA2" s="121"/>
      <c r="AB2" s="121"/>
      <c r="AC2" s="121" t="s">
        <v>219</v>
      </c>
      <c r="AD2" s="3"/>
      <c r="AE2" s="16"/>
      <c r="AF2" s="88" t="s">
        <v>126</v>
      </c>
      <c r="AG2" s="88" t="s">
        <v>186</v>
      </c>
      <c r="AH2" s="302" t="s">
        <v>215</v>
      </c>
    </row>
    <row r="3" spans="1:34" ht="17.25" customHeight="1">
      <c r="A3" s="552"/>
      <c r="B3" s="557" t="s">
        <v>10</v>
      </c>
      <c r="C3" s="544" t="s">
        <v>0</v>
      </c>
      <c r="D3" s="545"/>
      <c r="E3" s="545"/>
      <c r="F3" s="546"/>
      <c r="G3" s="544" t="s">
        <v>118</v>
      </c>
      <c r="H3" s="545"/>
      <c r="I3" s="545"/>
      <c r="J3" s="545"/>
      <c r="K3" s="546"/>
      <c r="L3" s="545" t="s">
        <v>152</v>
      </c>
      <c r="M3" s="545"/>
      <c r="N3" s="546"/>
      <c r="O3" s="559" t="s">
        <v>196</v>
      </c>
      <c r="P3" s="559" t="s">
        <v>197</v>
      </c>
      <c r="Q3" s="559" t="s">
        <v>198</v>
      </c>
      <c r="R3" s="559" t="s">
        <v>48</v>
      </c>
      <c r="S3" s="559" t="s">
        <v>199</v>
      </c>
      <c r="T3" s="562" t="s">
        <v>7</v>
      </c>
      <c r="U3" s="559" t="s">
        <v>200</v>
      </c>
      <c r="V3" s="559" t="s">
        <v>9</v>
      </c>
      <c r="W3" s="560" t="s">
        <v>201</v>
      </c>
      <c r="X3" s="554" t="s">
        <v>38</v>
      </c>
      <c r="Y3" s="555"/>
      <c r="Z3" s="555"/>
      <c r="AA3" s="555"/>
      <c r="AB3" s="555"/>
      <c r="AC3" s="534"/>
      <c r="AD3" s="68"/>
      <c r="AF3" s="90" t="s">
        <v>134</v>
      </c>
      <c r="AG3" s="89">
        <v>45824</v>
      </c>
      <c r="AH3" s="137" t="s">
        <v>216</v>
      </c>
    </row>
    <row r="4" spans="1:34" ht="77.25" customHeight="1">
      <c r="A4" s="553"/>
      <c r="B4" s="558"/>
      <c r="C4" s="216" t="s">
        <v>193</v>
      </c>
      <c r="D4" s="216" t="s">
        <v>155</v>
      </c>
      <c r="E4" s="216" t="s">
        <v>194</v>
      </c>
      <c r="F4" s="220" t="s">
        <v>203</v>
      </c>
      <c r="G4" s="216" t="s">
        <v>195</v>
      </c>
      <c r="H4" s="216" t="s">
        <v>11</v>
      </c>
      <c r="I4" s="216" t="s">
        <v>55</v>
      </c>
      <c r="J4" s="216" t="s">
        <v>204</v>
      </c>
      <c r="K4" s="216" t="s">
        <v>156</v>
      </c>
      <c r="L4" s="306" t="s">
        <v>119</v>
      </c>
      <c r="M4" s="216" t="s">
        <v>120</v>
      </c>
      <c r="N4" s="216" t="s">
        <v>34</v>
      </c>
      <c r="O4" s="559"/>
      <c r="P4" s="559"/>
      <c r="Q4" s="559"/>
      <c r="R4" s="559"/>
      <c r="S4" s="559"/>
      <c r="T4" s="562"/>
      <c r="U4" s="559"/>
      <c r="V4" s="559"/>
      <c r="W4" s="561"/>
      <c r="X4" s="304" t="s">
        <v>146</v>
      </c>
      <c r="Y4" s="305" t="s">
        <v>122</v>
      </c>
      <c r="Z4" s="305" t="s">
        <v>123</v>
      </c>
      <c r="AA4" s="305" t="s">
        <v>133</v>
      </c>
      <c r="AB4" s="305" t="s">
        <v>124</v>
      </c>
      <c r="AC4" s="340" t="s">
        <v>125</v>
      </c>
      <c r="AD4" s="68"/>
    </row>
    <row r="5" spans="1:34" s="5" customFormat="1" ht="14.25" customHeight="1">
      <c r="A5" s="316" t="s">
        <v>275</v>
      </c>
      <c r="B5" s="91">
        <v>91</v>
      </c>
      <c r="C5" s="96">
        <v>2</v>
      </c>
      <c r="D5" s="98">
        <v>2</v>
      </c>
      <c r="E5" s="98">
        <v>1</v>
      </c>
      <c r="F5" s="97">
        <v>1</v>
      </c>
      <c r="G5" s="96">
        <v>7</v>
      </c>
      <c r="H5" s="98">
        <v>0</v>
      </c>
      <c r="I5" s="99">
        <v>1</v>
      </c>
      <c r="J5" s="98">
        <v>1</v>
      </c>
      <c r="K5" s="97">
        <v>0</v>
      </c>
      <c r="L5" s="98">
        <v>0</v>
      </c>
      <c r="M5" s="98">
        <v>0</v>
      </c>
      <c r="N5" s="97">
        <v>0</v>
      </c>
      <c r="O5" s="96">
        <v>1</v>
      </c>
      <c r="P5" s="98">
        <v>66</v>
      </c>
      <c r="Q5" s="98">
        <v>0</v>
      </c>
      <c r="R5" s="98">
        <v>4</v>
      </c>
      <c r="S5" s="97">
        <v>3</v>
      </c>
      <c r="T5" s="98">
        <v>0</v>
      </c>
      <c r="U5" s="98">
        <v>2</v>
      </c>
      <c r="V5" s="98">
        <v>0</v>
      </c>
      <c r="W5" s="96">
        <v>1</v>
      </c>
      <c r="X5" s="244">
        <v>18569</v>
      </c>
      <c r="Y5" s="245">
        <v>5356</v>
      </c>
      <c r="Z5" s="245">
        <v>24</v>
      </c>
      <c r="AA5" s="245">
        <v>47</v>
      </c>
      <c r="AB5" s="245">
        <v>3769</v>
      </c>
      <c r="AC5" s="341">
        <v>9373</v>
      </c>
      <c r="AD5" s="69"/>
      <c r="AE5" s="16"/>
      <c r="AF5" s="11"/>
      <c r="AG5" s="22"/>
    </row>
    <row r="6" spans="1:34" s="5" customFormat="1" ht="14.25" customHeight="1">
      <c r="A6" s="316" t="s">
        <v>279</v>
      </c>
      <c r="B6" s="91">
        <v>90</v>
      </c>
      <c r="C6" s="96">
        <v>2</v>
      </c>
      <c r="D6" s="98">
        <v>2</v>
      </c>
      <c r="E6" s="98">
        <v>1</v>
      </c>
      <c r="F6" s="97">
        <v>1</v>
      </c>
      <c r="G6" s="96">
        <v>7</v>
      </c>
      <c r="H6" s="98">
        <v>0</v>
      </c>
      <c r="I6" s="99">
        <v>1</v>
      </c>
      <c r="J6" s="98">
        <v>1</v>
      </c>
      <c r="K6" s="97">
        <v>0</v>
      </c>
      <c r="L6" s="98">
        <v>0</v>
      </c>
      <c r="M6" s="98">
        <v>0</v>
      </c>
      <c r="N6" s="97">
        <v>0</v>
      </c>
      <c r="O6" s="96">
        <v>1</v>
      </c>
      <c r="P6" s="98">
        <v>65</v>
      </c>
      <c r="Q6" s="98">
        <v>0</v>
      </c>
      <c r="R6" s="98">
        <v>4</v>
      </c>
      <c r="S6" s="97">
        <v>3</v>
      </c>
      <c r="T6" s="98">
        <v>0</v>
      </c>
      <c r="U6" s="98">
        <v>2</v>
      </c>
      <c r="V6" s="98">
        <v>0</v>
      </c>
      <c r="W6" s="96">
        <v>1</v>
      </c>
      <c r="X6" s="244">
        <v>18602</v>
      </c>
      <c r="Y6" s="245">
        <v>5289</v>
      </c>
      <c r="Z6" s="245">
        <v>24</v>
      </c>
      <c r="AA6" s="245">
        <v>47</v>
      </c>
      <c r="AB6" s="245">
        <v>3749</v>
      </c>
      <c r="AC6" s="341">
        <v>9493</v>
      </c>
      <c r="AD6" s="69"/>
      <c r="AE6" s="16"/>
    </row>
    <row r="7" spans="1:34" s="5" customFormat="1" ht="14.25" customHeight="1">
      <c r="A7" s="316" t="s">
        <v>283</v>
      </c>
      <c r="B7" s="91">
        <v>89</v>
      </c>
      <c r="C7" s="96">
        <v>2</v>
      </c>
      <c r="D7" s="98">
        <v>2</v>
      </c>
      <c r="E7" s="98">
        <v>1</v>
      </c>
      <c r="F7" s="97">
        <v>1</v>
      </c>
      <c r="G7" s="96">
        <v>7</v>
      </c>
      <c r="H7" s="98">
        <v>0</v>
      </c>
      <c r="I7" s="99">
        <v>1</v>
      </c>
      <c r="J7" s="98">
        <v>1</v>
      </c>
      <c r="K7" s="97">
        <v>0</v>
      </c>
      <c r="L7" s="98">
        <v>0</v>
      </c>
      <c r="M7" s="98">
        <v>0</v>
      </c>
      <c r="N7" s="97">
        <v>0</v>
      </c>
      <c r="O7" s="96">
        <v>1</v>
      </c>
      <c r="P7" s="98">
        <v>64</v>
      </c>
      <c r="Q7" s="98">
        <v>0</v>
      </c>
      <c r="R7" s="98">
        <v>4</v>
      </c>
      <c r="S7" s="97">
        <v>3</v>
      </c>
      <c r="T7" s="98">
        <v>0</v>
      </c>
      <c r="U7" s="98">
        <v>2</v>
      </c>
      <c r="V7" s="98">
        <v>0</v>
      </c>
      <c r="W7" s="96">
        <v>1</v>
      </c>
      <c r="X7" s="244">
        <v>18605</v>
      </c>
      <c r="Y7" s="245">
        <v>5289</v>
      </c>
      <c r="Z7" s="245">
        <v>24</v>
      </c>
      <c r="AA7" s="245">
        <v>47</v>
      </c>
      <c r="AB7" s="245">
        <v>3739</v>
      </c>
      <c r="AC7" s="341">
        <v>9506</v>
      </c>
      <c r="AD7" s="69"/>
      <c r="AE7" s="16"/>
    </row>
    <row r="8" spans="1:34" s="5" customFormat="1" ht="14.25" customHeight="1">
      <c r="A8" s="514" t="s">
        <v>287</v>
      </c>
      <c r="B8" s="513">
        <v>89</v>
      </c>
      <c r="C8" s="510">
        <v>2</v>
      </c>
      <c r="D8" s="511">
        <v>2</v>
      </c>
      <c r="E8" s="511">
        <v>1</v>
      </c>
      <c r="F8" s="512">
        <v>1</v>
      </c>
      <c r="G8" s="510">
        <v>7</v>
      </c>
      <c r="H8" s="511">
        <v>0</v>
      </c>
      <c r="I8" s="511">
        <v>1</v>
      </c>
      <c r="J8" s="511">
        <v>1</v>
      </c>
      <c r="K8" s="512">
        <v>0</v>
      </c>
      <c r="L8" s="511">
        <v>0</v>
      </c>
      <c r="M8" s="511">
        <v>0</v>
      </c>
      <c r="N8" s="512">
        <v>0</v>
      </c>
      <c r="O8" s="510">
        <v>1</v>
      </c>
      <c r="P8" s="511">
        <v>64</v>
      </c>
      <c r="Q8" s="511">
        <v>0</v>
      </c>
      <c r="R8" s="511">
        <v>4</v>
      </c>
      <c r="S8" s="512">
        <v>3</v>
      </c>
      <c r="T8" s="511">
        <v>0</v>
      </c>
      <c r="U8" s="511">
        <v>2</v>
      </c>
      <c r="V8" s="511">
        <v>0</v>
      </c>
      <c r="W8" s="510">
        <v>1</v>
      </c>
      <c r="X8" s="509">
        <v>18702</v>
      </c>
      <c r="Y8" s="508">
        <v>5289</v>
      </c>
      <c r="Z8" s="508">
        <v>24</v>
      </c>
      <c r="AA8" s="508">
        <v>47</v>
      </c>
      <c r="AB8" s="508">
        <v>3685</v>
      </c>
      <c r="AC8" s="507">
        <v>9657</v>
      </c>
      <c r="AD8" s="69"/>
      <c r="AE8" s="15"/>
      <c r="AF8" s="11"/>
      <c r="AG8" s="22"/>
    </row>
    <row r="9" spans="1:34" s="5" customFormat="1" ht="14.25" customHeight="1">
      <c r="A9" s="506" t="s">
        <v>291</v>
      </c>
      <c r="B9" s="117">
        <v>89</v>
      </c>
      <c r="C9" s="28">
        <v>2</v>
      </c>
      <c r="D9" s="29">
        <v>2</v>
      </c>
      <c r="E9" s="29">
        <v>1</v>
      </c>
      <c r="F9" s="27">
        <v>1</v>
      </c>
      <c r="G9" s="28">
        <v>7</v>
      </c>
      <c r="H9" s="29">
        <v>0</v>
      </c>
      <c r="I9" s="29">
        <v>1</v>
      </c>
      <c r="J9" s="29">
        <v>1</v>
      </c>
      <c r="K9" s="27">
        <v>0</v>
      </c>
      <c r="L9" s="29">
        <v>0</v>
      </c>
      <c r="M9" s="29">
        <v>0</v>
      </c>
      <c r="N9" s="27">
        <v>0</v>
      </c>
      <c r="O9" s="28">
        <v>1</v>
      </c>
      <c r="P9" s="29">
        <v>64</v>
      </c>
      <c r="Q9" s="29">
        <v>0</v>
      </c>
      <c r="R9" s="29">
        <v>4</v>
      </c>
      <c r="S9" s="27">
        <v>3</v>
      </c>
      <c r="T9" s="28">
        <v>0</v>
      </c>
      <c r="U9" s="29">
        <v>2</v>
      </c>
      <c r="V9" s="27">
        <v>0</v>
      </c>
      <c r="W9" s="287">
        <v>1</v>
      </c>
      <c r="X9" s="246">
        <v>18660</v>
      </c>
      <c r="Y9" s="247">
        <v>5285</v>
      </c>
      <c r="Z9" s="247">
        <v>24</v>
      </c>
      <c r="AA9" s="247">
        <v>47</v>
      </c>
      <c r="AB9" s="247">
        <v>3665</v>
      </c>
      <c r="AC9" s="247">
        <v>9639</v>
      </c>
      <c r="AD9" s="69"/>
      <c r="AE9" s="174"/>
      <c r="AF9" s="11"/>
    </row>
    <row r="10" spans="1:34" s="5" customFormat="1" ht="15" customHeight="1">
      <c r="A10" s="318" t="s">
        <v>210</v>
      </c>
      <c r="B10" s="243">
        <v>9</v>
      </c>
      <c r="C10" s="289">
        <v>1</v>
      </c>
      <c r="D10" s="290">
        <v>0</v>
      </c>
      <c r="E10" s="290">
        <v>0</v>
      </c>
      <c r="F10" s="291">
        <v>0</v>
      </c>
      <c r="G10" s="289">
        <v>1</v>
      </c>
      <c r="H10" s="290">
        <v>0</v>
      </c>
      <c r="I10" s="290">
        <v>0</v>
      </c>
      <c r="J10" s="290">
        <v>0</v>
      </c>
      <c r="K10" s="291">
        <v>0</v>
      </c>
      <c r="L10" s="290">
        <v>0</v>
      </c>
      <c r="M10" s="290">
        <v>0</v>
      </c>
      <c r="N10" s="291">
        <v>0</v>
      </c>
      <c r="O10" s="289">
        <v>1</v>
      </c>
      <c r="P10" s="290">
        <v>5</v>
      </c>
      <c r="Q10" s="290">
        <v>0</v>
      </c>
      <c r="R10" s="290">
        <v>1</v>
      </c>
      <c r="S10" s="291">
        <v>0</v>
      </c>
      <c r="T10" s="290">
        <v>0</v>
      </c>
      <c r="U10" s="290">
        <v>0</v>
      </c>
      <c r="V10" s="290">
        <v>0</v>
      </c>
      <c r="W10" s="289">
        <v>0</v>
      </c>
      <c r="X10" s="250">
        <v>1835</v>
      </c>
      <c r="Y10" s="251">
        <v>337</v>
      </c>
      <c r="Z10" s="251">
        <v>2</v>
      </c>
      <c r="AA10" s="251">
        <v>0</v>
      </c>
      <c r="AB10" s="251">
        <v>436</v>
      </c>
      <c r="AC10" s="343">
        <v>1060</v>
      </c>
      <c r="AD10" s="69"/>
      <c r="AE10" s="174"/>
      <c r="AF10" s="17"/>
    </row>
    <row r="11" spans="1:34" s="5" customFormat="1" ht="15" customHeight="1">
      <c r="A11" s="320" t="s">
        <v>211</v>
      </c>
      <c r="B11" s="25">
        <v>28</v>
      </c>
      <c r="C11" s="24">
        <v>0</v>
      </c>
      <c r="D11" s="21">
        <v>2</v>
      </c>
      <c r="E11" s="21">
        <v>0</v>
      </c>
      <c r="F11" s="23">
        <v>0</v>
      </c>
      <c r="G11" s="24">
        <v>1</v>
      </c>
      <c r="H11" s="21">
        <v>0</v>
      </c>
      <c r="I11" s="21">
        <v>0</v>
      </c>
      <c r="J11" s="21">
        <v>0</v>
      </c>
      <c r="K11" s="23">
        <v>0</v>
      </c>
      <c r="L11" s="21">
        <v>0</v>
      </c>
      <c r="M11" s="21">
        <v>0</v>
      </c>
      <c r="N11" s="23">
        <v>0</v>
      </c>
      <c r="O11" s="24">
        <v>0</v>
      </c>
      <c r="P11" s="21">
        <v>23</v>
      </c>
      <c r="Q11" s="21">
        <v>0</v>
      </c>
      <c r="R11" s="21">
        <v>1</v>
      </c>
      <c r="S11" s="23">
        <v>1</v>
      </c>
      <c r="T11" s="21">
        <v>0</v>
      </c>
      <c r="U11" s="21">
        <v>0</v>
      </c>
      <c r="V11" s="21">
        <v>0</v>
      </c>
      <c r="W11" s="24">
        <v>0</v>
      </c>
      <c r="X11" s="248">
        <v>5992</v>
      </c>
      <c r="Y11" s="208">
        <v>1859</v>
      </c>
      <c r="Z11" s="208">
        <v>4</v>
      </c>
      <c r="AA11" s="208">
        <v>30</v>
      </c>
      <c r="AB11" s="208">
        <v>1339</v>
      </c>
      <c r="AC11" s="344">
        <v>2760</v>
      </c>
      <c r="AD11" s="69"/>
      <c r="AE11" s="174"/>
      <c r="AF11" s="17"/>
    </row>
    <row r="12" spans="1:34" s="5" customFormat="1" ht="15" customHeight="1">
      <c r="A12" s="320" t="s">
        <v>206</v>
      </c>
      <c r="B12" s="25">
        <v>45</v>
      </c>
      <c r="C12" s="24">
        <v>0</v>
      </c>
      <c r="D12" s="21">
        <v>0</v>
      </c>
      <c r="E12" s="21">
        <v>1</v>
      </c>
      <c r="F12" s="23">
        <v>1</v>
      </c>
      <c r="G12" s="24">
        <v>3</v>
      </c>
      <c r="H12" s="21">
        <v>0</v>
      </c>
      <c r="I12" s="21">
        <v>1</v>
      </c>
      <c r="J12" s="21">
        <v>1</v>
      </c>
      <c r="K12" s="23">
        <v>0</v>
      </c>
      <c r="L12" s="21">
        <v>0</v>
      </c>
      <c r="M12" s="21">
        <v>0</v>
      </c>
      <c r="N12" s="23">
        <v>0</v>
      </c>
      <c r="O12" s="24">
        <v>0</v>
      </c>
      <c r="P12" s="21">
        <v>32</v>
      </c>
      <c r="Q12" s="21">
        <v>0</v>
      </c>
      <c r="R12" s="21">
        <v>2</v>
      </c>
      <c r="S12" s="23">
        <v>2</v>
      </c>
      <c r="T12" s="21">
        <v>0</v>
      </c>
      <c r="U12" s="21">
        <v>2</v>
      </c>
      <c r="V12" s="21">
        <v>0</v>
      </c>
      <c r="W12" s="24">
        <v>1</v>
      </c>
      <c r="X12" s="248">
        <v>9639</v>
      </c>
      <c r="Y12" s="208">
        <v>3002</v>
      </c>
      <c r="Z12" s="208">
        <v>12</v>
      </c>
      <c r="AA12" s="208">
        <v>8</v>
      </c>
      <c r="AB12" s="208">
        <v>1586</v>
      </c>
      <c r="AC12" s="344">
        <v>5031</v>
      </c>
      <c r="AD12" s="69"/>
      <c r="AE12" s="174"/>
      <c r="AF12" s="17"/>
    </row>
    <row r="13" spans="1:34" s="5" customFormat="1" ht="15" customHeight="1">
      <c r="A13" s="321" t="s">
        <v>168</v>
      </c>
      <c r="B13" s="25">
        <v>17</v>
      </c>
      <c r="C13" s="24">
        <v>0</v>
      </c>
      <c r="D13" s="21">
        <v>0</v>
      </c>
      <c r="E13" s="21">
        <v>0</v>
      </c>
      <c r="F13" s="23">
        <v>1</v>
      </c>
      <c r="G13" s="24">
        <v>0</v>
      </c>
      <c r="H13" s="21">
        <v>0</v>
      </c>
      <c r="I13" s="21">
        <v>1</v>
      </c>
      <c r="J13" s="21">
        <v>1</v>
      </c>
      <c r="K13" s="23">
        <v>0</v>
      </c>
      <c r="L13" s="21">
        <v>0</v>
      </c>
      <c r="M13" s="21">
        <v>0</v>
      </c>
      <c r="N13" s="23">
        <v>0</v>
      </c>
      <c r="O13" s="24">
        <v>0</v>
      </c>
      <c r="P13" s="21">
        <v>11</v>
      </c>
      <c r="Q13" s="21">
        <v>0</v>
      </c>
      <c r="R13" s="21">
        <v>1</v>
      </c>
      <c r="S13" s="23">
        <v>1</v>
      </c>
      <c r="T13" s="21">
        <v>0</v>
      </c>
      <c r="U13" s="21">
        <v>1</v>
      </c>
      <c r="V13" s="21">
        <v>0</v>
      </c>
      <c r="W13" s="24">
        <v>0</v>
      </c>
      <c r="X13" s="248">
        <v>3205</v>
      </c>
      <c r="Y13" s="208">
        <v>735</v>
      </c>
      <c r="Z13" s="208">
        <v>0</v>
      </c>
      <c r="AA13" s="208">
        <v>0</v>
      </c>
      <c r="AB13" s="208">
        <v>593</v>
      </c>
      <c r="AC13" s="344">
        <v>1877</v>
      </c>
      <c r="AD13" s="69"/>
      <c r="AE13" s="174"/>
      <c r="AF13" s="17"/>
    </row>
    <row r="14" spans="1:34" s="5" customFormat="1" ht="15" customHeight="1">
      <c r="A14" s="321" t="s">
        <v>205</v>
      </c>
      <c r="B14" s="25">
        <v>28</v>
      </c>
      <c r="C14" s="24">
        <v>0</v>
      </c>
      <c r="D14" s="21">
        <v>0</v>
      </c>
      <c r="E14" s="21">
        <v>1</v>
      </c>
      <c r="F14" s="23">
        <v>0</v>
      </c>
      <c r="G14" s="24">
        <v>3</v>
      </c>
      <c r="H14" s="21">
        <v>0</v>
      </c>
      <c r="I14" s="21">
        <v>0</v>
      </c>
      <c r="J14" s="21">
        <v>0</v>
      </c>
      <c r="K14" s="23">
        <v>0</v>
      </c>
      <c r="L14" s="21">
        <v>0</v>
      </c>
      <c r="M14" s="21">
        <v>0</v>
      </c>
      <c r="N14" s="23">
        <v>0</v>
      </c>
      <c r="O14" s="24">
        <v>0</v>
      </c>
      <c r="P14" s="21">
        <v>21</v>
      </c>
      <c r="Q14" s="21">
        <v>0</v>
      </c>
      <c r="R14" s="21">
        <v>1</v>
      </c>
      <c r="S14" s="23">
        <v>1</v>
      </c>
      <c r="T14" s="21">
        <v>0</v>
      </c>
      <c r="U14" s="21">
        <v>1</v>
      </c>
      <c r="V14" s="21">
        <v>0</v>
      </c>
      <c r="W14" s="24">
        <v>1</v>
      </c>
      <c r="X14" s="248">
        <v>6434</v>
      </c>
      <c r="Y14" s="208">
        <v>2267</v>
      </c>
      <c r="Z14" s="208">
        <v>12</v>
      </c>
      <c r="AA14" s="208">
        <v>8</v>
      </c>
      <c r="AB14" s="208">
        <v>993</v>
      </c>
      <c r="AC14" s="344">
        <v>3154</v>
      </c>
      <c r="AD14" s="69"/>
      <c r="AE14" s="174"/>
      <c r="AF14" s="17"/>
    </row>
    <row r="15" spans="1:34" s="5" customFormat="1" ht="15" customHeight="1">
      <c r="A15" s="320" t="s">
        <v>212</v>
      </c>
      <c r="B15" s="25">
        <v>4</v>
      </c>
      <c r="C15" s="24">
        <v>1</v>
      </c>
      <c r="D15" s="21">
        <v>0</v>
      </c>
      <c r="E15" s="21">
        <v>0</v>
      </c>
      <c r="F15" s="23">
        <v>0</v>
      </c>
      <c r="G15" s="24">
        <v>1</v>
      </c>
      <c r="H15" s="21">
        <v>0</v>
      </c>
      <c r="I15" s="21">
        <v>0</v>
      </c>
      <c r="J15" s="21">
        <v>0</v>
      </c>
      <c r="K15" s="23">
        <v>0</v>
      </c>
      <c r="L15" s="21">
        <v>0</v>
      </c>
      <c r="M15" s="21">
        <v>0</v>
      </c>
      <c r="N15" s="23">
        <v>0</v>
      </c>
      <c r="O15" s="24">
        <v>0</v>
      </c>
      <c r="P15" s="21">
        <v>2</v>
      </c>
      <c r="Q15" s="21">
        <v>0</v>
      </c>
      <c r="R15" s="21">
        <v>0</v>
      </c>
      <c r="S15" s="23">
        <v>0</v>
      </c>
      <c r="T15" s="21">
        <v>0</v>
      </c>
      <c r="U15" s="21">
        <v>0</v>
      </c>
      <c r="V15" s="21">
        <v>0</v>
      </c>
      <c r="W15" s="24">
        <v>0</v>
      </c>
      <c r="X15" s="248">
        <v>720</v>
      </c>
      <c r="Y15" s="208">
        <v>49</v>
      </c>
      <c r="Z15" s="208">
        <v>3</v>
      </c>
      <c r="AA15" s="208">
        <v>3</v>
      </c>
      <c r="AB15" s="208">
        <v>216</v>
      </c>
      <c r="AC15" s="344">
        <v>449</v>
      </c>
      <c r="AD15" s="69"/>
      <c r="AE15" s="174"/>
      <c r="AF15" s="17"/>
    </row>
    <row r="16" spans="1:34" s="5" customFormat="1" ht="15" customHeight="1">
      <c r="A16" s="322" t="s">
        <v>213</v>
      </c>
      <c r="B16" s="118">
        <v>3</v>
      </c>
      <c r="C16" s="55">
        <v>0</v>
      </c>
      <c r="D16" s="56">
        <v>0</v>
      </c>
      <c r="E16" s="56">
        <v>0</v>
      </c>
      <c r="F16" s="57">
        <v>0</v>
      </c>
      <c r="G16" s="55">
        <v>1</v>
      </c>
      <c r="H16" s="56">
        <v>0</v>
      </c>
      <c r="I16" s="56">
        <v>0</v>
      </c>
      <c r="J16" s="56">
        <v>0</v>
      </c>
      <c r="K16" s="57">
        <v>0</v>
      </c>
      <c r="L16" s="56">
        <v>0</v>
      </c>
      <c r="M16" s="56">
        <v>0</v>
      </c>
      <c r="N16" s="57">
        <v>0</v>
      </c>
      <c r="O16" s="55">
        <v>0</v>
      </c>
      <c r="P16" s="56">
        <v>2</v>
      </c>
      <c r="Q16" s="56">
        <v>0</v>
      </c>
      <c r="R16" s="56">
        <v>0</v>
      </c>
      <c r="S16" s="57">
        <v>0</v>
      </c>
      <c r="T16" s="56">
        <v>0</v>
      </c>
      <c r="U16" s="56">
        <v>0</v>
      </c>
      <c r="V16" s="56">
        <v>0</v>
      </c>
      <c r="W16" s="55">
        <v>0</v>
      </c>
      <c r="X16" s="249">
        <v>474</v>
      </c>
      <c r="Y16" s="247">
        <v>38</v>
      </c>
      <c r="Z16" s="247">
        <v>3</v>
      </c>
      <c r="AA16" s="247">
        <v>6</v>
      </c>
      <c r="AB16" s="247">
        <v>88</v>
      </c>
      <c r="AC16" s="342">
        <v>339</v>
      </c>
      <c r="AD16" s="70"/>
      <c r="AE16" s="174"/>
      <c r="AF16" s="176"/>
    </row>
    <row r="17" spans="1:32" s="5" customFormat="1" ht="14.25" customHeight="1">
      <c r="A17" s="345" t="s">
        <v>96</v>
      </c>
      <c r="B17" s="25">
        <v>6</v>
      </c>
      <c r="C17" s="24">
        <v>1</v>
      </c>
      <c r="D17" s="21">
        <v>0</v>
      </c>
      <c r="E17" s="21">
        <v>0</v>
      </c>
      <c r="F17" s="23">
        <v>0</v>
      </c>
      <c r="G17" s="24">
        <v>1</v>
      </c>
      <c r="H17" s="21">
        <v>0</v>
      </c>
      <c r="I17" s="21">
        <v>0</v>
      </c>
      <c r="J17" s="21">
        <v>0</v>
      </c>
      <c r="K17" s="23">
        <v>0</v>
      </c>
      <c r="L17" s="21">
        <v>0</v>
      </c>
      <c r="M17" s="21">
        <v>0</v>
      </c>
      <c r="N17" s="23">
        <v>0</v>
      </c>
      <c r="O17" s="24">
        <v>1</v>
      </c>
      <c r="P17" s="21">
        <v>2</v>
      </c>
      <c r="Q17" s="21">
        <v>0</v>
      </c>
      <c r="R17" s="21">
        <v>1</v>
      </c>
      <c r="S17" s="23">
        <v>0</v>
      </c>
      <c r="T17" s="21">
        <v>0</v>
      </c>
      <c r="U17" s="21">
        <v>0</v>
      </c>
      <c r="V17" s="21">
        <v>0</v>
      </c>
      <c r="W17" s="52">
        <v>0</v>
      </c>
      <c r="X17" s="248">
        <v>1455</v>
      </c>
      <c r="Y17" s="208">
        <v>167</v>
      </c>
      <c r="Z17" s="208">
        <v>2</v>
      </c>
      <c r="AA17" s="208">
        <v>0</v>
      </c>
      <c r="AB17" s="208">
        <v>226</v>
      </c>
      <c r="AC17" s="344">
        <v>1060</v>
      </c>
      <c r="AD17" s="70"/>
      <c r="AE17" s="174"/>
      <c r="AF17" s="13"/>
    </row>
    <row r="18" spans="1:32" s="5" customFormat="1" ht="14.25" customHeight="1">
      <c r="A18" s="345" t="s">
        <v>97</v>
      </c>
      <c r="B18" s="25">
        <v>0</v>
      </c>
      <c r="C18" s="24">
        <v>0</v>
      </c>
      <c r="D18" s="21">
        <v>0</v>
      </c>
      <c r="E18" s="21">
        <v>0</v>
      </c>
      <c r="F18" s="23">
        <v>0</v>
      </c>
      <c r="G18" s="24">
        <v>0</v>
      </c>
      <c r="H18" s="21">
        <v>0</v>
      </c>
      <c r="I18" s="21">
        <v>0</v>
      </c>
      <c r="J18" s="21">
        <v>0</v>
      </c>
      <c r="K18" s="23">
        <v>0</v>
      </c>
      <c r="L18" s="21">
        <v>0</v>
      </c>
      <c r="M18" s="21">
        <v>0</v>
      </c>
      <c r="N18" s="23">
        <v>0</v>
      </c>
      <c r="O18" s="24">
        <v>0</v>
      </c>
      <c r="P18" s="21">
        <v>0</v>
      </c>
      <c r="Q18" s="21">
        <v>0</v>
      </c>
      <c r="R18" s="21">
        <v>0</v>
      </c>
      <c r="S18" s="23">
        <v>0</v>
      </c>
      <c r="T18" s="21">
        <v>0</v>
      </c>
      <c r="U18" s="21">
        <v>0</v>
      </c>
      <c r="V18" s="21">
        <v>0</v>
      </c>
      <c r="W18" s="24">
        <v>0</v>
      </c>
      <c r="X18" s="248">
        <v>0</v>
      </c>
      <c r="Y18" s="208">
        <v>0</v>
      </c>
      <c r="Z18" s="208">
        <v>0</v>
      </c>
      <c r="AA18" s="208">
        <v>0</v>
      </c>
      <c r="AB18" s="208">
        <v>0</v>
      </c>
      <c r="AC18" s="344">
        <v>0</v>
      </c>
      <c r="AD18" s="69"/>
      <c r="AE18" s="174"/>
      <c r="AF18" s="13"/>
    </row>
    <row r="19" spans="1:32" s="5" customFormat="1" ht="14.25" customHeight="1">
      <c r="A19" s="345" t="s">
        <v>81</v>
      </c>
      <c r="B19" s="25">
        <v>0</v>
      </c>
      <c r="C19" s="24">
        <v>0</v>
      </c>
      <c r="D19" s="21">
        <v>0</v>
      </c>
      <c r="E19" s="21">
        <v>0</v>
      </c>
      <c r="F19" s="23">
        <v>0</v>
      </c>
      <c r="G19" s="24">
        <v>0</v>
      </c>
      <c r="H19" s="21">
        <v>0</v>
      </c>
      <c r="I19" s="21">
        <v>0</v>
      </c>
      <c r="J19" s="21">
        <v>0</v>
      </c>
      <c r="K19" s="23">
        <v>0</v>
      </c>
      <c r="L19" s="21">
        <v>0</v>
      </c>
      <c r="M19" s="21">
        <v>0</v>
      </c>
      <c r="N19" s="23">
        <v>0</v>
      </c>
      <c r="O19" s="24">
        <v>0</v>
      </c>
      <c r="P19" s="21">
        <v>0</v>
      </c>
      <c r="Q19" s="21">
        <v>0</v>
      </c>
      <c r="R19" s="21">
        <v>0</v>
      </c>
      <c r="S19" s="23">
        <v>0</v>
      </c>
      <c r="T19" s="21">
        <v>0</v>
      </c>
      <c r="U19" s="21">
        <v>0</v>
      </c>
      <c r="V19" s="21">
        <v>0</v>
      </c>
      <c r="W19" s="24">
        <v>0</v>
      </c>
      <c r="X19" s="248">
        <v>0</v>
      </c>
      <c r="Y19" s="208">
        <v>0</v>
      </c>
      <c r="Z19" s="208">
        <v>0</v>
      </c>
      <c r="AA19" s="208">
        <v>0</v>
      </c>
      <c r="AB19" s="208">
        <v>0</v>
      </c>
      <c r="AC19" s="344">
        <v>0</v>
      </c>
      <c r="AD19" s="69"/>
      <c r="AE19" s="174"/>
      <c r="AF19" s="13"/>
    </row>
    <row r="20" spans="1:32" s="5" customFormat="1" ht="14.25" customHeight="1">
      <c r="A20" s="345" t="s">
        <v>98</v>
      </c>
      <c r="B20" s="25">
        <v>0</v>
      </c>
      <c r="C20" s="24">
        <v>0</v>
      </c>
      <c r="D20" s="21">
        <v>0</v>
      </c>
      <c r="E20" s="21">
        <v>0</v>
      </c>
      <c r="F20" s="23">
        <v>0</v>
      </c>
      <c r="G20" s="24">
        <v>0</v>
      </c>
      <c r="H20" s="21">
        <v>0</v>
      </c>
      <c r="I20" s="21">
        <v>0</v>
      </c>
      <c r="J20" s="21">
        <v>0</v>
      </c>
      <c r="K20" s="23">
        <v>0</v>
      </c>
      <c r="L20" s="21">
        <v>0</v>
      </c>
      <c r="M20" s="21">
        <v>0</v>
      </c>
      <c r="N20" s="23">
        <v>0</v>
      </c>
      <c r="O20" s="24">
        <v>0</v>
      </c>
      <c r="P20" s="21">
        <v>0</v>
      </c>
      <c r="Q20" s="21">
        <v>0</v>
      </c>
      <c r="R20" s="21">
        <v>0</v>
      </c>
      <c r="S20" s="23">
        <v>0</v>
      </c>
      <c r="T20" s="21">
        <v>0</v>
      </c>
      <c r="U20" s="21">
        <v>0</v>
      </c>
      <c r="V20" s="21">
        <v>0</v>
      </c>
      <c r="W20" s="24">
        <v>0</v>
      </c>
      <c r="X20" s="248">
        <v>0</v>
      </c>
      <c r="Y20" s="208">
        <v>0</v>
      </c>
      <c r="Z20" s="208">
        <v>0</v>
      </c>
      <c r="AA20" s="208">
        <v>0</v>
      </c>
      <c r="AB20" s="208">
        <v>0</v>
      </c>
      <c r="AC20" s="344">
        <v>0</v>
      </c>
      <c r="AD20" s="69"/>
      <c r="AE20" s="174"/>
      <c r="AF20" s="13"/>
    </row>
    <row r="21" spans="1:32" s="5" customFormat="1" ht="14.25" customHeight="1">
      <c r="A21" s="345" t="s">
        <v>82</v>
      </c>
      <c r="B21" s="25">
        <v>1</v>
      </c>
      <c r="C21" s="24">
        <v>0</v>
      </c>
      <c r="D21" s="21">
        <v>0</v>
      </c>
      <c r="E21" s="21">
        <v>0</v>
      </c>
      <c r="F21" s="23">
        <v>0</v>
      </c>
      <c r="G21" s="24">
        <v>0</v>
      </c>
      <c r="H21" s="21">
        <v>0</v>
      </c>
      <c r="I21" s="21">
        <v>0</v>
      </c>
      <c r="J21" s="21">
        <v>0</v>
      </c>
      <c r="K21" s="23">
        <v>0</v>
      </c>
      <c r="L21" s="21">
        <v>0</v>
      </c>
      <c r="M21" s="21">
        <v>0</v>
      </c>
      <c r="N21" s="23">
        <v>0</v>
      </c>
      <c r="O21" s="24">
        <v>0</v>
      </c>
      <c r="P21" s="21">
        <v>1</v>
      </c>
      <c r="Q21" s="21">
        <v>0</v>
      </c>
      <c r="R21" s="21">
        <v>0</v>
      </c>
      <c r="S21" s="23">
        <v>0</v>
      </c>
      <c r="T21" s="21">
        <v>0</v>
      </c>
      <c r="U21" s="21">
        <v>0</v>
      </c>
      <c r="V21" s="21">
        <v>0</v>
      </c>
      <c r="W21" s="24">
        <v>0</v>
      </c>
      <c r="X21" s="248">
        <v>60</v>
      </c>
      <c r="Y21" s="208">
        <v>0</v>
      </c>
      <c r="Z21" s="208">
        <v>0</v>
      </c>
      <c r="AA21" s="208">
        <v>0</v>
      </c>
      <c r="AB21" s="208">
        <v>60</v>
      </c>
      <c r="AC21" s="344">
        <v>0</v>
      </c>
      <c r="AD21" s="69"/>
      <c r="AE21" s="174"/>
      <c r="AF21" s="13"/>
    </row>
    <row r="22" spans="1:32" s="5" customFormat="1" ht="14.25" customHeight="1">
      <c r="A22" s="345" t="s">
        <v>99</v>
      </c>
      <c r="B22" s="25">
        <v>2</v>
      </c>
      <c r="C22" s="24">
        <v>0</v>
      </c>
      <c r="D22" s="21">
        <v>0</v>
      </c>
      <c r="E22" s="21">
        <v>0</v>
      </c>
      <c r="F22" s="23">
        <v>0</v>
      </c>
      <c r="G22" s="24">
        <v>0</v>
      </c>
      <c r="H22" s="21">
        <v>0</v>
      </c>
      <c r="I22" s="21">
        <v>0</v>
      </c>
      <c r="J22" s="21">
        <v>0</v>
      </c>
      <c r="K22" s="23">
        <v>0</v>
      </c>
      <c r="L22" s="21">
        <v>0</v>
      </c>
      <c r="M22" s="21">
        <v>0</v>
      </c>
      <c r="N22" s="23">
        <v>0</v>
      </c>
      <c r="O22" s="24">
        <v>0</v>
      </c>
      <c r="P22" s="21">
        <v>2</v>
      </c>
      <c r="Q22" s="21">
        <v>0</v>
      </c>
      <c r="R22" s="21">
        <v>0</v>
      </c>
      <c r="S22" s="23">
        <v>0</v>
      </c>
      <c r="T22" s="21">
        <v>0</v>
      </c>
      <c r="U22" s="21">
        <v>0</v>
      </c>
      <c r="V22" s="21">
        <v>0</v>
      </c>
      <c r="W22" s="24">
        <v>0</v>
      </c>
      <c r="X22" s="248">
        <v>320</v>
      </c>
      <c r="Y22" s="208">
        <v>170</v>
      </c>
      <c r="Z22" s="208">
        <v>0</v>
      </c>
      <c r="AA22" s="208">
        <v>0</v>
      </c>
      <c r="AB22" s="208">
        <v>150</v>
      </c>
      <c r="AC22" s="344">
        <v>0</v>
      </c>
      <c r="AD22" s="69"/>
      <c r="AE22" s="174"/>
      <c r="AF22" s="13"/>
    </row>
    <row r="23" spans="1:32" s="5" customFormat="1" ht="14.25" customHeight="1">
      <c r="A23" s="345" t="s">
        <v>100</v>
      </c>
      <c r="B23" s="25">
        <v>0</v>
      </c>
      <c r="C23" s="24">
        <v>0</v>
      </c>
      <c r="D23" s="21">
        <v>0</v>
      </c>
      <c r="E23" s="21">
        <v>0</v>
      </c>
      <c r="F23" s="23">
        <v>0</v>
      </c>
      <c r="G23" s="24">
        <v>0</v>
      </c>
      <c r="H23" s="21">
        <v>0</v>
      </c>
      <c r="I23" s="21">
        <v>0</v>
      </c>
      <c r="J23" s="21">
        <v>0</v>
      </c>
      <c r="K23" s="23">
        <v>0</v>
      </c>
      <c r="L23" s="21">
        <v>0</v>
      </c>
      <c r="M23" s="21">
        <v>0</v>
      </c>
      <c r="N23" s="23">
        <v>0</v>
      </c>
      <c r="O23" s="24">
        <v>0</v>
      </c>
      <c r="P23" s="21">
        <v>0</v>
      </c>
      <c r="Q23" s="21">
        <v>0</v>
      </c>
      <c r="R23" s="21">
        <v>0</v>
      </c>
      <c r="S23" s="23">
        <v>0</v>
      </c>
      <c r="T23" s="21">
        <v>0</v>
      </c>
      <c r="U23" s="21">
        <v>0</v>
      </c>
      <c r="V23" s="21">
        <v>0</v>
      </c>
      <c r="W23" s="24">
        <v>0</v>
      </c>
      <c r="X23" s="248">
        <v>0</v>
      </c>
      <c r="Y23" s="208">
        <v>0</v>
      </c>
      <c r="Z23" s="208">
        <v>0</v>
      </c>
      <c r="AA23" s="208">
        <v>0</v>
      </c>
      <c r="AB23" s="208">
        <v>0</v>
      </c>
      <c r="AC23" s="344">
        <v>0</v>
      </c>
      <c r="AD23" s="69"/>
      <c r="AE23" s="174"/>
      <c r="AF23" s="13"/>
    </row>
    <row r="24" spans="1:32" s="5" customFormat="1" ht="14.25" customHeight="1">
      <c r="A24" s="345" t="s">
        <v>91</v>
      </c>
      <c r="B24" s="25">
        <v>0</v>
      </c>
      <c r="C24" s="24">
        <v>0</v>
      </c>
      <c r="D24" s="21">
        <v>0</v>
      </c>
      <c r="E24" s="21">
        <v>0</v>
      </c>
      <c r="F24" s="23">
        <v>0</v>
      </c>
      <c r="G24" s="24">
        <v>0</v>
      </c>
      <c r="H24" s="21">
        <v>0</v>
      </c>
      <c r="I24" s="21">
        <v>0</v>
      </c>
      <c r="J24" s="21">
        <v>0</v>
      </c>
      <c r="K24" s="23">
        <v>0</v>
      </c>
      <c r="L24" s="21">
        <v>0</v>
      </c>
      <c r="M24" s="21">
        <v>0</v>
      </c>
      <c r="N24" s="23">
        <v>0</v>
      </c>
      <c r="O24" s="24">
        <v>0</v>
      </c>
      <c r="P24" s="21">
        <v>0</v>
      </c>
      <c r="Q24" s="21">
        <v>0</v>
      </c>
      <c r="R24" s="21">
        <v>0</v>
      </c>
      <c r="S24" s="23">
        <v>0</v>
      </c>
      <c r="T24" s="21">
        <v>0</v>
      </c>
      <c r="U24" s="21">
        <v>0</v>
      </c>
      <c r="V24" s="21">
        <v>0</v>
      </c>
      <c r="W24" s="288">
        <v>0</v>
      </c>
      <c r="X24" s="248">
        <v>0</v>
      </c>
      <c r="Y24" s="208">
        <v>0</v>
      </c>
      <c r="Z24" s="208">
        <v>0</v>
      </c>
      <c r="AA24" s="208">
        <v>0</v>
      </c>
      <c r="AB24" s="208">
        <v>0</v>
      </c>
      <c r="AC24" s="344">
        <v>0</v>
      </c>
      <c r="AD24" s="69"/>
      <c r="AE24" s="174"/>
      <c r="AF24" s="13"/>
    </row>
    <row r="25" spans="1:32" s="5" customFormat="1" ht="14.25" customHeight="1">
      <c r="A25" s="346" t="s">
        <v>92</v>
      </c>
      <c r="B25" s="118">
        <v>0</v>
      </c>
      <c r="C25" s="28">
        <v>0</v>
      </c>
      <c r="D25" s="29">
        <v>0</v>
      </c>
      <c r="E25" s="29">
        <v>0</v>
      </c>
      <c r="F25" s="27">
        <v>0</v>
      </c>
      <c r="G25" s="28">
        <v>0</v>
      </c>
      <c r="H25" s="29">
        <v>0</v>
      </c>
      <c r="I25" s="29">
        <v>0</v>
      </c>
      <c r="J25" s="29">
        <v>0</v>
      </c>
      <c r="K25" s="27">
        <v>0</v>
      </c>
      <c r="L25" s="29">
        <v>0</v>
      </c>
      <c r="M25" s="29">
        <v>0</v>
      </c>
      <c r="N25" s="27">
        <v>0</v>
      </c>
      <c r="O25" s="28">
        <v>0</v>
      </c>
      <c r="P25" s="29">
        <v>0</v>
      </c>
      <c r="Q25" s="29">
        <v>0</v>
      </c>
      <c r="R25" s="29">
        <v>0</v>
      </c>
      <c r="S25" s="27">
        <v>0</v>
      </c>
      <c r="T25" s="29">
        <v>0</v>
      </c>
      <c r="U25" s="29">
        <v>0</v>
      </c>
      <c r="V25" s="29">
        <v>0</v>
      </c>
      <c r="W25" s="287">
        <v>0</v>
      </c>
      <c r="X25" s="249">
        <v>0</v>
      </c>
      <c r="Y25" s="247">
        <v>0</v>
      </c>
      <c r="Z25" s="247">
        <v>0</v>
      </c>
      <c r="AA25" s="247">
        <v>0</v>
      </c>
      <c r="AB25" s="247">
        <v>0</v>
      </c>
      <c r="AC25" s="342">
        <v>0</v>
      </c>
      <c r="AD25" s="69"/>
      <c r="AE25" s="174"/>
      <c r="AF25" s="13"/>
    </row>
    <row r="26" spans="1:32" s="5" customFormat="1" ht="14.25" customHeight="1">
      <c r="A26" s="345" t="s">
        <v>79</v>
      </c>
      <c r="B26" s="25">
        <v>3</v>
      </c>
      <c r="C26" s="24">
        <v>0</v>
      </c>
      <c r="D26" s="21">
        <v>1</v>
      </c>
      <c r="E26" s="21">
        <v>0</v>
      </c>
      <c r="F26" s="23">
        <v>0</v>
      </c>
      <c r="G26" s="24">
        <v>0</v>
      </c>
      <c r="H26" s="21">
        <v>0</v>
      </c>
      <c r="I26" s="21">
        <v>0</v>
      </c>
      <c r="J26" s="21">
        <v>0</v>
      </c>
      <c r="K26" s="23">
        <v>0</v>
      </c>
      <c r="L26" s="21">
        <v>0</v>
      </c>
      <c r="M26" s="21">
        <v>0</v>
      </c>
      <c r="N26" s="23">
        <v>0</v>
      </c>
      <c r="O26" s="24">
        <v>0</v>
      </c>
      <c r="P26" s="21">
        <v>2</v>
      </c>
      <c r="Q26" s="21">
        <v>0</v>
      </c>
      <c r="R26" s="21">
        <v>0</v>
      </c>
      <c r="S26" s="23">
        <v>0</v>
      </c>
      <c r="T26" s="21">
        <v>0</v>
      </c>
      <c r="U26" s="21">
        <v>0</v>
      </c>
      <c r="V26" s="21">
        <v>0</v>
      </c>
      <c r="W26" s="24">
        <v>0</v>
      </c>
      <c r="X26" s="248">
        <v>596</v>
      </c>
      <c r="Y26" s="208">
        <v>0</v>
      </c>
      <c r="Z26" s="208">
        <v>0</v>
      </c>
      <c r="AA26" s="208">
        <v>30</v>
      </c>
      <c r="AB26" s="208">
        <v>114</v>
      </c>
      <c r="AC26" s="344">
        <v>452</v>
      </c>
      <c r="AD26" s="69"/>
      <c r="AE26" s="174"/>
      <c r="AF26" s="13"/>
    </row>
    <row r="27" spans="1:32" s="5" customFormat="1" ht="14.25" customHeight="1">
      <c r="A27" s="345" t="s">
        <v>101</v>
      </c>
      <c r="B27" s="25">
        <v>9</v>
      </c>
      <c r="C27" s="24">
        <v>0</v>
      </c>
      <c r="D27" s="21">
        <v>0</v>
      </c>
      <c r="E27" s="21">
        <v>0</v>
      </c>
      <c r="F27" s="23">
        <v>0</v>
      </c>
      <c r="G27" s="24">
        <v>0</v>
      </c>
      <c r="H27" s="21">
        <v>0</v>
      </c>
      <c r="I27" s="21">
        <v>0</v>
      </c>
      <c r="J27" s="21">
        <v>0</v>
      </c>
      <c r="K27" s="23">
        <v>0</v>
      </c>
      <c r="L27" s="21">
        <v>0</v>
      </c>
      <c r="M27" s="21">
        <v>0</v>
      </c>
      <c r="N27" s="23">
        <v>0</v>
      </c>
      <c r="O27" s="24">
        <v>0</v>
      </c>
      <c r="P27" s="21">
        <v>7</v>
      </c>
      <c r="Q27" s="21">
        <v>0</v>
      </c>
      <c r="R27" s="21">
        <v>1</v>
      </c>
      <c r="S27" s="23">
        <v>1</v>
      </c>
      <c r="T27" s="21">
        <v>0</v>
      </c>
      <c r="U27" s="21">
        <v>0</v>
      </c>
      <c r="V27" s="21">
        <v>0</v>
      </c>
      <c r="W27" s="24">
        <v>0</v>
      </c>
      <c r="X27" s="248">
        <v>1905</v>
      </c>
      <c r="Y27" s="208">
        <v>723</v>
      </c>
      <c r="Z27" s="208">
        <v>0</v>
      </c>
      <c r="AA27" s="208">
        <v>0</v>
      </c>
      <c r="AB27" s="208">
        <v>438</v>
      </c>
      <c r="AC27" s="344">
        <v>744</v>
      </c>
      <c r="AD27" s="69"/>
      <c r="AE27" s="174"/>
      <c r="AF27" s="13"/>
    </row>
    <row r="28" spans="1:32" s="5" customFormat="1" ht="14.25" customHeight="1">
      <c r="A28" s="345" t="s">
        <v>80</v>
      </c>
      <c r="B28" s="25">
        <v>6</v>
      </c>
      <c r="C28" s="24">
        <v>0</v>
      </c>
      <c r="D28" s="21">
        <v>0</v>
      </c>
      <c r="E28" s="21">
        <v>0</v>
      </c>
      <c r="F28" s="23">
        <v>0</v>
      </c>
      <c r="G28" s="24">
        <v>1</v>
      </c>
      <c r="H28" s="21">
        <v>0</v>
      </c>
      <c r="I28" s="21">
        <v>0</v>
      </c>
      <c r="J28" s="21">
        <v>0</v>
      </c>
      <c r="K28" s="23">
        <v>0</v>
      </c>
      <c r="L28" s="21">
        <v>0</v>
      </c>
      <c r="M28" s="21">
        <v>0</v>
      </c>
      <c r="N28" s="23">
        <v>0</v>
      </c>
      <c r="O28" s="24">
        <v>0</v>
      </c>
      <c r="P28" s="21">
        <v>5</v>
      </c>
      <c r="Q28" s="21">
        <v>0</v>
      </c>
      <c r="R28" s="21">
        <v>0</v>
      </c>
      <c r="S28" s="23">
        <v>0</v>
      </c>
      <c r="T28" s="21">
        <v>0</v>
      </c>
      <c r="U28" s="21">
        <v>0</v>
      </c>
      <c r="V28" s="21">
        <v>0</v>
      </c>
      <c r="W28" s="24">
        <v>0</v>
      </c>
      <c r="X28" s="248">
        <v>1438</v>
      </c>
      <c r="Y28" s="208">
        <v>702</v>
      </c>
      <c r="Z28" s="208">
        <v>4</v>
      </c>
      <c r="AA28" s="208">
        <v>0</v>
      </c>
      <c r="AB28" s="208">
        <v>120</v>
      </c>
      <c r="AC28" s="344">
        <v>612</v>
      </c>
      <c r="AD28" s="69"/>
      <c r="AE28" s="174"/>
      <c r="AF28" s="13"/>
    </row>
    <row r="29" spans="1:32" s="5" customFormat="1" ht="14.25" customHeight="1">
      <c r="A29" s="345" t="s">
        <v>102</v>
      </c>
      <c r="B29" s="25">
        <v>0</v>
      </c>
      <c r="C29" s="24">
        <v>0</v>
      </c>
      <c r="D29" s="21">
        <v>0</v>
      </c>
      <c r="E29" s="21">
        <v>0</v>
      </c>
      <c r="F29" s="23">
        <v>0</v>
      </c>
      <c r="G29" s="24">
        <v>0</v>
      </c>
      <c r="H29" s="21">
        <v>0</v>
      </c>
      <c r="I29" s="21">
        <v>0</v>
      </c>
      <c r="J29" s="21">
        <v>0</v>
      </c>
      <c r="K29" s="23">
        <v>0</v>
      </c>
      <c r="L29" s="21">
        <v>0</v>
      </c>
      <c r="M29" s="21">
        <v>0</v>
      </c>
      <c r="N29" s="23">
        <v>0</v>
      </c>
      <c r="O29" s="24">
        <v>0</v>
      </c>
      <c r="P29" s="21">
        <v>0</v>
      </c>
      <c r="Q29" s="21">
        <v>0</v>
      </c>
      <c r="R29" s="21">
        <v>0</v>
      </c>
      <c r="S29" s="23">
        <v>0</v>
      </c>
      <c r="T29" s="21">
        <v>0</v>
      </c>
      <c r="U29" s="21">
        <v>0</v>
      </c>
      <c r="V29" s="21">
        <v>0</v>
      </c>
      <c r="W29" s="24">
        <v>0</v>
      </c>
      <c r="X29" s="248">
        <v>0</v>
      </c>
      <c r="Y29" s="208">
        <v>0</v>
      </c>
      <c r="Z29" s="208">
        <v>0</v>
      </c>
      <c r="AA29" s="208">
        <v>0</v>
      </c>
      <c r="AB29" s="208">
        <v>0</v>
      </c>
      <c r="AC29" s="344">
        <v>0</v>
      </c>
      <c r="AD29" s="69"/>
      <c r="AE29" s="174"/>
      <c r="AF29" s="13"/>
    </row>
    <row r="30" spans="1:32" s="5" customFormat="1" ht="14.25" customHeight="1">
      <c r="A30" s="345" t="s">
        <v>83</v>
      </c>
      <c r="B30" s="25">
        <v>1</v>
      </c>
      <c r="C30" s="24">
        <v>0</v>
      </c>
      <c r="D30" s="21">
        <v>0</v>
      </c>
      <c r="E30" s="21">
        <v>0</v>
      </c>
      <c r="F30" s="23">
        <v>0</v>
      </c>
      <c r="G30" s="24">
        <v>0</v>
      </c>
      <c r="H30" s="21">
        <v>0</v>
      </c>
      <c r="I30" s="21">
        <v>0</v>
      </c>
      <c r="J30" s="21">
        <v>0</v>
      </c>
      <c r="K30" s="23">
        <v>0</v>
      </c>
      <c r="L30" s="21">
        <v>0</v>
      </c>
      <c r="M30" s="21">
        <v>0</v>
      </c>
      <c r="N30" s="23">
        <v>0</v>
      </c>
      <c r="O30" s="24">
        <v>0</v>
      </c>
      <c r="P30" s="21">
        <v>1</v>
      </c>
      <c r="Q30" s="21">
        <v>0</v>
      </c>
      <c r="R30" s="21">
        <v>0</v>
      </c>
      <c r="S30" s="23">
        <v>0</v>
      </c>
      <c r="T30" s="21">
        <v>0</v>
      </c>
      <c r="U30" s="21">
        <v>0</v>
      </c>
      <c r="V30" s="21">
        <v>0</v>
      </c>
      <c r="W30" s="24">
        <v>0</v>
      </c>
      <c r="X30" s="248">
        <v>104</v>
      </c>
      <c r="Y30" s="208">
        <v>0</v>
      </c>
      <c r="Z30" s="208">
        <v>0</v>
      </c>
      <c r="AA30" s="208">
        <v>0</v>
      </c>
      <c r="AB30" s="208">
        <v>104</v>
      </c>
      <c r="AC30" s="344">
        <v>0</v>
      </c>
      <c r="AD30" s="69"/>
      <c r="AE30" s="174"/>
      <c r="AF30" s="13"/>
    </row>
    <row r="31" spans="1:32" s="5" customFormat="1" ht="14.25" customHeight="1">
      <c r="A31" s="345" t="s">
        <v>103</v>
      </c>
      <c r="B31" s="25">
        <v>1</v>
      </c>
      <c r="C31" s="24">
        <v>0</v>
      </c>
      <c r="D31" s="21">
        <v>1</v>
      </c>
      <c r="E31" s="21">
        <v>0</v>
      </c>
      <c r="F31" s="23">
        <v>0</v>
      </c>
      <c r="G31" s="24">
        <v>0</v>
      </c>
      <c r="H31" s="21">
        <v>0</v>
      </c>
      <c r="I31" s="21">
        <v>0</v>
      </c>
      <c r="J31" s="21">
        <v>0</v>
      </c>
      <c r="K31" s="23">
        <v>0</v>
      </c>
      <c r="L31" s="21">
        <v>0</v>
      </c>
      <c r="M31" s="21">
        <v>0</v>
      </c>
      <c r="N31" s="23">
        <v>0</v>
      </c>
      <c r="O31" s="24">
        <v>0</v>
      </c>
      <c r="P31" s="21">
        <v>0</v>
      </c>
      <c r="Q31" s="21">
        <v>0</v>
      </c>
      <c r="R31" s="21">
        <v>0</v>
      </c>
      <c r="S31" s="23">
        <v>0</v>
      </c>
      <c r="T31" s="21">
        <v>0</v>
      </c>
      <c r="U31" s="21">
        <v>0</v>
      </c>
      <c r="V31" s="21">
        <v>0</v>
      </c>
      <c r="W31" s="24">
        <v>0</v>
      </c>
      <c r="X31" s="248">
        <v>416</v>
      </c>
      <c r="Y31" s="208">
        <v>326</v>
      </c>
      <c r="Z31" s="208">
        <v>0</v>
      </c>
      <c r="AA31" s="208">
        <v>0</v>
      </c>
      <c r="AB31" s="208">
        <v>0</v>
      </c>
      <c r="AC31" s="344">
        <v>90</v>
      </c>
      <c r="AD31" s="69"/>
      <c r="AE31" s="174"/>
      <c r="AF31" s="13"/>
    </row>
    <row r="32" spans="1:32" s="5" customFormat="1" ht="14.25" customHeight="1">
      <c r="A32" s="345" t="s">
        <v>104</v>
      </c>
      <c r="B32" s="25">
        <v>0</v>
      </c>
      <c r="C32" s="24">
        <v>0</v>
      </c>
      <c r="D32" s="21">
        <v>0</v>
      </c>
      <c r="E32" s="21">
        <v>0</v>
      </c>
      <c r="F32" s="23">
        <v>0</v>
      </c>
      <c r="G32" s="24">
        <v>0</v>
      </c>
      <c r="H32" s="21">
        <v>0</v>
      </c>
      <c r="I32" s="21">
        <v>0</v>
      </c>
      <c r="J32" s="21">
        <v>0</v>
      </c>
      <c r="K32" s="23">
        <v>0</v>
      </c>
      <c r="L32" s="21">
        <v>0</v>
      </c>
      <c r="M32" s="21">
        <v>0</v>
      </c>
      <c r="N32" s="23">
        <v>0</v>
      </c>
      <c r="O32" s="24">
        <v>0</v>
      </c>
      <c r="P32" s="21">
        <v>0</v>
      </c>
      <c r="Q32" s="21">
        <v>0</v>
      </c>
      <c r="R32" s="21">
        <v>0</v>
      </c>
      <c r="S32" s="23">
        <v>0</v>
      </c>
      <c r="T32" s="21">
        <v>0</v>
      </c>
      <c r="U32" s="21">
        <v>0</v>
      </c>
      <c r="V32" s="21">
        <v>0</v>
      </c>
      <c r="W32" s="24">
        <v>0</v>
      </c>
      <c r="X32" s="248">
        <v>0</v>
      </c>
      <c r="Y32" s="208">
        <v>0</v>
      </c>
      <c r="Z32" s="208">
        <v>0</v>
      </c>
      <c r="AA32" s="208">
        <v>0</v>
      </c>
      <c r="AB32" s="208">
        <v>0</v>
      </c>
      <c r="AC32" s="344">
        <v>0</v>
      </c>
      <c r="AD32" s="69"/>
      <c r="AE32" s="174"/>
      <c r="AF32" s="13"/>
    </row>
    <row r="33" spans="1:32" s="5" customFormat="1" ht="14.25" customHeight="1">
      <c r="A33" s="345" t="s">
        <v>84</v>
      </c>
      <c r="B33" s="25">
        <v>1</v>
      </c>
      <c r="C33" s="24">
        <v>0</v>
      </c>
      <c r="D33" s="21">
        <v>0</v>
      </c>
      <c r="E33" s="21">
        <v>0</v>
      </c>
      <c r="F33" s="23">
        <v>0</v>
      </c>
      <c r="G33" s="24">
        <v>0</v>
      </c>
      <c r="H33" s="21">
        <v>0</v>
      </c>
      <c r="I33" s="21">
        <v>0</v>
      </c>
      <c r="J33" s="21">
        <v>0</v>
      </c>
      <c r="K33" s="23">
        <v>0</v>
      </c>
      <c r="L33" s="21">
        <v>0</v>
      </c>
      <c r="M33" s="21">
        <v>0</v>
      </c>
      <c r="N33" s="23">
        <v>0</v>
      </c>
      <c r="O33" s="24">
        <v>0</v>
      </c>
      <c r="P33" s="21">
        <v>1</v>
      </c>
      <c r="Q33" s="21">
        <v>0</v>
      </c>
      <c r="R33" s="21">
        <v>0</v>
      </c>
      <c r="S33" s="23">
        <v>0</v>
      </c>
      <c r="T33" s="21">
        <v>0</v>
      </c>
      <c r="U33" s="21">
        <v>0</v>
      </c>
      <c r="V33" s="21">
        <v>0</v>
      </c>
      <c r="W33" s="24">
        <v>0</v>
      </c>
      <c r="X33" s="248">
        <v>122</v>
      </c>
      <c r="Y33" s="208">
        <v>0</v>
      </c>
      <c r="Z33" s="208">
        <v>0</v>
      </c>
      <c r="AA33" s="208">
        <v>0</v>
      </c>
      <c r="AB33" s="208">
        <v>82</v>
      </c>
      <c r="AC33" s="344">
        <v>40</v>
      </c>
      <c r="AD33" s="69"/>
      <c r="AE33" s="174"/>
      <c r="AF33" s="13"/>
    </row>
    <row r="34" spans="1:32" s="5" customFormat="1" ht="14.25" customHeight="1">
      <c r="A34" s="345" t="s">
        <v>105</v>
      </c>
      <c r="B34" s="25">
        <v>2</v>
      </c>
      <c r="C34" s="24">
        <v>0</v>
      </c>
      <c r="D34" s="21">
        <v>0</v>
      </c>
      <c r="E34" s="21">
        <v>0</v>
      </c>
      <c r="F34" s="23">
        <v>0</v>
      </c>
      <c r="G34" s="24">
        <v>0</v>
      </c>
      <c r="H34" s="21">
        <v>0</v>
      </c>
      <c r="I34" s="21">
        <v>0</v>
      </c>
      <c r="J34" s="21">
        <v>0</v>
      </c>
      <c r="K34" s="23">
        <v>0</v>
      </c>
      <c r="L34" s="21">
        <v>0</v>
      </c>
      <c r="M34" s="21">
        <v>0</v>
      </c>
      <c r="N34" s="23">
        <v>0</v>
      </c>
      <c r="O34" s="24">
        <v>0</v>
      </c>
      <c r="P34" s="21">
        <v>2</v>
      </c>
      <c r="Q34" s="21">
        <v>0</v>
      </c>
      <c r="R34" s="21">
        <v>0</v>
      </c>
      <c r="S34" s="23">
        <v>0</v>
      </c>
      <c r="T34" s="21">
        <v>0</v>
      </c>
      <c r="U34" s="21">
        <v>0</v>
      </c>
      <c r="V34" s="21">
        <v>0</v>
      </c>
      <c r="W34" s="24">
        <v>0</v>
      </c>
      <c r="X34" s="248">
        <v>174</v>
      </c>
      <c r="Y34" s="208">
        <v>0</v>
      </c>
      <c r="Z34" s="208">
        <v>0</v>
      </c>
      <c r="AA34" s="208">
        <v>0</v>
      </c>
      <c r="AB34" s="208">
        <v>174</v>
      </c>
      <c r="AC34" s="344">
        <v>0</v>
      </c>
      <c r="AD34" s="69"/>
      <c r="AE34" s="174"/>
      <c r="AF34" s="13"/>
    </row>
    <row r="35" spans="1:32" s="5" customFormat="1" ht="14.25" customHeight="1">
      <c r="A35" s="345" t="s">
        <v>85</v>
      </c>
      <c r="B35" s="25">
        <v>3</v>
      </c>
      <c r="C35" s="24">
        <v>0</v>
      </c>
      <c r="D35" s="21">
        <v>0</v>
      </c>
      <c r="E35" s="21">
        <v>0</v>
      </c>
      <c r="F35" s="23">
        <v>0</v>
      </c>
      <c r="G35" s="24">
        <v>0</v>
      </c>
      <c r="H35" s="21">
        <v>0</v>
      </c>
      <c r="I35" s="21">
        <v>0</v>
      </c>
      <c r="J35" s="21">
        <v>0</v>
      </c>
      <c r="K35" s="23">
        <v>0</v>
      </c>
      <c r="L35" s="21">
        <v>0</v>
      </c>
      <c r="M35" s="21">
        <v>0</v>
      </c>
      <c r="N35" s="23">
        <v>0</v>
      </c>
      <c r="O35" s="24">
        <v>0</v>
      </c>
      <c r="P35" s="21">
        <v>3</v>
      </c>
      <c r="Q35" s="21">
        <v>0</v>
      </c>
      <c r="R35" s="21">
        <v>0</v>
      </c>
      <c r="S35" s="23">
        <v>0</v>
      </c>
      <c r="T35" s="21">
        <v>0</v>
      </c>
      <c r="U35" s="21">
        <v>0</v>
      </c>
      <c r="V35" s="21">
        <v>0</v>
      </c>
      <c r="W35" s="24">
        <v>0</v>
      </c>
      <c r="X35" s="248">
        <v>867</v>
      </c>
      <c r="Y35" s="208">
        <v>108</v>
      </c>
      <c r="Z35" s="208">
        <v>0</v>
      </c>
      <c r="AA35" s="208">
        <v>0</v>
      </c>
      <c r="AB35" s="208">
        <v>307</v>
      </c>
      <c r="AC35" s="344">
        <v>452</v>
      </c>
      <c r="AD35" s="69"/>
      <c r="AE35" s="174"/>
      <c r="AF35" s="13"/>
    </row>
    <row r="36" spans="1:32" s="5" customFormat="1" ht="14.25" customHeight="1">
      <c r="A36" s="346" t="s">
        <v>106</v>
      </c>
      <c r="B36" s="118">
        <v>2</v>
      </c>
      <c r="C36" s="28">
        <v>0</v>
      </c>
      <c r="D36" s="29">
        <v>0</v>
      </c>
      <c r="E36" s="29">
        <v>0</v>
      </c>
      <c r="F36" s="27">
        <v>0</v>
      </c>
      <c r="G36" s="28">
        <v>0</v>
      </c>
      <c r="H36" s="29">
        <v>0</v>
      </c>
      <c r="I36" s="29">
        <v>0</v>
      </c>
      <c r="J36" s="29">
        <v>0</v>
      </c>
      <c r="K36" s="27">
        <v>0</v>
      </c>
      <c r="L36" s="29">
        <v>0</v>
      </c>
      <c r="M36" s="29">
        <v>0</v>
      </c>
      <c r="N36" s="27">
        <v>0</v>
      </c>
      <c r="O36" s="28">
        <v>0</v>
      </c>
      <c r="P36" s="29">
        <v>2</v>
      </c>
      <c r="Q36" s="29">
        <v>0</v>
      </c>
      <c r="R36" s="29">
        <v>0</v>
      </c>
      <c r="S36" s="27">
        <v>0</v>
      </c>
      <c r="T36" s="29">
        <v>0</v>
      </c>
      <c r="U36" s="29">
        <v>0</v>
      </c>
      <c r="V36" s="29">
        <v>0</v>
      </c>
      <c r="W36" s="287">
        <v>0</v>
      </c>
      <c r="X36" s="246">
        <v>370</v>
      </c>
      <c r="Y36" s="247">
        <v>0</v>
      </c>
      <c r="Z36" s="247">
        <v>0</v>
      </c>
      <c r="AA36" s="247">
        <v>0</v>
      </c>
      <c r="AB36" s="247">
        <v>0</v>
      </c>
      <c r="AC36" s="342">
        <v>370</v>
      </c>
      <c r="AD36" s="69"/>
      <c r="AE36" s="174"/>
      <c r="AF36" s="13"/>
    </row>
    <row r="37" spans="1:32" s="5" customFormat="1" ht="14.25" customHeight="1">
      <c r="A37" s="345" t="s">
        <v>107</v>
      </c>
      <c r="B37" s="25">
        <v>17</v>
      </c>
      <c r="C37" s="24">
        <v>0</v>
      </c>
      <c r="D37" s="21">
        <v>0</v>
      </c>
      <c r="E37" s="21">
        <v>0</v>
      </c>
      <c r="F37" s="23">
        <v>1</v>
      </c>
      <c r="G37" s="24">
        <v>0</v>
      </c>
      <c r="H37" s="21">
        <v>0</v>
      </c>
      <c r="I37" s="21">
        <v>1</v>
      </c>
      <c r="J37" s="21">
        <v>1</v>
      </c>
      <c r="K37" s="23">
        <v>0</v>
      </c>
      <c r="L37" s="21">
        <v>0</v>
      </c>
      <c r="M37" s="21">
        <v>0</v>
      </c>
      <c r="N37" s="23">
        <v>0</v>
      </c>
      <c r="O37" s="24">
        <v>0</v>
      </c>
      <c r="P37" s="21">
        <v>11</v>
      </c>
      <c r="Q37" s="21">
        <v>0</v>
      </c>
      <c r="R37" s="21">
        <v>1</v>
      </c>
      <c r="S37" s="23">
        <v>1</v>
      </c>
      <c r="T37" s="21">
        <v>0</v>
      </c>
      <c r="U37" s="21">
        <v>1</v>
      </c>
      <c r="V37" s="21">
        <v>0</v>
      </c>
      <c r="W37" s="24">
        <v>0</v>
      </c>
      <c r="X37" s="250">
        <v>3205</v>
      </c>
      <c r="Y37" s="251">
        <v>735</v>
      </c>
      <c r="Z37" s="251">
        <v>0</v>
      </c>
      <c r="AA37" s="251">
        <v>0</v>
      </c>
      <c r="AB37" s="251">
        <v>593</v>
      </c>
      <c r="AC37" s="343">
        <v>1877</v>
      </c>
      <c r="AD37" s="69"/>
      <c r="AE37" s="174"/>
      <c r="AF37" s="13"/>
    </row>
    <row r="38" spans="1:32" s="5" customFormat="1" ht="14.25" customHeight="1">
      <c r="A38" s="345" t="s">
        <v>108</v>
      </c>
      <c r="B38" s="25">
        <v>7</v>
      </c>
      <c r="C38" s="52">
        <v>0</v>
      </c>
      <c r="D38" s="53">
        <v>0</v>
      </c>
      <c r="E38" s="53">
        <v>0</v>
      </c>
      <c r="F38" s="54">
        <v>0</v>
      </c>
      <c r="G38" s="52">
        <v>0</v>
      </c>
      <c r="H38" s="53">
        <v>0</v>
      </c>
      <c r="I38" s="53">
        <v>0</v>
      </c>
      <c r="J38" s="53">
        <v>0</v>
      </c>
      <c r="K38" s="54">
        <v>0</v>
      </c>
      <c r="L38" s="53">
        <v>0</v>
      </c>
      <c r="M38" s="53">
        <v>0</v>
      </c>
      <c r="N38" s="54">
        <v>0</v>
      </c>
      <c r="O38" s="52">
        <v>0</v>
      </c>
      <c r="P38" s="53">
        <v>6</v>
      </c>
      <c r="Q38" s="53">
        <v>0</v>
      </c>
      <c r="R38" s="53">
        <v>1</v>
      </c>
      <c r="S38" s="54">
        <v>0</v>
      </c>
      <c r="T38" s="53">
        <v>0</v>
      </c>
      <c r="U38" s="53">
        <v>0</v>
      </c>
      <c r="V38" s="53">
        <v>0</v>
      </c>
      <c r="W38" s="52">
        <v>0</v>
      </c>
      <c r="X38" s="248">
        <v>1351</v>
      </c>
      <c r="Y38" s="208">
        <v>309</v>
      </c>
      <c r="Z38" s="208">
        <v>0</v>
      </c>
      <c r="AA38" s="208">
        <v>0</v>
      </c>
      <c r="AB38" s="208">
        <v>402</v>
      </c>
      <c r="AC38" s="344">
        <v>640</v>
      </c>
      <c r="AD38" s="70"/>
      <c r="AE38" s="174"/>
      <c r="AF38" s="13"/>
    </row>
    <row r="39" spans="1:32" s="5" customFormat="1" ht="14.25" customHeight="1">
      <c r="A39" s="345" t="s">
        <v>111</v>
      </c>
      <c r="B39" s="25">
        <v>5</v>
      </c>
      <c r="C39" s="24">
        <v>0</v>
      </c>
      <c r="D39" s="21">
        <v>0</v>
      </c>
      <c r="E39" s="21">
        <v>0</v>
      </c>
      <c r="F39" s="23">
        <v>0</v>
      </c>
      <c r="G39" s="24">
        <v>0</v>
      </c>
      <c r="H39" s="21">
        <v>0</v>
      </c>
      <c r="I39" s="21">
        <v>0</v>
      </c>
      <c r="J39" s="21">
        <v>0</v>
      </c>
      <c r="K39" s="23">
        <v>0</v>
      </c>
      <c r="L39" s="21">
        <v>0</v>
      </c>
      <c r="M39" s="21">
        <v>0</v>
      </c>
      <c r="N39" s="23">
        <v>0</v>
      </c>
      <c r="O39" s="24">
        <v>0</v>
      </c>
      <c r="P39" s="21">
        <v>5</v>
      </c>
      <c r="Q39" s="21">
        <v>0</v>
      </c>
      <c r="R39" s="21">
        <v>0</v>
      </c>
      <c r="S39" s="23">
        <v>0</v>
      </c>
      <c r="T39" s="21">
        <v>0</v>
      </c>
      <c r="U39" s="21">
        <v>0</v>
      </c>
      <c r="V39" s="21">
        <v>0</v>
      </c>
      <c r="W39" s="24">
        <v>0</v>
      </c>
      <c r="X39" s="248">
        <v>1168</v>
      </c>
      <c r="Y39" s="208">
        <v>958</v>
      </c>
      <c r="Z39" s="208">
        <v>0</v>
      </c>
      <c r="AA39" s="208">
        <v>0</v>
      </c>
      <c r="AB39" s="208">
        <v>180</v>
      </c>
      <c r="AC39" s="344">
        <v>30</v>
      </c>
      <c r="AD39" s="69"/>
      <c r="AE39" s="174"/>
      <c r="AF39" s="13"/>
    </row>
    <row r="40" spans="1:32" s="5" customFormat="1" ht="14.25" customHeight="1">
      <c r="A40" s="345" t="s">
        <v>95</v>
      </c>
      <c r="B40" s="25">
        <v>4</v>
      </c>
      <c r="C40" s="24">
        <v>0</v>
      </c>
      <c r="D40" s="21">
        <v>0</v>
      </c>
      <c r="E40" s="21">
        <v>0</v>
      </c>
      <c r="F40" s="23">
        <v>0</v>
      </c>
      <c r="G40" s="24">
        <v>0</v>
      </c>
      <c r="H40" s="21">
        <v>0</v>
      </c>
      <c r="I40" s="21">
        <v>0</v>
      </c>
      <c r="J40" s="21">
        <v>0</v>
      </c>
      <c r="K40" s="23">
        <v>0</v>
      </c>
      <c r="L40" s="21">
        <v>0</v>
      </c>
      <c r="M40" s="21">
        <v>0</v>
      </c>
      <c r="N40" s="23">
        <v>0</v>
      </c>
      <c r="O40" s="24">
        <v>0</v>
      </c>
      <c r="P40" s="21">
        <v>3</v>
      </c>
      <c r="Q40" s="21">
        <v>0</v>
      </c>
      <c r="R40" s="21">
        <v>0</v>
      </c>
      <c r="S40" s="23">
        <v>1</v>
      </c>
      <c r="T40" s="21">
        <v>0</v>
      </c>
      <c r="U40" s="21">
        <v>0</v>
      </c>
      <c r="V40" s="21">
        <v>0</v>
      </c>
      <c r="W40" s="24">
        <v>0</v>
      </c>
      <c r="X40" s="248">
        <v>918</v>
      </c>
      <c r="Y40" s="208">
        <v>0</v>
      </c>
      <c r="Z40" s="208">
        <v>0</v>
      </c>
      <c r="AA40" s="208">
        <v>0</v>
      </c>
      <c r="AB40" s="208">
        <v>118</v>
      </c>
      <c r="AC40" s="344">
        <v>800</v>
      </c>
      <c r="AD40" s="69"/>
      <c r="AE40" s="174"/>
      <c r="AF40" s="13"/>
    </row>
    <row r="41" spans="1:32" s="5" customFormat="1" ht="14.25" customHeight="1">
      <c r="A41" s="345" t="s">
        <v>112</v>
      </c>
      <c r="B41" s="25">
        <v>1</v>
      </c>
      <c r="C41" s="24">
        <v>0</v>
      </c>
      <c r="D41" s="21">
        <v>0</v>
      </c>
      <c r="E41" s="21">
        <v>0</v>
      </c>
      <c r="F41" s="23">
        <v>0</v>
      </c>
      <c r="G41" s="24">
        <v>0</v>
      </c>
      <c r="H41" s="21">
        <v>0</v>
      </c>
      <c r="I41" s="21">
        <v>0</v>
      </c>
      <c r="J41" s="21">
        <v>0</v>
      </c>
      <c r="K41" s="23">
        <v>0</v>
      </c>
      <c r="L41" s="21">
        <v>0</v>
      </c>
      <c r="M41" s="21">
        <v>0</v>
      </c>
      <c r="N41" s="23">
        <v>0</v>
      </c>
      <c r="O41" s="24">
        <v>0</v>
      </c>
      <c r="P41" s="21">
        <v>1</v>
      </c>
      <c r="Q41" s="21">
        <v>0</v>
      </c>
      <c r="R41" s="21">
        <v>0</v>
      </c>
      <c r="S41" s="23">
        <v>0</v>
      </c>
      <c r="T41" s="21">
        <v>0</v>
      </c>
      <c r="U41" s="21">
        <v>0</v>
      </c>
      <c r="V41" s="21">
        <v>0</v>
      </c>
      <c r="W41" s="24">
        <v>0</v>
      </c>
      <c r="X41" s="248">
        <v>199</v>
      </c>
      <c r="Y41" s="208">
        <v>0</v>
      </c>
      <c r="Z41" s="208">
        <v>0</v>
      </c>
      <c r="AA41" s="208">
        <v>0</v>
      </c>
      <c r="AB41" s="208">
        <v>169</v>
      </c>
      <c r="AC41" s="344">
        <v>30</v>
      </c>
      <c r="AD41" s="69"/>
      <c r="AE41" s="174"/>
      <c r="AF41" s="13"/>
    </row>
    <row r="42" spans="1:32" s="5" customFormat="1" ht="14.25" customHeight="1">
      <c r="A42" s="345" t="s">
        <v>113</v>
      </c>
      <c r="B42" s="25">
        <v>2</v>
      </c>
      <c r="C42" s="24">
        <v>0</v>
      </c>
      <c r="D42" s="21">
        <v>0</v>
      </c>
      <c r="E42" s="21">
        <v>1</v>
      </c>
      <c r="F42" s="23">
        <v>0</v>
      </c>
      <c r="G42" s="24">
        <v>0</v>
      </c>
      <c r="H42" s="21">
        <v>0</v>
      </c>
      <c r="I42" s="21">
        <v>0</v>
      </c>
      <c r="J42" s="21">
        <v>0</v>
      </c>
      <c r="K42" s="23">
        <v>0</v>
      </c>
      <c r="L42" s="21">
        <v>0</v>
      </c>
      <c r="M42" s="21">
        <v>0</v>
      </c>
      <c r="N42" s="23">
        <v>0</v>
      </c>
      <c r="O42" s="24">
        <v>0</v>
      </c>
      <c r="P42" s="21">
        <v>0</v>
      </c>
      <c r="Q42" s="21">
        <v>0</v>
      </c>
      <c r="R42" s="21">
        <v>0</v>
      </c>
      <c r="S42" s="23">
        <v>0</v>
      </c>
      <c r="T42" s="21">
        <v>0</v>
      </c>
      <c r="U42" s="21">
        <v>1</v>
      </c>
      <c r="V42" s="21">
        <v>0</v>
      </c>
      <c r="W42" s="24">
        <v>1</v>
      </c>
      <c r="X42" s="248">
        <v>648</v>
      </c>
      <c r="Y42" s="208">
        <v>40</v>
      </c>
      <c r="Z42" s="208">
        <v>6</v>
      </c>
      <c r="AA42" s="208">
        <v>4</v>
      </c>
      <c r="AB42" s="208">
        <v>0</v>
      </c>
      <c r="AC42" s="344">
        <v>598</v>
      </c>
      <c r="AD42" s="69"/>
      <c r="AE42" s="174"/>
      <c r="AF42" s="13"/>
    </row>
    <row r="43" spans="1:32" s="5" customFormat="1" ht="14.25" customHeight="1">
      <c r="A43" s="345" t="s">
        <v>86</v>
      </c>
      <c r="B43" s="25">
        <v>1</v>
      </c>
      <c r="C43" s="24">
        <v>0</v>
      </c>
      <c r="D43" s="21">
        <v>0</v>
      </c>
      <c r="E43" s="21">
        <v>0</v>
      </c>
      <c r="F43" s="23">
        <v>0</v>
      </c>
      <c r="G43" s="24">
        <v>0</v>
      </c>
      <c r="H43" s="21">
        <v>0</v>
      </c>
      <c r="I43" s="21">
        <v>0</v>
      </c>
      <c r="J43" s="21">
        <v>0</v>
      </c>
      <c r="K43" s="23">
        <v>0</v>
      </c>
      <c r="L43" s="21">
        <v>0</v>
      </c>
      <c r="M43" s="21">
        <v>0</v>
      </c>
      <c r="N43" s="23">
        <v>0</v>
      </c>
      <c r="O43" s="24">
        <v>0</v>
      </c>
      <c r="P43" s="21">
        <v>1</v>
      </c>
      <c r="Q43" s="21">
        <v>0</v>
      </c>
      <c r="R43" s="21">
        <v>0</v>
      </c>
      <c r="S43" s="23">
        <v>0</v>
      </c>
      <c r="T43" s="21">
        <v>0</v>
      </c>
      <c r="U43" s="21">
        <v>0</v>
      </c>
      <c r="V43" s="21">
        <v>0</v>
      </c>
      <c r="W43" s="24">
        <v>0</v>
      </c>
      <c r="X43" s="248">
        <v>170</v>
      </c>
      <c r="Y43" s="208">
        <v>0</v>
      </c>
      <c r="Z43" s="208">
        <v>0</v>
      </c>
      <c r="AA43" s="208">
        <v>0</v>
      </c>
      <c r="AB43" s="208">
        <v>74</v>
      </c>
      <c r="AC43" s="344">
        <v>96</v>
      </c>
      <c r="AD43" s="69"/>
      <c r="AE43" s="174"/>
      <c r="AF43" s="13"/>
    </row>
    <row r="44" spans="1:32" s="5" customFormat="1" ht="14.25" customHeight="1">
      <c r="A44" s="345" t="s">
        <v>54</v>
      </c>
      <c r="B44" s="25">
        <v>6</v>
      </c>
      <c r="C44" s="24">
        <v>0</v>
      </c>
      <c r="D44" s="21">
        <v>0</v>
      </c>
      <c r="E44" s="21">
        <v>0</v>
      </c>
      <c r="F44" s="23">
        <v>0</v>
      </c>
      <c r="G44" s="24">
        <v>2</v>
      </c>
      <c r="H44" s="21">
        <v>0</v>
      </c>
      <c r="I44" s="21">
        <v>0</v>
      </c>
      <c r="J44" s="21">
        <v>0</v>
      </c>
      <c r="K44" s="23">
        <v>0</v>
      </c>
      <c r="L44" s="21">
        <v>0</v>
      </c>
      <c r="M44" s="21">
        <v>0</v>
      </c>
      <c r="N44" s="23">
        <v>0</v>
      </c>
      <c r="O44" s="24">
        <v>0</v>
      </c>
      <c r="P44" s="21">
        <v>4</v>
      </c>
      <c r="Q44" s="21">
        <v>0</v>
      </c>
      <c r="R44" s="21">
        <v>0</v>
      </c>
      <c r="S44" s="23">
        <v>0</v>
      </c>
      <c r="T44" s="21">
        <v>0</v>
      </c>
      <c r="U44" s="21">
        <v>0</v>
      </c>
      <c r="V44" s="21">
        <v>0</v>
      </c>
      <c r="W44" s="24">
        <v>0</v>
      </c>
      <c r="X44" s="248">
        <v>1583</v>
      </c>
      <c r="Y44" s="208">
        <v>960</v>
      </c>
      <c r="Z44" s="208">
        <v>6</v>
      </c>
      <c r="AA44" s="208">
        <v>4</v>
      </c>
      <c r="AB44" s="208">
        <v>50</v>
      </c>
      <c r="AC44" s="344">
        <v>563</v>
      </c>
      <c r="AD44" s="69"/>
      <c r="AE44" s="174"/>
      <c r="AF44" s="13"/>
    </row>
    <row r="45" spans="1:32" s="5" customFormat="1" ht="14.25" customHeight="1">
      <c r="A45" s="345" t="s">
        <v>87</v>
      </c>
      <c r="B45" s="25">
        <v>0</v>
      </c>
      <c r="C45" s="52">
        <v>0</v>
      </c>
      <c r="D45" s="53">
        <v>0</v>
      </c>
      <c r="E45" s="53">
        <v>0</v>
      </c>
      <c r="F45" s="54">
        <v>0</v>
      </c>
      <c r="G45" s="52">
        <v>0</v>
      </c>
      <c r="H45" s="53">
        <v>0</v>
      </c>
      <c r="I45" s="53">
        <v>0</v>
      </c>
      <c r="J45" s="53">
        <v>0</v>
      </c>
      <c r="K45" s="54">
        <v>0</v>
      </c>
      <c r="L45" s="53">
        <v>0</v>
      </c>
      <c r="M45" s="53">
        <v>0</v>
      </c>
      <c r="N45" s="54">
        <v>0</v>
      </c>
      <c r="O45" s="52">
        <v>0</v>
      </c>
      <c r="P45" s="53">
        <v>0</v>
      </c>
      <c r="Q45" s="53">
        <v>0</v>
      </c>
      <c r="R45" s="53">
        <v>0</v>
      </c>
      <c r="S45" s="54">
        <v>0</v>
      </c>
      <c r="T45" s="53">
        <v>0</v>
      </c>
      <c r="U45" s="53">
        <v>0</v>
      </c>
      <c r="V45" s="53">
        <v>0</v>
      </c>
      <c r="W45" s="52">
        <v>0</v>
      </c>
      <c r="X45" s="248">
        <v>0</v>
      </c>
      <c r="Y45" s="208">
        <v>0</v>
      </c>
      <c r="Z45" s="208">
        <v>0</v>
      </c>
      <c r="AA45" s="208">
        <v>0</v>
      </c>
      <c r="AB45" s="208">
        <v>0</v>
      </c>
      <c r="AC45" s="344">
        <v>0</v>
      </c>
      <c r="AD45" s="70"/>
      <c r="AE45" s="174"/>
      <c r="AF45" s="13"/>
    </row>
    <row r="46" spans="1:32" s="5" customFormat="1" ht="14.25" customHeight="1">
      <c r="A46" s="345" t="s">
        <v>88</v>
      </c>
      <c r="B46" s="25">
        <v>0</v>
      </c>
      <c r="C46" s="24">
        <v>0</v>
      </c>
      <c r="D46" s="21">
        <v>0</v>
      </c>
      <c r="E46" s="21">
        <v>0</v>
      </c>
      <c r="F46" s="23">
        <v>0</v>
      </c>
      <c r="G46" s="24">
        <v>0</v>
      </c>
      <c r="H46" s="21">
        <v>0</v>
      </c>
      <c r="I46" s="21">
        <v>0</v>
      </c>
      <c r="J46" s="21">
        <v>0</v>
      </c>
      <c r="K46" s="23">
        <v>0</v>
      </c>
      <c r="L46" s="21">
        <v>0</v>
      </c>
      <c r="M46" s="21">
        <v>0</v>
      </c>
      <c r="N46" s="23">
        <v>0</v>
      </c>
      <c r="O46" s="24">
        <v>0</v>
      </c>
      <c r="P46" s="21">
        <v>0</v>
      </c>
      <c r="Q46" s="21">
        <v>0</v>
      </c>
      <c r="R46" s="21">
        <v>0</v>
      </c>
      <c r="S46" s="23">
        <v>0</v>
      </c>
      <c r="T46" s="21">
        <v>0</v>
      </c>
      <c r="U46" s="21">
        <v>0</v>
      </c>
      <c r="V46" s="21">
        <v>0</v>
      </c>
      <c r="W46" s="24">
        <v>0</v>
      </c>
      <c r="X46" s="248">
        <v>0</v>
      </c>
      <c r="Y46" s="208">
        <v>0</v>
      </c>
      <c r="Z46" s="208">
        <v>0</v>
      </c>
      <c r="AA46" s="208">
        <v>0</v>
      </c>
      <c r="AB46" s="208">
        <v>0</v>
      </c>
      <c r="AC46" s="344">
        <v>0</v>
      </c>
      <c r="AD46" s="69"/>
      <c r="AE46" s="174"/>
      <c r="AF46" s="13"/>
    </row>
    <row r="47" spans="1:32" s="5" customFormat="1" ht="14.25" customHeight="1">
      <c r="A47" s="345" t="s">
        <v>109</v>
      </c>
      <c r="B47" s="25">
        <v>0</v>
      </c>
      <c r="C47" s="24">
        <v>0</v>
      </c>
      <c r="D47" s="21">
        <v>0</v>
      </c>
      <c r="E47" s="21">
        <v>0</v>
      </c>
      <c r="F47" s="23">
        <v>0</v>
      </c>
      <c r="G47" s="24">
        <v>0</v>
      </c>
      <c r="H47" s="21">
        <v>0</v>
      </c>
      <c r="I47" s="21">
        <v>0</v>
      </c>
      <c r="J47" s="21">
        <v>0</v>
      </c>
      <c r="K47" s="23">
        <v>0</v>
      </c>
      <c r="L47" s="21">
        <v>0</v>
      </c>
      <c r="M47" s="21">
        <v>0</v>
      </c>
      <c r="N47" s="23">
        <v>0</v>
      </c>
      <c r="O47" s="24">
        <v>0</v>
      </c>
      <c r="P47" s="21">
        <v>0</v>
      </c>
      <c r="Q47" s="21">
        <v>0</v>
      </c>
      <c r="R47" s="21">
        <v>0</v>
      </c>
      <c r="S47" s="23">
        <v>0</v>
      </c>
      <c r="T47" s="21">
        <v>0</v>
      </c>
      <c r="U47" s="21">
        <v>0</v>
      </c>
      <c r="V47" s="21">
        <v>0</v>
      </c>
      <c r="W47" s="24">
        <v>0</v>
      </c>
      <c r="X47" s="248">
        <v>0</v>
      </c>
      <c r="Y47" s="208">
        <v>0</v>
      </c>
      <c r="Z47" s="208">
        <v>0</v>
      </c>
      <c r="AA47" s="208">
        <v>0</v>
      </c>
      <c r="AB47" s="208">
        <v>0</v>
      </c>
      <c r="AC47" s="344">
        <v>0</v>
      </c>
      <c r="AD47" s="69"/>
      <c r="AE47" s="174"/>
      <c r="AF47" s="13"/>
    </row>
    <row r="48" spans="1:32" s="5" customFormat="1" ht="14.25" customHeight="1">
      <c r="A48" s="345" t="s">
        <v>89</v>
      </c>
      <c r="B48" s="25">
        <v>0</v>
      </c>
      <c r="C48" s="24">
        <v>0</v>
      </c>
      <c r="D48" s="21">
        <v>0</v>
      </c>
      <c r="E48" s="21">
        <v>0</v>
      </c>
      <c r="F48" s="23">
        <v>0</v>
      </c>
      <c r="G48" s="24">
        <v>0</v>
      </c>
      <c r="H48" s="21">
        <v>0</v>
      </c>
      <c r="I48" s="21">
        <v>0</v>
      </c>
      <c r="J48" s="21">
        <v>0</v>
      </c>
      <c r="K48" s="23">
        <v>0</v>
      </c>
      <c r="L48" s="21">
        <v>0</v>
      </c>
      <c r="M48" s="21">
        <v>0</v>
      </c>
      <c r="N48" s="23">
        <v>0</v>
      </c>
      <c r="O48" s="24">
        <v>0</v>
      </c>
      <c r="P48" s="21">
        <v>0</v>
      </c>
      <c r="Q48" s="21">
        <v>0</v>
      </c>
      <c r="R48" s="21">
        <v>0</v>
      </c>
      <c r="S48" s="23">
        <v>0</v>
      </c>
      <c r="T48" s="21">
        <v>0</v>
      </c>
      <c r="U48" s="21">
        <v>0</v>
      </c>
      <c r="V48" s="21">
        <v>0</v>
      </c>
      <c r="W48" s="24">
        <v>0</v>
      </c>
      <c r="X48" s="248">
        <v>0</v>
      </c>
      <c r="Y48" s="208">
        <v>0</v>
      </c>
      <c r="Z48" s="208">
        <v>0</v>
      </c>
      <c r="AA48" s="208">
        <v>0</v>
      </c>
      <c r="AB48" s="208">
        <v>0</v>
      </c>
      <c r="AC48" s="344">
        <v>0</v>
      </c>
      <c r="AD48" s="69"/>
      <c r="AE48" s="174"/>
      <c r="AF48" s="13"/>
    </row>
    <row r="49" spans="1:32" s="5" customFormat="1" ht="14.25" customHeight="1">
      <c r="A49" s="345" t="s">
        <v>90</v>
      </c>
      <c r="B49" s="25">
        <v>0</v>
      </c>
      <c r="C49" s="24">
        <v>0</v>
      </c>
      <c r="D49" s="21">
        <v>0</v>
      </c>
      <c r="E49" s="21">
        <v>0</v>
      </c>
      <c r="F49" s="23">
        <v>0</v>
      </c>
      <c r="G49" s="24">
        <v>0</v>
      </c>
      <c r="H49" s="21">
        <v>0</v>
      </c>
      <c r="I49" s="21">
        <v>0</v>
      </c>
      <c r="J49" s="21">
        <v>0</v>
      </c>
      <c r="K49" s="23">
        <v>0</v>
      </c>
      <c r="L49" s="21">
        <v>0</v>
      </c>
      <c r="M49" s="21">
        <v>0</v>
      </c>
      <c r="N49" s="23">
        <v>0</v>
      </c>
      <c r="O49" s="24">
        <v>0</v>
      </c>
      <c r="P49" s="21">
        <v>0</v>
      </c>
      <c r="Q49" s="21">
        <v>0</v>
      </c>
      <c r="R49" s="21">
        <v>0</v>
      </c>
      <c r="S49" s="23">
        <v>0</v>
      </c>
      <c r="T49" s="21">
        <v>0</v>
      </c>
      <c r="U49" s="21">
        <v>0</v>
      </c>
      <c r="V49" s="21">
        <v>0</v>
      </c>
      <c r="W49" s="24">
        <v>0</v>
      </c>
      <c r="X49" s="248">
        <v>0</v>
      </c>
      <c r="Y49" s="208">
        <v>0</v>
      </c>
      <c r="Z49" s="208">
        <v>0</v>
      </c>
      <c r="AA49" s="208">
        <v>0</v>
      </c>
      <c r="AB49" s="208">
        <v>0</v>
      </c>
      <c r="AC49" s="344">
        <v>0</v>
      </c>
      <c r="AD49" s="69"/>
      <c r="AE49" s="174"/>
      <c r="AF49" s="13"/>
    </row>
    <row r="50" spans="1:32" s="5" customFormat="1" ht="14.25" customHeight="1">
      <c r="A50" s="345" t="s">
        <v>110</v>
      </c>
      <c r="B50" s="25">
        <v>0</v>
      </c>
      <c r="C50" s="24">
        <v>0</v>
      </c>
      <c r="D50" s="21">
        <v>0</v>
      </c>
      <c r="E50" s="21">
        <v>0</v>
      </c>
      <c r="F50" s="23">
        <v>0</v>
      </c>
      <c r="G50" s="24">
        <v>0</v>
      </c>
      <c r="H50" s="21">
        <v>0</v>
      </c>
      <c r="I50" s="21">
        <v>0</v>
      </c>
      <c r="J50" s="21">
        <v>0</v>
      </c>
      <c r="K50" s="23">
        <v>0</v>
      </c>
      <c r="L50" s="21">
        <v>0</v>
      </c>
      <c r="M50" s="21">
        <v>0</v>
      </c>
      <c r="N50" s="23">
        <v>0</v>
      </c>
      <c r="O50" s="24">
        <v>0</v>
      </c>
      <c r="P50" s="21">
        <v>0</v>
      </c>
      <c r="Q50" s="21">
        <v>0</v>
      </c>
      <c r="R50" s="21">
        <v>0</v>
      </c>
      <c r="S50" s="23">
        <v>0</v>
      </c>
      <c r="T50" s="21">
        <v>0</v>
      </c>
      <c r="U50" s="21">
        <v>0</v>
      </c>
      <c r="V50" s="21">
        <v>0</v>
      </c>
      <c r="W50" s="24">
        <v>0</v>
      </c>
      <c r="X50" s="248">
        <v>0</v>
      </c>
      <c r="Y50" s="208">
        <v>0</v>
      </c>
      <c r="Z50" s="208">
        <v>0</v>
      </c>
      <c r="AA50" s="208">
        <v>0</v>
      </c>
      <c r="AB50" s="208">
        <v>0</v>
      </c>
      <c r="AC50" s="344">
        <v>0</v>
      </c>
      <c r="AD50" s="69"/>
      <c r="AE50" s="174"/>
      <c r="AF50" s="13"/>
    </row>
    <row r="51" spans="1:32" s="5" customFormat="1" ht="14.25" customHeight="1">
      <c r="A51" s="345" t="s">
        <v>52</v>
      </c>
      <c r="B51" s="25">
        <v>1</v>
      </c>
      <c r="C51" s="24">
        <v>0</v>
      </c>
      <c r="D51" s="21">
        <v>0</v>
      </c>
      <c r="E51" s="21">
        <v>0</v>
      </c>
      <c r="F51" s="23">
        <v>0</v>
      </c>
      <c r="G51" s="24">
        <v>1</v>
      </c>
      <c r="H51" s="21">
        <v>0</v>
      </c>
      <c r="I51" s="21">
        <v>0</v>
      </c>
      <c r="J51" s="21">
        <v>0</v>
      </c>
      <c r="K51" s="23">
        <v>0</v>
      </c>
      <c r="L51" s="21">
        <v>0</v>
      </c>
      <c r="M51" s="21">
        <v>0</v>
      </c>
      <c r="N51" s="23">
        <v>0</v>
      </c>
      <c r="O51" s="24">
        <v>0</v>
      </c>
      <c r="P51" s="21">
        <v>0</v>
      </c>
      <c r="Q51" s="21">
        <v>0</v>
      </c>
      <c r="R51" s="21">
        <v>0</v>
      </c>
      <c r="S51" s="23">
        <v>0</v>
      </c>
      <c r="T51" s="21">
        <v>0</v>
      </c>
      <c r="U51" s="21">
        <v>0</v>
      </c>
      <c r="V51" s="21">
        <v>0</v>
      </c>
      <c r="W51" s="24">
        <v>0</v>
      </c>
      <c r="X51" s="248">
        <v>40</v>
      </c>
      <c r="Y51" s="208">
        <v>0</v>
      </c>
      <c r="Z51" s="208">
        <v>0</v>
      </c>
      <c r="AA51" s="208">
        <v>0</v>
      </c>
      <c r="AB51" s="208">
        <v>0</v>
      </c>
      <c r="AC51" s="344">
        <v>40</v>
      </c>
      <c r="AD51" s="69"/>
      <c r="AE51" s="174"/>
      <c r="AF51" s="13"/>
    </row>
    <row r="52" spans="1:32" s="5" customFormat="1" ht="14.25" customHeight="1">
      <c r="A52" s="346" t="s">
        <v>53</v>
      </c>
      <c r="B52" s="118">
        <v>1</v>
      </c>
      <c r="C52" s="28">
        <v>0</v>
      </c>
      <c r="D52" s="29">
        <v>0</v>
      </c>
      <c r="E52" s="29">
        <v>0</v>
      </c>
      <c r="F52" s="27">
        <v>0</v>
      </c>
      <c r="G52" s="28">
        <v>0</v>
      </c>
      <c r="H52" s="29">
        <v>0</v>
      </c>
      <c r="I52" s="29">
        <v>0</v>
      </c>
      <c r="J52" s="29">
        <v>0</v>
      </c>
      <c r="K52" s="27">
        <v>0</v>
      </c>
      <c r="L52" s="29">
        <v>0</v>
      </c>
      <c r="M52" s="29">
        <v>0</v>
      </c>
      <c r="N52" s="27">
        <v>0</v>
      </c>
      <c r="O52" s="28">
        <v>0</v>
      </c>
      <c r="P52" s="29">
        <v>1</v>
      </c>
      <c r="Q52" s="29">
        <v>0</v>
      </c>
      <c r="R52" s="29">
        <v>0</v>
      </c>
      <c r="S52" s="27">
        <v>0</v>
      </c>
      <c r="T52" s="29">
        <v>0</v>
      </c>
      <c r="U52" s="29">
        <v>0</v>
      </c>
      <c r="V52" s="29">
        <v>0</v>
      </c>
      <c r="W52" s="287">
        <v>0</v>
      </c>
      <c r="X52" s="249">
        <v>357</v>
      </c>
      <c r="Y52" s="247">
        <v>0</v>
      </c>
      <c r="Z52" s="247">
        <v>0</v>
      </c>
      <c r="AA52" s="247">
        <v>0</v>
      </c>
      <c r="AB52" s="247">
        <v>0</v>
      </c>
      <c r="AC52" s="342">
        <v>357</v>
      </c>
      <c r="AD52" s="69"/>
      <c r="AE52" s="174"/>
      <c r="AF52" s="13"/>
    </row>
    <row r="53" spans="1:32" s="13" customFormat="1" ht="14.25" customHeight="1">
      <c r="A53" s="345" t="s">
        <v>114</v>
      </c>
      <c r="B53" s="25">
        <v>4</v>
      </c>
      <c r="C53" s="24">
        <v>1</v>
      </c>
      <c r="D53" s="21">
        <v>0</v>
      </c>
      <c r="E53" s="21">
        <v>0</v>
      </c>
      <c r="F53" s="23">
        <v>0</v>
      </c>
      <c r="G53" s="24">
        <v>1</v>
      </c>
      <c r="H53" s="21">
        <v>0</v>
      </c>
      <c r="I53" s="21">
        <v>0</v>
      </c>
      <c r="J53" s="21">
        <v>0</v>
      </c>
      <c r="K53" s="23">
        <v>0</v>
      </c>
      <c r="L53" s="21">
        <v>0</v>
      </c>
      <c r="M53" s="21">
        <v>0</v>
      </c>
      <c r="N53" s="23">
        <v>0</v>
      </c>
      <c r="O53" s="24">
        <v>0</v>
      </c>
      <c r="P53" s="21">
        <v>2</v>
      </c>
      <c r="Q53" s="21">
        <v>0</v>
      </c>
      <c r="R53" s="21">
        <v>0</v>
      </c>
      <c r="S53" s="23">
        <v>0</v>
      </c>
      <c r="T53" s="21">
        <v>0</v>
      </c>
      <c r="U53" s="21">
        <v>0</v>
      </c>
      <c r="V53" s="21">
        <v>0</v>
      </c>
      <c r="W53" s="24">
        <v>0</v>
      </c>
      <c r="X53" s="248">
        <v>720</v>
      </c>
      <c r="Y53" s="208">
        <v>49</v>
      </c>
      <c r="Z53" s="208">
        <v>3</v>
      </c>
      <c r="AA53" s="208">
        <v>3</v>
      </c>
      <c r="AB53" s="208">
        <v>216</v>
      </c>
      <c r="AC53" s="344">
        <v>449</v>
      </c>
      <c r="AD53" s="69"/>
      <c r="AE53" s="174"/>
    </row>
    <row r="54" spans="1:32" s="5" customFormat="1" ht="14.25" customHeight="1">
      <c r="A54" s="347" t="s">
        <v>93</v>
      </c>
      <c r="B54" s="118">
        <v>0</v>
      </c>
      <c r="C54" s="55">
        <v>0</v>
      </c>
      <c r="D54" s="56">
        <v>0</v>
      </c>
      <c r="E54" s="56">
        <v>0</v>
      </c>
      <c r="F54" s="57">
        <v>0</v>
      </c>
      <c r="G54" s="55">
        <v>0</v>
      </c>
      <c r="H54" s="56">
        <v>0</v>
      </c>
      <c r="I54" s="56">
        <v>0</v>
      </c>
      <c r="J54" s="56">
        <v>0</v>
      </c>
      <c r="K54" s="57">
        <v>0</v>
      </c>
      <c r="L54" s="56">
        <v>0</v>
      </c>
      <c r="M54" s="56">
        <v>0</v>
      </c>
      <c r="N54" s="57">
        <v>0</v>
      </c>
      <c r="O54" s="55">
        <v>0</v>
      </c>
      <c r="P54" s="56">
        <v>0</v>
      </c>
      <c r="Q54" s="56">
        <v>0</v>
      </c>
      <c r="R54" s="56">
        <v>0</v>
      </c>
      <c r="S54" s="57">
        <v>0</v>
      </c>
      <c r="T54" s="56">
        <v>0</v>
      </c>
      <c r="U54" s="56">
        <v>0</v>
      </c>
      <c r="V54" s="56">
        <v>0</v>
      </c>
      <c r="W54" s="286">
        <v>0</v>
      </c>
      <c r="X54" s="249">
        <v>0</v>
      </c>
      <c r="Y54" s="247">
        <v>0</v>
      </c>
      <c r="Z54" s="247">
        <v>0</v>
      </c>
      <c r="AA54" s="247">
        <v>0</v>
      </c>
      <c r="AB54" s="247">
        <v>0</v>
      </c>
      <c r="AC54" s="342">
        <v>0</v>
      </c>
      <c r="AD54" s="70"/>
      <c r="AE54" s="174"/>
      <c r="AF54" s="175"/>
    </row>
    <row r="55" spans="1:32" s="5" customFormat="1" ht="14.25" customHeight="1">
      <c r="A55" s="345" t="s">
        <v>115</v>
      </c>
      <c r="B55" s="25">
        <v>3</v>
      </c>
      <c r="C55" s="24">
        <v>0</v>
      </c>
      <c r="D55" s="21">
        <v>0</v>
      </c>
      <c r="E55" s="21">
        <v>0</v>
      </c>
      <c r="F55" s="23">
        <v>0</v>
      </c>
      <c r="G55" s="24">
        <v>1</v>
      </c>
      <c r="H55" s="21">
        <v>0</v>
      </c>
      <c r="I55" s="21">
        <v>0</v>
      </c>
      <c r="J55" s="21">
        <v>0</v>
      </c>
      <c r="K55" s="23">
        <v>0</v>
      </c>
      <c r="L55" s="21">
        <v>0</v>
      </c>
      <c r="M55" s="21">
        <v>0</v>
      </c>
      <c r="N55" s="23">
        <v>0</v>
      </c>
      <c r="O55" s="24">
        <v>0</v>
      </c>
      <c r="P55" s="21">
        <v>2</v>
      </c>
      <c r="Q55" s="21">
        <v>0</v>
      </c>
      <c r="R55" s="21">
        <v>0</v>
      </c>
      <c r="S55" s="23">
        <v>0</v>
      </c>
      <c r="T55" s="21">
        <v>0</v>
      </c>
      <c r="U55" s="21">
        <v>0</v>
      </c>
      <c r="V55" s="21">
        <v>0</v>
      </c>
      <c r="W55" s="24">
        <v>0</v>
      </c>
      <c r="X55" s="248">
        <v>474</v>
      </c>
      <c r="Y55" s="208">
        <v>38</v>
      </c>
      <c r="Z55" s="208">
        <v>3</v>
      </c>
      <c r="AA55" s="208">
        <v>6</v>
      </c>
      <c r="AB55" s="208">
        <v>88</v>
      </c>
      <c r="AC55" s="344">
        <v>339</v>
      </c>
      <c r="AD55" s="69"/>
      <c r="AE55" s="174"/>
      <c r="AF55" s="13"/>
    </row>
    <row r="56" spans="1:32" s="5" customFormat="1" ht="14.25" customHeight="1">
      <c r="A56" s="345" t="s">
        <v>116</v>
      </c>
      <c r="B56" s="25">
        <v>0</v>
      </c>
      <c r="C56" s="52">
        <v>0</v>
      </c>
      <c r="D56" s="53">
        <v>0</v>
      </c>
      <c r="E56" s="53">
        <v>0</v>
      </c>
      <c r="F56" s="54">
        <v>0</v>
      </c>
      <c r="G56" s="52">
        <v>0</v>
      </c>
      <c r="H56" s="53">
        <v>0</v>
      </c>
      <c r="I56" s="53">
        <v>0</v>
      </c>
      <c r="J56" s="53">
        <v>0</v>
      </c>
      <c r="K56" s="54">
        <v>0</v>
      </c>
      <c r="L56" s="53">
        <v>0</v>
      </c>
      <c r="M56" s="53">
        <v>0</v>
      </c>
      <c r="N56" s="54">
        <v>0</v>
      </c>
      <c r="O56" s="52">
        <v>0</v>
      </c>
      <c r="P56" s="53">
        <v>0</v>
      </c>
      <c r="Q56" s="53">
        <v>0</v>
      </c>
      <c r="R56" s="53">
        <v>0</v>
      </c>
      <c r="S56" s="54">
        <v>0</v>
      </c>
      <c r="T56" s="53">
        <v>0</v>
      </c>
      <c r="U56" s="53">
        <v>0</v>
      </c>
      <c r="V56" s="53">
        <v>0</v>
      </c>
      <c r="W56" s="52">
        <v>0</v>
      </c>
      <c r="X56" s="248">
        <v>0</v>
      </c>
      <c r="Y56" s="208">
        <v>0</v>
      </c>
      <c r="Z56" s="208">
        <v>0</v>
      </c>
      <c r="AA56" s="208">
        <v>0</v>
      </c>
      <c r="AB56" s="208">
        <v>0</v>
      </c>
      <c r="AC56" s="344">
        <v>0</v>
      </c>
      <c r="AD56" s="70"/>
      <c r="AE56" s="174"/>
      <c r="AF56" s="13"/>
    </row>
    <row r="57" spans="1:32" s="5" customFormat="1" ht="14.25" customHeight="1">
      <c r="A57" s="346" t="s">
        <v>94</v>
      </c>
      <c r="B57" s="118">
        <v>0</v>
      </c>
      <c r="C57" s="55">
        <v>0</v>
      </c>
      <c r="D57" s="56">
        <v>0</v>
      </c>
      <c r="E57" s="56">
        <v>0</v>
      </c>
      <c r="F57" s="57">
        <v>0</v>
      </c>
      <c r="G57" s="55">
        <v>0</v>
      </c>
      <c r="H57" s="56">
        <v>0</v>
      </c>
      <c r="I57" s="56">
        <v>0</v>
      </c>
      <c r="J57" s="56">
        <v>0</v>
      </c>
      <c r="K57" s="57">
        <v>0</v>
      </c>
      <c r="L57" s="56">
        <v>0</v>
      </c>
      <c r="M57" s="56">
        <v>0</v>
      </c>
      <c r="N57" s="57">
        <v>0</v>
      </c>
      <c r="O57" s="55">
        <v>0</v>
      </c>
      <c r="P57" s="56">
        <v>0</v>
      </c>
      <c r="Q57" s="56">
        <v>0</v>
      </c>
      <c r="R57" s="56">
        <v>0</v>
      </c>
      <c r="S57" s="57">
        <v>0</v>
      </c>
      <c r="T57" s="56">
        <v>0</v>
      </c>
      <c r="U57" s="56">
        <v>0</v>
      </c>
      <c r="V57" s="56">
        <v>0</v>
      </c>
      <c r="W57" s="55">
        <v>0</v>
      </c>
      <c r="X57" s="249">
        <v>0</v>
      </c>
      <c r="Y57" s="247">
        <v>0</v>
      </c>
      <c r="Z57" s="247">
        <v>0</v>
      </c>
      <c r="AA57" s="247">
        <v>0</v>
      </c>
      <c r="AB57" s="247">
        <v>0</v>
      </c>
      <c r="AC57" s="342">
        <v>0</v>
      </c>
      <c r="AD57" s="70"/>
      <c r="AE57" s="174"/>
      <c r="AF57" s="13"/>
    </row>
    <row r="58" spans="1:32" ht="17.25" customHeight="1">
      <c r="X58" s="2"/>
      <c r="Y58" s="2"/>
      <c r="Z58" s="2"/>
      <c r="AA58" s="2"/>
      <c r="AB58" s="2"/>
      <c r="AC58" s="2"/>
    </row>
  </sheetData>
  <mergeCells count="16">
    <mergeCell ref="A3:A4"/>
    <mergeCell ref="X3:AC3"/>
    <mergeCell ref="L3:N3"/>
    <mergeCell ref="U2:W2"/>
    <mergeCell ref="B3:B4"/>
    <mergeCell ref="O3:O4"/>
    <mergeCell ref="P3:P4"/>
    <mergeCell ref="W3:W4"/>
    <mergeCell ref="U3:U4"/>
    <mergeCell ref="V3:V4"/>
    <mergeCell ref="C3:F3"/>
    <mergeCell ref="G3:K3"/>
    <mergeCell ref="Q3:Q4"/>
    <mergeCell ref="T3:T4"/>
    <mergeCell ref="R3:R4"/>
    <mergeCell ref="S3:S4"/>
  </mergeCells>
  <phoneticPr fontId="2"/>
  <printOptions horizontalCentered="1"/>
  <pageMargins left="0.59055118110236227" right="0.59055118110236227" top="0.59055118110236227" bottom="0.59055118110236227" header="0.19685039370078741" footer="0.51181102362204722"/>
  <pageSetup paperSize="9" scale="90" fitToWidth="2" orientation="portrait" blackAndWhite="1" r:id="rId1"/>
  <headerFooter alignWithMargins="0"/>
  <colBreaks count="1" manualBreakCount="1">
    <brk id="14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H60"/>
  <sheetViews>
    <sheetView view="pageBreakPreview" zoomScaleNormal="100" workbookViewId="0">
      <pane ySplit="4" topLeftCell="A36" activePane="bottomLeft" state="frozen"/>
      <selection activeCell="A3" sqref="A3:A6"/>
      <selection pane="bottomLeft" activeCell="E10" sqref="E10"/>
    </sheetView>
  </sheetViews>
  <sheetFormatPr defaultColWidth="2.36328125" defaultRowHeight="13"/>
  <cols>
    <col min="1" max="1" width="16" style="1" customWidth="1"/>
    <col min="2" max="14" width="6" style="1" customWidth="1"/>
    <col min="15" max="26" width="6.26953125" style="1" customWidth="1"/>
    <col min="27" max="29" width="6.453125" style="1" customWidth="1"/>
    <col min="30" max="30" width="5.36328125" style="1" customWidth="1"/>
    <col min="31" max="31" width="12.90625" style="1" customWidth="1"/>
    <col min="32" max="32" width="9.90625" style="1" customWidth="1"/>
    <col min="33" max="33" width="18" style="1" customWidth="1"/>
    <col min="34" max="34" width="9.90625" style="1" customWidth="1"/>
    <col min="35" max="16384" width="2.36328125" style="1"/>
  </cols>
  <sheetData>
    <row r="1" spans="1:34" ht="21" customHeight="1">
      <c r="A1" s="3"/>
      <c r="B1" s="3"/>
      <c r="C1" s="3"/>
      <c r="D1" s="3"/>
      <c r="E1" s="3"/>
      <c r="F1" s="3"/>
      <c r="G1" s="3"/>
      <c r="H1" s="3"/>
      <c r="I1" s="3"/>
      <c r="J1" s="3"/>
      <c r="M1" s="17"/>
      <c r="N1" s="3" t="s">
        <v>221</v>
      </c>
      <c r="O1" s="17" t="s">
        <v>218</v>
      </c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4" s="5" customFormat="1" ht="17.25" customHeight="1">
      <c r="A2" s="37" t="s">
        <v>43</v>
      </c>
      <c r="B2" s="47"/>
      <c r="C2" s="48"/>
      <c r="D2" s="48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6"/>
      <c r="U2" s="26"/>
      <c r="V2" s="26"/>
      <c r="W2" s="121"/>
      <c r="X2" s="121"/>
      <c r="Y2" s="121"/>
      <c r="Z2" s="26"/>
      <c r="AA2" s="121"/>
      <c r="AB2" s="121"/>
      <c r="AC2" s="121" t="s">
        <v>219</v>
      </c>
      <c r="AD2" s="122"/>
      <c r="AE2" s="88" t="s">
        <v>126</v>
      </c>
      <c r="AF2" s="88" t="s">
        <v>186</v>
      </c>
      <c r="AG2" s="302" t="s">
        <v>215</v>
      </c>
      <c r="AH2" s="59"/>
    </row>
    <row r="3" spans="1:34" ht="17.25" customHeight="1">
      <c r="A3" s="552"/>
      <c r="B3" s="557" t="s">
        <v>10</v>
      </c>
      <c r="C3" s="544" t="s">
        <v>0</v>
      </c>
      <c r="D3" s="545"/>
      <c r="E3" s="545"/>
      <c r="F3" s="546"/>
      <c r="G3" s="544" t="s">
        <v>118</v>
      </c>
      <c r="H3" s="545"/>
      <c r="I3" s="545"/>
      <c r="J3" s="545"/>
      <c r="K3" s="546"/>
      <c r="L3" s="545" t="s">
        <v>152</v>
      </c>
      <c r="M3" s="545"/>
      <c r="N3" s="546"/>
      <c r="O3" s="559" t="s">
        <v>196</v>
      </c>
      <c r="P3" s="559" t="s">
        <v>197</v>
      </c>
      <c r="Q3" s="559" t="s">
        <v>198</v>
      </c>
      <c r="R3" s="559" t="s">
        <v>48</v>
      </c>
      <c r="S3" s="559" t="s">
        <v>199</v>
      </c>
      <c r="T3" s="562" t="s">
        <v>7</v>
      </c>
      <c r="U3" s="559" t="s">
        <v>200</v>
      </c>
      <c r="V3" s="563" t="s">
        <v>9</v>
      </c>
      <c r="W3" s="564" t="s">
        <v>153</v>
      </c>
      <c r="X3" s="565"/>
      <c r="Y3" s="565"/>
      <c r="Z3" s="566"/>
      <c r="AA3" s="544" t="s">
        <v>38</v>
      </c>
      <c r="AB3" s="545"/>
      <c r="AC3" s="546"/>
      <c r="AD3" s="271"/>
      <c r="AE3" s="90" t="s">
        <v>135</v>
      </c>
      <c r="AF3" s="89">
        <v>45824</v>
      </c>
      <c r="AG3" s="137" t="s">
        <v>216</v>
      </c>
    </row>
    <row r="4" spans="1:34" ht="77.25" customHeight="1">
      <c r="A4" s="553"/>
      <c r="B4" s="558"/>
      <c r="C4" s="216" t="s">
        <v>193</v>
      </c>
      <c r="D4" s="216" t="s">
        <v>155</v>
      </c>
      <c r="E4" s="216" t="s">
        <v>194</v>
      </c>
      <c r="F4" s="220" t="s">
        <v>12</v>
      </c>
      <c r="G4" s="216" t="s">
        <v>195</v>
      </c>
      <c r="H4" s="216" t="s">
        <v>11</v>
      </c>
      <c r="I4" s="216" t="s">
        <v>55</v>
      </c>
      <c r="J4" s="216" t="s">
        <v>202</v>
      </c>
      <c r="K4" s="216" t="s">
        <v>156</v>
      </c>
      <c r="L4" s="306" t="s">
        <v>119</v>
      </c>
      <c r="M4" s="216" t="s">
        <v>120</v>
      </c>
      <c r="N4" s="216" t="s">
        <v>34</v>
      </c>
      <c r="O4" s="559"/>
      <c r="P4" s="559"/>
      <c r="Q4" s="559"/>
      <c r="R4" s="559"/>
      <c r="S4" s="559"/>
      <c r="T4" s="562"/>
      <c r="U4" s="559"/>
      <c r="V4" s="563"/>
      <c r="W4" s="378" t="s">
        <v>223</v>
      </c>
      <c r="X4" s="284" t="s">
        <v>224</v>
      </c>
      <c r="Y4" s="373" t="s">
        <v>227</v>
      </c>
      <c r="Z4" s="373" t="s">
        <v>225</v>
      </c>
      <c r="AA4" s="273" t="s">
        <v>147</v>
      </c>
      <c r="AB4" s="272" t="s">
        <v>125</v>
      </c>
      <c r="AC4" s="348" t="s">
        <v>124</v>
      </c>
      <c r="AD4" s="127"/>
    </row>
    <row r="5" spans="1:34" s="5" customFormat="1" ht="14.25" customHeight="1">
      <c r="A5" s="314" t="s">
        <v>275</v>
      </c>
      <c r="B5" s="100">
        <v>901</v>
      </c>
      <c r="C5" s="101">
        <v>1</v>
      </c>
      <c r="D5" s="107">
        <v>0</v>
      </c>
      <c r="E5" s="102">
        <v>1</v>
      </c>
      <c r="F5" s="103">
        <v>8</v>
      </c>
      <c r="G5" s="104">
        <v>17</v>
      </c>
      <c r="H5" s="102">
        <v>13</v>
      </c>
      <c r="I5" s="105">
        <v>0</v>
      </c>
      <c r="J5" s="102">
        <v>3</v>
      </c>
      <c r="K5" s="103">
        <v>0</v>
      </c>
      <c r="L5" s="102">
        <v>1</v>
      </c>
      <c r="M5" s="102">
        <v>5</v>
      </c>
      <c r="N5" s="103">
        <v>0</v>
      </c>
      <c r="O5" s="104">
        <v>3</v>
      </c>
      <c r="P5" s="102">
        <v>390</v>
      </c>
      <c r="Q5" s="102">
        <v>0</v>
      </c>
      <c r="R5" s="93">
        <v>87</v>
      </c>
      <c r="S5" s="94">
        <v>6</v>
      </c>
      <c r="T5" s="102">
        <v>2</v>
      </c>
      <c r="U5" s="102">
        <v>6</v>
      </c>
      <c r="V5" s="362">
        <v>358</v>
      </c>
      <c r="W5" s="356">
        <v>831</v>
      </c>
      <c r="X5" s="370">
        <v>70</v>
      </c>
      <c r="Y5" s="100">
        <v>63</v>
      </c>
      <c r="Z5" s="100">
        <v>7</v>
      </c>
      <c r="AA5" s="274">
        <v>914</v>
      </c>
      <c r="AB5" s="274">
        <v>831</v>
      </c>
      <c r="AC5" s="349">
        <v>83</v>
      </c>
      <c r="AD5" s="126"/>
      <c r="AE5" s="11"/>
      <c r="AF5" s="22"/>
    </row>
    <row r="6" spans="1:34" s="5" customFormat="1" ht="14.25" customHeight="1">
      <c r="A6" s="316" t="s">
        <v>279</v>
      </c>
      <c r="B6" s="100">
        <v>890</v>
      </c>
      <c r="C6" s="101">
        <v>1</v>
      </c>
      <c r="D6" s="107">
        <v>0</v>
      </c>
      <c r="E6" s="107">
        <v>1</v>
      </c>
      <c r="F6" s="106">
        <v>9</v>
      </c>
      <c r="G6" s="101">
        <v>17</v>
      </c>
      <c r="H6" s="107">
        <v>14</v>
      </c>
      <c r="I6" s="108">
        <v>0</v>
      </c>
      <c r="J6" s="107">
        <v>3</v>
      </c>
      <c r="K6" s="106">
        <v>0</v>
      </c>
      <c r="L6" s="107">
        <v>1</v>
      </c>
      <c r="M6" s="107">
        <v>5</v>
      </c>
      <c r="N6" s="106">
        <v>0</v>
      </c>
      <c r="O6" s="101">
        <v>3</v>
      </c>
      <c r="P6" s="107">
        <v>387</v>
      </c>
      <c r="Q6" s="107">
        <v>1</v>
      </c>
      <c r="R6" s="98">
        <v>87</v>
      </c>
      <c r="S6" s="97">
        <v>6</v>
      </c>
      <c r="T6" s="107">
        <v>2</v>
      </c>
      <c r="U6" s="107">
        <v>9</v>
      </c>
      <c r="V6" s="363">
        <v>344</v>
      </c>
      <c r="W6" s="357">
        <v>821</v>
      </c>
      <c r="X6" s="371">
        <v>69</v>
      </c>
      <c r="Y6" s="100">
        <v>62</v>
      </c>
      <c r="Z6" s="100">
        <v>7</v>
      </c>
      <c r="AA6" s="274">
        <v>888</v>
      </c>
      <c r="AB6" s="274">
        <v>811</v>
      </c>
      <c r="AC6" s="349">
        <v>77</v>
      </c>
      <c r="AD6" s="270"/>
    </row>
    <row r="7" spans="1:34" s="5" customFormat="1" ht="14.25" customHeight="1">
      <c r="A7" s="316" t="s">
        <v>283</v>
      </c>
      <c r="B7" s="100">
        <v>912</v>
      </c>
      <c r="C7" s="101">
        <v>1</v>
      </c>
      <c r="D7" s="107">
        <v>0</v>
      </c>
      <c r="E7" s="107">
        <v>1</v>
      </c>
      <c r="F7" s="106">
        <v>9</v>
      </c>
      <c r="G7" s="101">
        <v>17</v>
      </c>
      <c r="H7" s="107">
        <v>25</v>
      </c>
      <c r="I7" s="108">
        <v>1</v>
      </c>
      <c r="J7" s="107">
        <v>3</v>
      </c>
      <c r="K7" s="106">
        <v>0</v>
      </c>
      <c r="L7" s="107">
        <v>1</v>
      </c>
      <c r="M7" s="107">
        <v>5</v>
      </c>
      <c r="N7" s="106">
        <v>0</v>
      </c>
      <c r="O7" s="101">
        <v>3</v>
      </c>
      <c r="P7" s="107">
        <v>395</v>
      </c>
      <c r="Q7" s="107">
        <v>1</v>
      </c>
      <c r="R7" s="98">
        <v>88</v>
      </c>
      <c r="S7" s="97">
        <v>6</v>
      </c>
      <c r="T7" s="107">
        <v>1</v>
      </c>
      <c r="U7" s="107">
        <v>9</v>
      </c>
      <c r="V7" s="363">
        <v>346</v>
      </c>
      <c r="W7" s="357">
        <v>847</v>
      </c>
      <c r="X7" s="371">
        <v>65</v>
      </c>
      <c r="Y7" s="100">
        <v>59</v>
      </c>
      <c r="Z7" s="100">
        <v>6</v>
      </c>
      <c r="AA7" s="274">
        <v>820</v>
      </c>
      <c r="AB7" s="274">
        <v>759</v>
      </c>
      <c r="AC7" s="349">
        <v>61</v>
      </c>
      <c r="AD7" s="123"/>
    </row>
    <row r="8" spans="1:34" s="5" customFormat="1" ht="14.25" customHeight="1">
      <c r="A8" s="316" t="s">
        <v>287</v>
      </c>
      <c r="B8" s="100">
        <v>928</v>
      </c>
      <c r="C8" s="101">
        <v>1</v>
      </c>
      <c r="D8" s="107">
        <v>0</v>
      </c>
      <c r="E8" s="107">
        <v>1</v>
      </c>
      <c r="F8" s="106">
        <v>9</v>
      </c>
      <c r="G8" s="101">
        <v>17</v>
      </c>
      <c r="H8" s="107">
        <v>24</v>
      </c>
      <c r="I8" s="108">
        <v>0</v>
      </c>
      <c r="J8" s="107">
        <v>3</v>
      </c>
      <c r="K8" s="106">
        <v>0</v>
      </c>
      <c r="L8" s="107">
        <v>1</v>
      </c>
      <c r="M8" s="107">
        <v>5</v>
      </c>
      <c r="N8" s="106">
        <v>0</v>
      </c>
      <c r="O8" s="101">
        <v>3</v>
      </c>
      <c r="P8" s="107">
        <v>398</v>
      </c>
      <c r="Q8" s="107">
        <v>1</v>
      </c>
      <c r="R8" s="98">
        <v>90</v>
      </c>
      <c r="S8" s="97">
        <v>6</v>
      </c>
      <c r="T8" s="107">
        <v>1</v>
      </c>
      <c r="U8" s="107">
        <v>12</v>
      </c>
      <c r="V8" s="363">
        <v>356</v>
      </c>
      <c r="W8" s="356">
        <v>865</v>
      </c>
      <c r="X8" s="370">
        <v>63</v>
      </c>
      <c r="Y8" s="100">
        <v>57</v>
      </c>
      <c r="Z8" s="100">
        <v>6</v>
      </c>
      <c r="AA8" s="274">
        <v>779</v>
      </c>
      <c r="AB8" s="274">
        <v>718</v>
      </c>
      <c r="AC8" s="349">
        <v>61</v>
      </c>
      <c r="AD8" s="123"/>
      <c r="AE8" s="11"/>
      <c r="AF8" s="22"/>
    </row>
    <row r="9" spans="1:34" s="5" customFormat="1" ht="14.25" customHeight="1">
      <c r="A9" s="309" t="s">
        <v>291</v>
      </c>
      <c r="B9" s="60">
        <v>928</v>
      </c>
      <c r="C9" s="49">
        <v>1</v>
      </c>
      <c r="D9" s="50">
        <v>0</v>
      </c>
      <c r="E9" s="50">
        <v>1</v>
      </c>
      <c r="F9" s="51">
        <v>10</v>
      </c>
      <c r="G9" s="49">
        <v>17</v>
      </c>
      <c r="H9" s="50">
        <v>24</v>
      </c>
      <c r="I9" s="50">
        <v>0</v>
      </c>
      <c r="J9" s="50">
        <v>3</v>
      </c>
      <c r="K9" s="51">
        <v>0</v>
      </c>
      <c r="L9" s="50">
        <v>1</v>
      </c>
      <c r="M9" s="50">
        <v>3</v>
      </c>
      <c r="N9" s="51">
        <v>0</v>
      </c>
      <c r="O9" s="49">
        <v>3</v>
      </c>
      <c r="P9" s="50">
        <v>408</v>
      </c>
      <c r="Q9" s="50">
        <v>0</v>
      </c>
      <c r="R9" s="61">
        <v>90</v>
      </c>
      <c r="S9" s="51">
        <v>6</v>
      </c>
      <c r="T9" s="50">
        <v>1</v>
      </c>
      <c r="U9" s="50">
        <v>15</v>
      </c>
      <c r="V9" s="364">
        <v>345</v>
      </c>
      <c r="W9" s="358">
        <v>868</v>
      </c>
      <c r="X9" s="129">
        <v>60</v>
      </c>
      <c r="Y9" s="60">
        <v>55</v>
      </c>
      <c r="Z9" s="60">
        <v>5</v>
      </c>
      <c r="AA9" s="275">
        <v>752</v>
      </c>
      <c r="AB9" s="275">
        <v>701</v>
      </c>
      <c r="AC9" s="350">
        <v>51</v>
      </c>
      <c r="AD9" s="123"/>
      <c r="AE9" s="11"/>
      <c r="AF9" s="22"/>
    </row>
    <row r="10" spans="1:34" s="5" customFormat="1" ht="15" customHeight="1">
      <c r="A10" s="318" t="s">
        <v>210</v>
      </c>
      <c r="B10" s="289">
        <v>64</v>
      </c>
      <c r="C10" s="289">
        <v>0</v>
      </c>
      <c r="D10" s="290">
        <v>0</v>
      </c>
      <c r="E10" s="290">
        <v>0</v>
      </c>
      <c r="F10" s="291">
        <v>0</v>
      </c>
      <c r="G10" s="289">
        <v>2</v>
      </c>
      <c r="H10" s="290">
        <v>8</v>
      </c>
      <c r="I10" s="290">
        <v>0</v>
      </c>
      <c r="J10" s="290">
        <v>0</v>
      </c>
      <c r="K10" s="291">
        <v>0</v>
      </c>
      <c r="L10" s="290">
        <v>0</v>
      </c>
      <c r="M10" s="290">
        <v>0</v>
      </c>
      <c r="N10" s="291">
        <v>0</v>
      </c>
      <c r="O10" s="289">
        <v>1</v>
      </c>
      <c r="P10" s="290">
        <v>23</v>
      </c>
      <c r="Q10" s="290">
        <v>0</v>
      </c>
      <c r="R10" s="290">
        <v>13</v>
      </c>
      <c r="S10" s="291">
        <v>1</v>
      </c>
      <c r="T10" s="290">
        <v>0</v>
      </c>
      <c r="U10" s="290">
        <v>2</v>
      </c>
      <c r="V10" s="365">
        <v>14</v>
      </c>
      <c r="W10" s="359">
        <v>61</v>
      </c>
      <c r="X10" s="372">
        <v>3</v>
      </c>
      <c r="Y10" s="374">
        <v>3</v>
      </c>
      <c r="Z10" s="374">
        <v>0</v>
      </c>
      <c r="AA10" s="293">
        <v>34</v>
      </c>
      <c r="AB10" s="293">
        <v>34</v>
      </c>
      <c r="AC10" s="351">
        <v>0</v>
      </c>
      <c r="AD10" s="123"/>
      <c r="AE10" s="17"/>
    </row>
    <row r="11" spans="1:34" s="5" customFormat="1" ht="15" customHeight="1">
      <c r="A11" s="320" t="s">
        <v>211</v>
      </c>
      <c r="B11" s="24">
        <v>255</v>
      </c>
      <c r="C11" s="24">
        <v>0</v>
      </c>
      <c r="D11" s="21">
        <v>0</v>
      </c>
      <c r="E11" s="21">
        <v>0</v>
      </c>
      <c r="F11" s="23">
        <v>1</v>
      </c>
      <c r="G11" s="24">
        <v>1</v>
      </c>
      <c r="H11" s="21">
        <v>1</v>
      </c>
      <c r="I11" s="21">
        <v>0</v>
      </c>
      <c r="J11" s="21">
        <v>0</v>
      </c>
      <c r="K11" s="23">
        <v>0</v>
      </c>
      <c r="L11" s="21">
        <v>1</v>
      </c>
      <c r="M11" s="21">
        <v>0</v>
      </c>
      <c r="N11" s="23">
        <v>0</v>
      </c>
      <c r="O11" s="24">
        <v>0</v>
      </c>
      <c r="P11" s="21">
        <v>124</v>
      </c>
      <c r="Q11" s="21">
        <v>0</v>
      </c>
      <c r="R11" s="21">
        <v>31</v>
      </c>
      <c r="S11" s="23">
        <v>0</v>
      </c>
      <c r="T11" s="21">
        <v>0</v>
      </c>
      <c r="U11" s="21">
        <v>5</v>
      </c>
      <c r="V11" s="366">
        <v>91</v>
      </c>
      <c r="W11" s="360">
        <v>243</v>
      </c>
      <c r="X11" s="128">
        <v>12</v>
      </c>
      <c r="Y11" s="375">
        <v>11</v>
      </c>
      <c r="Z11" s="375">
        <v>1</v>
      </c>
      <c r="AA11" s="276">
        <v>123</v>
      </c>
      <c r="AB11" s="276">
        <v>109</v>
      </c>
      <c r="AC11" s="352">
        <v>14</v>
      </c>
      <c r="AD11" s="124"/>
      <c r="AE11" s="17"/>
    </row>
    <row r="12" spans="1:34" s="5" customFormat="1" ht="15" customHeight="1">
      <c r="A12" s="320" t="s">
        <v>206</v>
      </c>
      <c r="B12" s="24">
        <v>520</v>
      </c>
      <c r="C12" s="24">
        <v>1</v>
      </c>
      <c r="D12" s="21">
        <v>0</v>
      </c>
      <c r="E12" s="21">
        <v>1</v>
      </c>
      <c r="F12" s="23">
        <v>6</v>
      </c>
      <c r="G12" s="24">
        <v>9</v>
      </c>
      <c r="H12" s="21">
        <v>1</v>
      </c>
      <c r="I12" s="21">
        <v>0</v>
      </c>
      <c r="J12" s="21">
        <v>3</v>
      </c>
      <c r="K12" s="23">
        <v>0</v>
      </c>
      <c r="L12" s="21">
        <v>0</v>
      </c>
      <c r="M12" s="21">
        <v>3</v>
      </c>
      <c r="N12" s="23">
        <v>0</v>
      </c>
      <c r="O12" s="24">
        <v>2</v>
      </c>
      <c r="P12" s="21">
        <v>237</v>
      </c>
      <c r="Q12" s="21">
        <v>0</v>
      </c>
      <c r="R12" s="21">
        <v>35</v>
      </c>
      <c r="S12" s="23">
        <v>5</v>
      </c>
      <c r="T12" s="21">
        <v>1</v>
      </c>
      <c r="U12" s="21">
        <v>6</v>
      </c>
      <c r="V12" s="366">
        <v>210</v>
      </c>
      <c r="W12" s="360">
        <v>484</v>
      </c>
      <c r="X12" s="128">
        <v>36</v>
      </c>
      <c r="Y12" s="375">
        <v>32</v>
      </c>
      <c r="Z12" s="375">
        <v>4</v>
      </c>
      <c r="AA12" s="276">
        <v>506</v>
      </c>
      <c r="AB12" s="276">
        <v>469</v>
      </c>
      <c r="AC12" s="352">
        <v>37</v>
      </c>
      <c r="AD12" s="123"/>
      <c r="AE12" s="17"/>
    </row>
    <row r="13" spans="1:34" s="5" customFormat="1" ht="15" customHeight="1">
      <c r="A13" s="321" t="s">
        <v>168</v>
      </c>
      <c r="B13" s="24">
        <v>263</v>
      </c>
      <c r="C13" s="52">
        <v>1</v>
      </c>
      <c r="D13" s="53">
        <v>0</v>
      </c>
      <c r="E13" s="53">
        <v>0</v>
      </c>
      <c r="F13" s="54">
        <v>4</v>
      </c>
      <c r="G13" s="52">
        <v>0</v>
      </c>
      <c r="H13" s="53">
        <v>0</v>
      </c>
      <c r="I13" s="53">
        <v>0</v>
      </c>
      <c r="J13" s="53">
        <v>3</v>
      </c>
      <c r="K13" s="54">
        <v>0</v>
      </c>
      <c r="L13" s="53">
        <v>0</v>
      </c>
      <c r="M13" s="53">
        <v>3</v>
      </c>
      <c r="N13" s="54">
        <v>0</v>
      </c>
      <c r="O13" s="52">
        <v>1</v>
      </c>
      <c r="P13" s="53">
        <v>116</v>
      </c>
      <c r="Q13" s="53">
        <v>0</v>
      </c>
      <c r="R13" s="53">
        <v>12</v>
      </c>
      <c r="S13" s="54">
        <v>3</v>
      </c>
      <c r="T13" s="53">
        <v>0</v>
      </c>
      <c r="U13" s="53">
        <v>3</v>
      </c>
      <c r="V13" s="367">
        <v>117</v>
      </c>
      <c r="W13" s="360">
        <v>243</v>
      </c>
      <c r="X13" s="128">
        <v>20</v>
      </c>
      <c r="Y13" s="376">
        <v>19</v>
      </c>
      <c r="Z13" s="376">
        <v>1</v>
      </c>
      <c r="AA13" s="276">
        <v>286</v>
      </c>
      <c r="AB13" s="276">
        <v>279</v>
      </c>
      <c r="AC13" s="352">
        <v>7</v>
      </c>
      <c r="AD13" s="124"/>
      <c r="AE13" s="17"/>
    </row>
    <row r="14" spans="1:34" s="5" customFormat="1" ht="15" customHeight="1">
      <c r="A14" s="321" t="s">
        <v>205</v>
      </c>
      <c r="B14" s="24">
        <v>257</v>
      </c>
      <c r="C14" s="52">
        <v>0</v>
      </c>
      <c r="D14" s="53">
        <v>0</v>
      </c>
      <c r="E14" s="53">
        <v>1</v>
      </c>
      <c r="F14" s="54">
        <v>2</v>
      </c>
      <c r="G14" s="52">
        <v>9</v>
      </c>
      <c r="H14" s="53">
        <v>1</v>
      </c>
      <c r="I14" s="53">
        <v>0</v>
      </c>
      <c r="J14" s="53">
        <v>0</v>
      </c>
      <c r="K14" s="54">
        <v>0</v>
      </c>
      <c r="L14" s="53">
        <v>0</v>
      </c>
      <c r="M14" s="53">
        <v>0</v>
      </c>
      <c r="N14" s="54">
        <v>0</v>
      </c>
      <c r="O14" s="52">
        <v>1</v>
      </c>
      <c r="P14" s="53">
        <v>121</v>
      </c>
      <c r="Q14" s="53">
        <v>0</v>
      </c>
      <c r="R14" s="53">
        <v>23</v>
      </c>
      <c r="S14" s="54">
        <v>2</v>
      </c>
      <c r="T14" s="53">
        <v>1</v>
      </c>
      <c r="U14" s="53">
        <v>3</v>
      </c>
      <c r="V14" s="367">
        <v>93</v>
      </c>
      <c r="W14" s="360">
        <v>241</v>
      </c>
      <c r="X14" s="128">
        <v>16</v>
      </c>
      <c r="Y14" s="376">
        <v>13</v>
      </c>
      <c r="Z14" s="376">
        <v>3</v>
      </c>
      <c r="AA14" s="276">
        <v>220</v>
      </c>
      <c r="AB14" s="276">
        <v>190</v>
      </c>
      <c r="AC14" s="352">
        <v>30</v>
      </c>
      <c r="AD14" s="124"/>
      <c r="AE14" s="17"/>
    </row>
    <row r="15" spans="1:34" s="5" customFormat="1" ht="15" customHeight="1">
      <c r="A15" s="320" t="s">
        <v>212</v>
      </c>
      <c r="B15" s="24">
        <v>41</v>
      </c>
      <c r="C15" s="24">
        <v>0</v>
      </c>
      <c r="D15" s="21">
        <v>0</v>
      </c>
      <c r="E15" s="21">
        <v>0</v>
      </c>
      <c r="F15" s="23">
        <v>1</v>
      </c>
      <c r="G15" s="24">
        <v>1</v>
      </c>
      <c r="H15" s="21">
        <v>1</v>
      </c>
      <c r="I15" s="21">
        <v>0</v>
      </c>
      <c r="J15" s="21">
        <v>0</v>
      </c>
      <c r="K15" s="23">
        <v>0</v>
      </c>
      <c r="L15" s="21">
        <v>0</v>
      </c>
      <c r="M15" s="21">
        <v>0</v>
      </c>
      <c r="N15" s="23">
        <v>0</v>
      </c>
      <c r="O15" s="24">
        <v>0</v>
      </c>
      <c r="P15" s="21">
        <v>15</v>
      </c>
      <c r="Q15" s="21">
        <v>0</v>
      </c>
      <c r="R15" s="21">
        <v>5</v>
      </c>
      <c r="S15" s="23">
        <v>0</v>
      </c>
      <c r="T15" s="21">
        <v>0</v>
      </c>
      <c r="U15" s="21">
        <v>2</v>
      </c>
      <c r="V15" s="366">
        <v>16</v>
      </c>
      <c r="W15" s="360">
        <v>36</v>
      </c>
      <c r="X15" s="128">
        <v>5</v>
      </c>
      <c r="Y15" s="375">
        <v>5</v>
      </c>
      <c r="Z15" s="375">
        <v>0</v>
      </c>
      <c r="AA15" s="276">
        <v>62</v>
      </c>
      <c r="AB15" s="276">
        <v>62</v>
      </c>
      <c r="AC15" s="352">
        <v>0</v>
      </c>
      <c r="AD15" s="124"/>
      <c r="AE15" s="17"/>
    </row>
    <row r="16" spans="1:34" s="5" customFormat="1" ht="15" customHeight="1">
      <c r="A16" s="322" t="s">
        <v>213</v>
      </c>
      <c r="B16" s="28">
        <v>48</v>
      </c>
      <c r="C16" s="28">
        <v>0</v>
      </c>
      <c r="D16" s="29">
        <v>0</v>
      </c>
      <c r="E16" s="29">
        <v>0</v>
      </c>
      <c r="F16" s="27">
        <v>2</v>
      </c>
      <c r="G16" s="28">
        <v>4</v>
      </c>
      <c r="H16" s="29">
        <v>13</v>
      </c>
      <c r="I16" s="29">
        <v>0</v>
      </c>
      <c r="J16" s="29">
        <v>0</v>
      </c>
      <c r="K16" s="27">
        <v>0</v>
      </c>
      <c r="L16" s="29">
        <v>0</v>
      </c>
      <c r="M16" s="29">
        <v>0</v>
      </c>
      <c r="N16" s="27">
        <v>0</v>
      </c>
      <c r="O16" s="28">
        <v>0</v>
      </c>
      <c r="P16" s="29">
        <v>9</v>
      </c>
      <c r="Q16" s="29">
        <v>0</v>
      </c>
      <c r="R16" s="29">
        <v>6</v>
      </c>
      <c r="S16" s="27">
        <v>0</v>
      </c>
      <c r="T16" s="29">
        <v>0</v>
      </c>
      <c r="U16" s="29">
        <v>0</v>
      </c>
      <c r="V16" s="368">
        <v>14</v>
      </c>
      <c r="W16" s="358">
        <v>44</v>
      </c>
      <c r="X16" s="129">
        <v>4</v>
      </c>
      <c r="Y16" s="63">
        <v>4</v>
      </c>
      <c r="Z16" s="63">
        <v>0</v>
      </c>
      <c r="AA16" s="275">
        <v>27</v>
      </c>
      <c r="AB16" s="275">
        <v>27</v>
      </c>
      <c r="AC16" s="350">
        <v>0</v>
      </c>
      <c r="AD16" s="124"/>
      <c r="AE16" s="176"/>
    </row>
    <row r="17" spans="1:31" s="5" customFormat="1" ht="14.25" customHeight="1">
      <c r="A17" s="345" t="s">
        <v>96</v>
      </c>
      <c r="B17" s="24">
        <v>45</v>
      </c>
      <c r="C17" s="52">
        <v>0</v>
      </c>
      <c r="D17" s="53">
        <v>0</v>
      </c>
      <c r="E17" s="53">
        <v>0</v>
      </c>
      <c r="F17" s="54">
        <v>0</v>
      </c>
      <c r="G17" s="52">
        <v>0</v>
      </c>
      <c r="H17" s="53">
        <v>3</v>
      </c>
      <c r="I17" s="53">
        <v>0</v>
      </c>
      <c r="J17" s="53">
        <v>0</v>
      </c>
      <c r="K17" s="54">
        <v>0</v>
      </c>
      <c r="L17" s="53">
        <v>0</v>
      </c>
      <c r="M17" s="53">
        <v>0</v>
      </c>
      <c r="N17" s="54">
        <v>0</v>
      </c>
      <c r="O17" s="52">
        <v>1</v>
      </c>
      <c r="P17" s="53">
        <v>23</v>
      </c>
      <c r="Q17" s="53">
        <v>0</v>
      </c>
      <c r="R17" s="53">
        <v>6</v>
      </c>
      <c r="S17" s="54">
        <v>1</v>
      </c>
      <c r="T17" s="53">
        <v>0</v>
      </c>
      <c r="U17" s="53">
        <v>0</v>
      </c>
      <c r="V17" s="367">
        <v>11</v>
      </c>
      <c r="W17" s="360">
        <v>42</v>
      </c>
      <c r="X17" s="128">
        <v>3</v>
      </c>
      <c r="Y17" s="375">
        <v>3</v>
      </c>
      <c r="Z17" s="375">
        <v>0</v>
      </c>
      <c r="AA17" s="276">
        <v>34</v>
      </c>
      <c r="AB17" s="276">
        <v>34</v>
      </c>
      <c r="AC17" s="352">
        <v>0</v>
      </c>
      <c r="AD17" s="124"/>
      <c r="AE17" s="13"/>
    </row>
    <row r="18" spans="1:31" s="5" customFormat="1" ht="14.25" customHeight="1">
      <c r="A18" s="345" t="s">
        <v>97</v>
      </c>
      <c r="B18" s="24">
        <v>3</v>
      </c>
      <c r="C18" s="52">
        <v>0</v>
      </c>
      <c r="D18" s="53">
        <v>0</v>
      </c>
      <c r="E18" s="53">
        <v>0</v>
      </c>
      <c r="F18" s="54">
        <v>0</v>
      </c>
      <c r="G18" s="52">
        <v>0</v>
      </c>
      <c r="H18" s="53">
        <v>2</v>
      </c>
      <c r="I18" s="53">
        <v>0</v>
      </c>
      <c r="J18" s="53">
        <v>0</v>
      </c>
      <c r="K18" s="54">
        <v>0</v>
      </c>
      <c r="L18" s="53">
        <v>0</v>
      </c>
      <c r="M18" s="53">
        <v>0</v>
      </c>
      <c r="N18" s="54">
        <v>0</v>
      </c>
      <c r="O18" s="52">
        <v>0</v>
      </c>
      <c r="P18" s="53">
        <v>0</v>
      </c>
      <c r="Q18" s="53">
        <v>0</v>
      </c>
      <c r="R18" s="53">
        <v>1</v>
      </c>
      <c r="S18" s="54">
        <v>0</v>
      </c>
      <c r="T18" s="53">
        <v>0</v>
      </c>
      <c r="U18" s="53">
        <v>0</v>
      </c>
      <c r="V18" s="367">
        <v>0</v>
      </c>
      <c r="W18" s="360">
        <v>3</v>
      </c>
      <c r="X18" s="128">
        <v>0</v>
      </c>
      <c r="Y18" s="375">
        <v>0</v>
      </c>
      <c r="Z18" s="375">
        <v>0</v>
      </c>
      <c r="AA18" s="276">
        <v>0</v>
      </c>
      <c r="AB18" s="276">
        <v>0</v>
      </c>
      <c r="AC18" s="352">
        <v>0</v>
      </c>
      <c r="AD18" s="124"/>
      <c r="AE18" s="13"/>
    </row>
    <row r="19" spans="1:31" s="5" customFormat="1" ht="14.25" customHeight="1">
      <c r="A19" s="345" t="s">
        <v>81</v>
      </c>
      <c r="B19" s="24">
        <v>4</v>
      </c>
      <c r="C19" s="52">
        <v>0</v>
      </c>
      <c r="D19" s="53">
        <v>0</v>
      </c>
      <c r="E19" s="53">
        <v>0</v>
      </c>
      <c r="F19" s="54">
        <v>0</v>
      </c>
      <c r="G19" s="52">
        <v>0</v>
      </c>
      <c r="H19" s="53">
        <v>1</v>
      </c>
      <c r="I19" s="53">
        <v>0</v>
      </c>
      <c r="J19" s="53">
        <v>0</v>
      </c>
      <c r="K19" s="54">
        <v>0</v>
      </c>
      <c r="L19" s="53">
        <v>0</v>
      </c>
      <c r="M19" s="53">
        <v>0</v>
      </c>
      <c r="N19" s="54">
        <v>0</v>
      </c>
      <c r="O19" s="52">
        <v>0</v>
      </c>
      <c r="P19" s="53">
        <v>0</v>
      </c>
      <c r="Q19" s="53">
        <v>0</v>
      </c>
      <c r="R19" s="53">
        <v>2</v>
      </c>
      <c r="S19" s="54">
        <v>0</v>
      </c>
      <c r="T19" s="53">
        <v>0</v>
      </c>
      <c r="U19" s="53">
        <v>1</v>
      </c>
      <c r="V19" s="367">
        <v>0</v>
      </c>
      <c r="W19" s="360">
        <v>4</v>
      </c>
      <c r="X19" s="128">
        <v>0</v>
      </c>
      <c r="Y19" s="375">
        <v>0</v>
      </c>
      <c r="Z19" s="375">
        <v>0</v>
      </c>
      <c r="AA19" s="276">
        <v>0</v>
      </c>
      <c r="AB19" s="276">
        <v>0</v>
      </c>
      <c r="AC19" s="352">
        <v>0</v>
      </c>
      <c r="AD19" s="124"/>
      <c r="AE19" s="13"/>
    </row>
    <row r="20" spans="1:31" s="5" customFormat="1" ht="14.25" customHeight="1">
      <c r="A20" s="345" t="s">
        <v>98</v>
      </c>
      <c r="B20" s="24">
        <v>1</v>
      </c>
      <c r="C20" s="52">
        <v>0</v>
      </c>
      <c r="D20" s="53">
        <v>0</v>
      </c>
      <c r="E20" s="53">
        <v>0</v>
      </c>
      <c r="F20" s="54">
        <v>0</v>
      </c>
      <c r="G20" s="52">
        <v>0</v>
      </c>
      <c r="H20" s="53">
        <v>1</v>
      </c>
      <c r="I20" s="53">
        <v>0</v>
      </c>
      <c r="J20" s="53">
        <v>0</v>
      </c>
      <c r="K20" s="54">
        <v>0</v>
      </c>
      <c r="L20" s="53">
        <v>0</v>
      </c>
      <c r="M20" s="53">
        <v>0</v>
      </c>
      <c r="N20" s="54">
        <v>0</v>
      </c>
      <c r="O20" s="52">
        <v>0</v>
      </c>
      <c r="P20" s="53">
        <v>0</v>
      </c>
      <c r="Q20" s="53">
        <v>0</v>
      </c>
      <c r="R20" s="53">
        <v>0</v>
      </c>
      <c r="S20" s="54">
        <v>0</v>
      </c>
      <c r="T20" s="53">
        <v>0</v>
      </c>
      <c r="U20" s="53">
        <v>0</v>
      </c>
      <c r="V20" s="367">
        <v>0</v>
      </c>
      <c r="W20" s="360">
        <v>1</v>
      </c>
      <c r="X20" s="128">
        <v>0</v>
      </c>
      <c r="Y20" s="375">
        <v>0</v>
      </c>
      <c r="Z20" s="375">
        <v>0</v>
      </c>
      <c r="AA20" s="276">
        <v>0</v>
      </c>
      <c r="AB20" s="276">
        <v>0</v>
      </c>
      <c r="AC20" s="352">
        <v>0</v>
      </c>
      <c r="AD20" s="124"/>
      <c r="AE20" s="13"/>
    </row>
    <row r="21" spans="1:31" s="5" customFormat="1" ht="14.25" customHeight="1">
      <c r="A21" s="345" t="s">
        <v>82</v>
      </c>
      <c r="B21" s="24">
        <v>2</v>
      </c>
      <c r="C21" s="52">
        <v>0</v>
      </c>
      <c r="D21" s="53">
        <v>0</v>
      </c>
      <c r="E21" s="53">
        <v>0</v>
      </c>
      <c r="F21" s="54">
        <v>0</v>
      </c>
      <c r="G21" s="58">
        <v>0</v>
      </c>
      <c r="H21" s="53">
        <v>0</v>
      </c>
      <c r="I21" s="53">
        <v>0</v>
      </c>
      <c r="J21" s="53">
        <v>0</v>
      </c>
      <c r="K21" s="54">
        <v>0</v>
      </c>
      <c r="L21" s="53">
        <v>0</v>
      </c>
      <c r="M21" s="53">
        <v>0</v>
      </c>
      <c r="N21" s="54">
        <v>0</v>
      </c>
      <c r="O21" s="52">
        <v>0</v>
      </c>
      <c r="P21" s="53">
        <v>0</v>
      </c>
      <c r="Q21" s="53">
        <v>0</v>
      </c>
      <c r="R21" s="53">
        <v>1</v>
      </c>
      <c r="S21" s="54">
        <v>0</v>
      </c>
      <c r="T21" s="53">
        <v>0</v>
      </c>
      <c r="U21" s="53">
        <v>0</v>
      </c>
      <c r="V21" s="367">
        <v>1</v>
      </c>
      <c r="W21" s="360">
        <v>2</v>
      </c>
      <c r="X21" s="128">
        <v>0</v>
      </c>
      <c r="Y21" s="375">
        <v>0</v>
      </c>
      <c r="Z21" s="375">
        <v>0</v>
      </c>
      <c r="AA21" s="276">
        <v>0</v>
      </c>
      <c r="AB21" s="276">
        <v>0</v>
      </c>
      <c r="AC21" s="352">
        <v>0</v>
      </c>
      <c r="AD21" s="124"/>
      <c r="AE21" s="13"/>
    </row>
    <row r="22" spans="1:31" s="5" customFormat="1" ht="14.25" customHeight="1">
      <c r="A22" s="345" t="s">
        <v>99</v>
      </c>
      <c r="B22" s="24">
        <v>4</v>
      </c>
      <c r="C22" s="52">
        <v>0</v>
      </c>
      <c r="D22" s="53">
        <v>0</v>
      </c>
      <c r="E22" s="53">
        <v>0</v>
      </c>
      <c r="F22" s="54">
        <v>0</v>
      </c>
      <c r="G22" s="52">
        <v>0</v>
      </c>
      <c r="H22" s="53">
        <v>0</v>
      </c>
      <c r="I22" s="53">
        <v>0</v>
      </c>
      <c r="J22" s="53">
        <v>0</v>
      </c>
      <c r="K22" s="54">
        <v>0</v>
      </c>
      <c r="L22" s="53">
        <v>0</v>
      </c>
      <c r="M22" s="53">
        <v>0</v>
      </c>
      <c r="N22" s="54">
        <v>0</v>
      </c>
      <c r="O22" s="52">
        <v>0</v>
      </c>
      <c r="P22" s="53">
        <v>0</v>
      </c>
      <c r="Q22" s="53">
        <v>0</v>
      </c>
      <c r="R22" s="53">
        <v>1</v>
      </c>
      <c r="S22" s="54">
        <v>0</v>
      </c>
      <c r="T22" s="53">
        <v>0</v>
      </c>
      <c r="U22" s="53">
        <v>1</v>
      </c>
      <c r="V22" s="367">
        <v>2</v>
      </c>
      <c r="W22" s="360">
        <v>4</v>
      </c>
      <c r="X22" s="128">
        <v>0</v>
      </c>
      <c r="Y22" s="375">
        <v>0</v>
      </c>
      <c r="Z22" s="375">
        <v>0</v>
      </c>
      <c r="AA22" s="276">
        <v>0</v>
      </c>
      <c r="AB22" s="276">
        <v>0</v>
      </c>
      <c r="AC22" s="352">
        <v>0</v>
      </c>
      <c r="AD22" s="124"/>
      <c r="AE22" s="13"/>
    </row>
    <row r="23" spans="1:31" s="5" customFormat="1" ht="14.25" customHeight="1">
      <c r="A23" s="345" t="s">
        <v>100</v>
      </c>
      <c r="B23" s="24">
        <v>2</v>
      </c>
      <c r="C23" s="52">
        <v>0</v>
      </c>
      <c r="D23" s="53">
        <v>0</v>
      </c>
      <c r="E23" s="53">
        <v>0</v>
      </c>
      <c r="F23" s="54">
        <v>0</v>
      </c>
      <c r="G23" s="52">
        <v>0</v>
      </c>
      <c r="H23" s="53">
        <v>1</v>
      </c>
      <c r="I23" s="53">
        <v>0</v>
      </c>
      <c r="J23" s="53">
        <v>0</v>
      </c>
      <c r="K23" s="54">
        <v>0</v>
      </c>
      <c r="L23" s="53">
        <v>0</v>
      </c>
      <c r="M23" s="53">
        <v>0</v>
      </c>
      <c r="N23" s="54">
        <v>0</v>
      </c>
      <c r="O23" s="52">
        <v>0</v>
      </c>
      <c r="P23" s="53">
        <v>0</v>
      </c>
      <c r="Q23" s="53">
        <v>0</v>
      </c>
      <c r="R23" s="53">
        <v>1</v>
      </c>
      <c r="S23" s="54">
        <v>0</v>
      </c>
      <c r="T23" s="53">
        <v>0</v>
      </c>
      <c r="U23" s="53">
        <v>0</v>
      </c>
      <c r="V23" s="367">
        <v>0</v>
      </c>
      <c r="W23" s="360">
        <v>2</v>
      </c>
      <c r="X23" s="128">
        <v>0</v>
      </c>
      <c r="Y23" s="375">
        <v>0</v>
      </c>
      <c r="Z23" s="375">
        <v>0</v>
      </c>
      <c r="AA23" s="276">
        <v>0</v>
      </c>
      <c r="AB23" s="276">
        <v>0</v>
      </c>
      <c r="AC23" s="352">
        <v>0</v>
      </c>
      <c r="AD23" s="124"/>
      <c r="AE23" s="13"/>
    </row>
    <row r="24" spans="1:31" s="5" customFormat="1" ht="14.25" customHeight="1">
      <c r="A24" s="345" t="s">
        <v>91</v>
      </c>
      <c r="B24" s="24">
        <v>1</v>
      </c>
      <c r="C24" s="52">
        <v>0</v>
      </c>
      <c r="D24" s="53">
        <v>0</v>
      </c>
      <c r="E24" s="53">
        <v>0</v>
      </c>
      <c r="F24" s="54">
        <v>0</v>
      </c>
      <c r="G24" s="52">
        <v>1</v>
      </c>
      <c r="H24" s="53">
        <v>0</v>
      </c>
      <c r="I24" s="53">
        <v>0</v>
      </c>
      <c r="J24" s="53">
        <v>0</v>
      </c>
      <c r="K24" s="54">
        <v>0</v>
      </c>
      <c r="L24" s="53">
        <v>0</v>
      </c>
      <c r="M24" s="53">
        <v>0</v>
      </c>
      <c r="N24" s="54">
        <v>0</v>
      </c>
      <c r="O24" s="52">
        <v>0</v>
      </c>
      <c r="P24" s="53">
        <v>0</v>
      </c>
      <c r="Q24" s="53">
        <v>0</v>
      </c>
      <c r="R24" s="53">
        <v>0</v>
      </c>
      <c r="S24" s="54">
        <v>0</v>
      </c>
      <c r="T24" s="53">
        <v>0</v>
      </c>
      <c r="U24" s="53">
        <v>0</v>
      </c>
      <c r="V24" s="367">
        <v>0</v>
      </c>
      <c r="W24" s="360">
        <v>1</v>
      </c>
      <c r="X24" s="128">
        <v>0</v>
      </c>
      <c r="Y24" s="375">
        <v>0</v>
      </c>
      <c r="Z24" s="375">
        <v>0</v>
      </c>
      <c r="AA24" s="276">
        <v>0</v>
      </c>
      <c r="AB24" s="276">
        <v>0</v>
      </c>
      <c r="AC24" s="352">
        <v>0</v>
      </c>
      <c r="AD24" s="124"/>
      <c r="AE24" s="13"/>
    </row>
    <row r="25" spans="1:31" s="5" customFormat="1" ht="14.25" customHeight="1">
      <c r="A25" s="353" t="s">
        <v>92</v>
      </c>
      <c r="B25" s="28">
        <v>2</v>
      </c>
      <c r="C25" s="55">
        <v>0</v>
      </c>
      <c r="D25" s="56">
        <v>0</v>
      </c>
      <c r="E25" s="56">
        <v>0</v>
      </c>
      <c r="F25" s="57">
        <v>0</v>
      </c>
      <c r="G25" s="55">
        <v>1</v>
      </c>
      <c r="H25" s="56">
        <v>0</v>
      </c>
      <c r="I25" s="56">
        <v>0</v>
      </c>
      <c r="J25" s="56">
        <v>0</v>
      </c>
      <c r="K25" s="57">
        <v>0</v>
      </c>
      <c r="L25" s="56">
        <v>0</v>
      </c>
      <c r="M25" s="56">
        <v>0</v>
      </c>
      <c r="N25" s="57">
        <v>0</v>
      </c>
      <c r="O25" s="55">
        <v>0</v>
      </c>
      <c r="P25" s="56">
        <v>0</v>
      </c>
      <c r="Q25" s="56">
        <v>0</v>
      </c>
      <c r="R25" s="56">
        <v>1</v>
      </c>
      <c r="S25" s="57">
        <v>0</v>
      </c>
      <c r="T25" s="56">
        <v>0</v>
      </c>
      <c r="U25" s="56">
        <v>0</v>
      </c>
      <c r="V25" s="369">
        <v>0</v>
      </c>
      <c r="W25" s="358">
        <v>2</v>
      </c>
      <c r="X25" s="129">
        <v>0</v>
      </c>
      <c r="Y25" s="63">
        <v>0</v>
      </c>
      <c r="Z25" s="63">
        <v>0</v>
      </c>
      <c r="AA25" s="275">
        <v>0</v>
      </c>
      <c r="AB25" s="275">
        <v>0</v>
      </c>
      <c r="AC25" s="350">
        <v>0</v>
      </c>
      <c r="AD25" s="124"/>
      <c r="AE25" s="13"/>
    </row>
    <row r="26" spans="1:31" s="5" customFormat="1" ht="14.25" customHeight="1">
      <c r="A26" s="345" t="s">
        <v>300</v>
      </c>
      <c r="B26" s="24">
        <v>50</v>
      </c>
      <c r="C26" s="52">
        <v>0</v>
      </c>
      <c r="D26" s="53">
        <v>0</v>
      </c>
      <c r="E26" s="53">
        <v>0</v>
      </c>
      <c r="F26" s="54">
        <v>0</v>
      </c>
      <c r="G26" s="52">
        <v>0</v>
      </c>
      <c r="H26" s="53">
        <v>0</v>
      </c>
      <c r="I26" s="53">
        <v>0</v>
      </c>
      <c r="J26" s="53">
        <v>0</v>
      </c>
      <c r="K26" s="54">
        <v>0</v>
      </c>
      <c r="L26" s="53">
        <v>1</v>
      </c>
      <c r="M26" s="53">
        <v>0</v>
      </c>
      <c r="N26" s="54">
        <v>0</v>
      </c>
      <c r="O26" s="52">
        <v>0</v>
      </c>
      <c r="P26" s="53">
        <v>21</v>
      </c>
      <c r="Q26" s="53">
        <v>0</v>
      </c>
      <c r="R26" s="53">
        <v>5</v>
      </c>
      <c r="S26" s="54">
        <v>0</v>
      </c>
      <c r="T26" s="53">
        <v>0</v>
      </c>
      <c r="U26" s="53">
        <v>0</v>
      </c>
      <c r="V26" s="367">
        <v>23</v>
      </c>
      <c r="W26" s="360">
        <v>48</v>
      </c>
      <c r="X26" s="128">
        <v>2</v>
      </c>
      <c r="Y26" s="375">
        <v>2</v>
      </c>
      <c r="Z26" s="375">
        <v>0</v>
      </c>
      <c r="AA26" s="276">
        <v>3</v>
      </c>
      <c r="AB26" s="276">
        <v>3</v>
      </c>
      <c r="AC26" s="352">
        <v>0</v>
      </c>
      <c r="AD26" s="124"/>
      <c r="AE26" s="13"/>
    </row>
    <row r="27" spans="1:31" s="5" customFormat="1" ht="14.25" customHeight="1">
      <c r="A27" s="345" t="s">
        <v>301</v>
      </c>
      <c r="B27" s="24">
        <v>82</v>
      </c>
      <c r="C27" s="52">
        <v>0</v>
      </c>
      <c r="D27" s="53">
        <v>0</v>
      </c>
      <c r="E27" s="53">
        <v>0</v>
      </c>
      <c r="F27" s="54">
        <v>0</v>
      </c>
      <c r="G27" s="52">
        <v>0</v>
      </c>
      <c r="H27" s="53">
        <v>0</v>
      </c>
      <c r="I27" s="53">
        <v>0</v>
      </c>
      <c r="J27" s="53">
        <v>0</v>
      </c>
      <c r="K27" s="54">
        <v>0</v>
      </c>
      <c r="L27" s="53">
        <v>0</v>
      </c>
      <c r="M27" s="53">
        <v>0</v>
      </c>
      <c r="N27" s="54">
        <v>0</v>
      </c>
      <c r="O27" s="52">
        <v>0</v>
      </c>
      <c r="P27" s="53">
        <v>50</v>
      </c>
      <c r="Q27" s="53">
        <v>0</v>
      </c>
      <c r="R27" s="53">
        <v>6</v>
      </c>
      <c r="S27" s="62">
        <v>0</v>
      </c>
      <c r="T27" s="53">
        <v>0</v>
      </c>
      <c r="U27" s="53">
        <v>1</v>
      </c>
      <c r="V27" s="367">
        <v>25</v>
      </c>
      <c r="W27" s="360">
        <v>75</v>
      </c>
      <c r="X27" s="128">
        <v>7</v>
      </c>
      <c r="Y27" s="375">
        <v>6</v>
      </c>
      <c r="Z27" s="375">
        <v>1</v>
      </c>
      <c r="AA27" s="276">
        <v>86</v>
      </c>
      <c r="AB27" s="276">
        <v>72</v>
      </c>
      <c r="AC27" s="352">
        <v>14</v>
      </c>
      <c r="AD27" s="124"/>
      <c r="AE27" s="13"/>
    </row>
    <row r="28" spans="1:31" s="5" customFormat="1" ht="14.25" customHeight="1">
      <c r="A28" s="345" t="s">
        <v>302</v>
      </c>
      <c r="B28" s="24">
        <v>55</v>
      </c>
      <c r="C28" s="52">
        <v>0</v>
      </c>
      <c r="D28" s="53">
        <v>0</v>
      </c>
      <c r="E28" s="53">
        <v>0</v>
      </c>
      <c r="F28" s="54">
        <v>1</v>
      </c>
      <c r="G28" s="52">
        <v>1</v>
      </c>
      <c r="H28" s="53">
        <v>0</v>
      </c>
      <c r="I28" s="53">
        <v>0</v>
      </c>
      <c r="J28" s="53">
        <v>0</v>
      </c>
      <c r="K28" s="54">
        <v>0</v>
      </c>
      <c r="L28" s="53">
        <v>0</v>
      </c>
      <c r="M28" s="53">
        <v>0</v>
      </c>
      <c r="N28" s="54">
        <v>0</v>
      </c>
      <c r="O28" s="52">
        <v>0</v>
      </c>
      <c r="P28" s="53">
        <v>24</v>
      </c>
      <c r="Q28" s="53">
        <v>0</v>
      </c>
      <c r="R28" s="53">
        <v>6</v>
      </c>
      <c r="S28" s="54">
        <v>0</v>
      </c>
      <c r="T28" s="53">
        <v>0</v>
      </c>
      <c r="U28" s="53">
        <v>0</v>
      </c>
      <c r="V28" s="367">
        <v>23</v>
      </c>
      <c r="W28" s="360">
        <v>54</v>
      </c>
      <c r="X28" s="128">
        <v>1</v>
      </c>
      <c r="Y28" s="375">
        <v>1</v>
      </c>
      <c r="Z28" s="375">
        <v>0</v>
      </c>
      <c r="AA28" s="276">
        <v>10</v>
      </c>
      <c r="AB28" s="276">
        <v>10</v>
      </c>
      <c r="AC28" s="352">
        <v>0</v>
      </c>
      <c r="AD28" s="124"/>
      <c r="AE28" s="13"/>
    </row>
    <row r="29" spans="1:31" s="5" customFormat="1" ht="14.25" customHeight="1">
      <c r="A29" s="345" t="s">
        <v>303</v>
      </c>
      <c r="B29" s="24">
        <v>3</v>
      </c>
      <c r="C29" s="52">
        <v>0</v>
      </c>
      <c r="D29" s="53">
        <v>0</v>
      </c>
      <c r="E29" s="53">
        <v>0</v>
      </c>
      <c r="F29" s="54">
        <v>0</v>
      </c>
      <c r="G29" s="52">
        <v>0</v>
      </c>
      <c r="H29" s="53">
        <v>0</v>
      </c>
      <c r="I29" s="53">
        <v>0</v>
      </c>
      <c r="J29" s="53">
        <v>0</v>
      </c>
      <c r="K29" s="54">
        <v>0</v>
      </c>
      <c r="L29" s="53">
        <v>0</v>
      </c>
      <c r="M29" s="53">
        <v>0</v>
      </c>
      <c r="N29" s="54">
        <v>0</v>
      </c>
      <c r="O29" s="52">
        <v>0</v>
      </c>
      <c r="P29" s="53">
        <v>1</v>
      </c>
      <c r="Q29" s="53">
        <v>0</v>
      </c>
      <c r="R29" s="53">
        <v>1</v>
      </c>
      <c r="S29" s="54">
        <v>0</v>
      </c>
      <c r="T29" s="53">
        <v>0</v>
      </c>
      <c r="U29" s="53">
        <v>0</v>
      </c>
      <c r="V29" s="367">
        <v>1</v>
      </c>
      <c r="W29" s="360">
        <v>3</v>
      </c>
      <c r="X29" s="128">
        <v>0</v>
      </c>
      <c r="Y29" s="375">
        <v>0</v>
      </c>
      <c r="Z29" s="375">
        <v>0</v>
      </c>
      <c r="AA29" s="276">
        <v>0</v>
      </c>
      <c r="AB29" s="276">
        <v>0</v>
      </c>
      <c r="AC29" s="352">
        <v>0</v>
      </c>
      <c r="AD29" s="124"/>
      <c r="AE29" s="13"/>
    </row>
    <row r="30" spans="1:31" s="5" customFormat="1" ht="14.25" customHeight="1">
      <c r="A30" s="345" t="s">
        <v>304</v>
      </c>
      <c r="B30" s="24">
        <v>2</v>
      </c>
      <c r="C30" s="52">
        <v>0</v>
      </c>
      <c r="D30" s="53">
        <v>0</v>
      </c>
      <c r="E30" s="53">
        <v>0</v>
      </c>
      <c r="F30" s="54">
        <v>0</v>
      </c>
      <c r="G30" s="52">
        <v>0</v>
      </c>
      <c r="H30" s="53">
        <v>0</v>
      </c>
      <c r="I30" s="53">
        <v>0</v>
      </c>
      <c r="J30" s="53">
        <v>0</v>
      </c>
      <c r="K30" s="54">
        <v>0</v>
      </c>
      <c r="L30" s="53">
        <v>0</v>
      </c>
      <c r="M30" s="53">
        <v>0</v>
      </c>
      <c r="N30" s="54">
        <v>0</v>
      </c>
      <c r="O30" s="52">
        <v>0</v>
      </c>
      <c r="P30" s="53">
        <v>1</v>
      </c>
      <c r="Q30" s="53">
        <v>0</v>
      </c>
      <c r="R30" s="53">
        <v>1</v>
      </c>
      <c r="S30" s="54">
        <v>0</v>
      </c>
      <c r="T30" s="53">
        <v>0</v>
      </c>
      <c r="U30" s="53">
        <v>0</v>
      </c>
      <c r="V30" s="367">
        <v>0</v>
      </c>
      <c r="W30" s="360">
        <v>2</v>
      </c>
      <c r="X30" s="128">
        <v>0</v>
      </c>
      <c r="Y30" s="375">
        <v>0</v>
      </c>
      <c r="Z30" s="375">
        <v>0</v>
      </c>
      <c r="AA30" s="276">
        <v>0</v>
      </c>
      <c r="AB30" s="276">
        <v>0</v>
      </c>
      <c r="AC30" s="352">
        <v>0</v>
      </c>
      <c r="AD30" s="124"/>
      <c r="AE30" s="13"/>
    </row>
    <row r="31" spans="1:31" s="5" customFormat="1" ht="14.25" customHeight="1">
      <c r="A31" s="345" t="s">
        <v>305</v>
      </c>
      <c r="B31" s="24">
        <v>7</v>
      </c>
      <c r="C31" s="52">
        <v>0</v>
      </c>
      <c r="D31" s="53">
        <v>0</v>
      </c>
      <c r="E31" s="53">
        <v>0</v>
      </c>
      <c r="F31" s="54">
        <v>0</v>
      </c>
      <c r="G31" s="52">
        <v>0</v>
      </c>
      <c r="H31" s="53">
        <v>0</v>
      </c>
      <c r="I31" s="53">
        <v>0</v>
      </c>
      <c r="J31" s="53">
        <v>0</v>
      </c>
      <c r="K31" s="54">
        <v>0</v>
      </c>
      <c r="L31" s="53">
        <v>0</v>
      </c>
      <c r="M31" s="53">
        <v>0</v>
      </c>
      <c r="N31" s="54">
        <v>0</v>
      </c>
      <c r="O31" s="52">
        <v>0</v>
      </c>
      <c r="P31" s="53">
        <v>4</v>
      </c>
      <c r="Q31" s="53">
        <v>0</v>
      </c>
      <c r="R31" s="53">
        <v>3</v>
      </c>
      <c r="S31" s="54">
        <v>0</v>
      </c>
      <c r="T31" s="53">
        <v>0</v>
      </c>
      <c r="U31" s="53">
        <v>0</v>
      </c>
      <c r="V31" s="367">
        <v>0</v>
      </c>
      <c r="W31" s="360">
        <v>7</v>
      </c>
      <c r="X31" s="128">
        <v>0</v>
      </c>
      <c r="Y31" s="375">
        <v>0</v>
      </c>
      <c r="Z31" s="375">
        <v>0</v>
      </c>
      <c r="AA31" s="276">
        <v>0</v>
      </c>
      <c r="AB31" s="276">
        <v>0</v>
      </c>
      <c r="AC31" s="352">
        <v>0</v>
      </c>
      <c r="AD31" s="124"/>
      <c r="AE31" s="13"/>
    </row>
    <row r="32" spans="1:31" s="5" customFormat="1" ht="14.25" customHeight="1">
      <c r="A32" s="345" t="s">
        <v>306</v>
      </c>
      <c r="B32" s="24">
        <v>21</v>
      </c>
      <c r="C32" s="52">
        <v>0</v>
      </c>
      <c r="D32" s="53">
        <v>0</v>
      </c>
      <c r="E32" s="53">
        <v>0</v>
      </c>
      <c r="F32" s="54">
        <v>0</v>
      </c>
      <c r="G32" s="52">
        <v>0</v>
      </c>
      <c r="H32" s="53">
        <v>1</v>
      </c>
      <c r="I32" s="53">
        <v>0</v>
      </c>
      <c r="J32" s="53">
        <v>0</v>
      </c>
      <c r="K32" s="54">
        <v>0</v>
      </c>
      <c r="L32" s="53">
        <v>0</v>
      </c>
      <c r="M32" s="53">
        <v>0</v>
      </c>
      <c r="N32" s="54">
        <v>0</v>
      </c>
      <c r="O32" s="52">
        <v>0</v>
      </c>
      <c r="P32" s="53">
        <v>8</v>
      </c>
      <c r="Q32" s="53">
        <v>0</v>
      </c>
      <c r="R32" s="53">
        <v>4</v>
      </c>
      <c r="S32" s="54">
        <v>0</v>
      </c>
      <c r="T32" s="53">
        <v>0</v>
      </c>
      <c r="U32" s="53">
        <v>0</v>
      </c>
      <c r="V32" s="367">
        <v>8</v>
      </c>
      <c r="W32" s="360">
        <v>20</v>
      </c>
      <c r="X32" s="128">
        <v>1</v>
      </c>
      <c r="Y32" s="375">
        <v>1</v>
      </c>
      <c r="Z32" s="375">
        <v>0</v>
      </c>
      <c r="AA32" s="276">
        <v>5</v>
      </c>
      <c r="AB32" s="276">
        <v>5</v>
      </c>
      <c r="AC32" s="352">
        <v>0</v>
      </c>
      <c r="AD32" s="124"/>
      <c r="AE32" s="13"/>
    </row>
    <row r="33" spans="1:31" s="5" customFormat="1" ht="14.25" customHeight="1">
      <c r="A33" s="345" t="s">
        <v>307</v>
      </c>
      <c r="B33" s="24">
        <v>4</v>
      </c>
      <c r="C33" s="52">
        <v>0</v>
      </c>
      <c r="D33" s="53">
        <v>0</v>
      </c>
      <c r="E33" s="53">
        <v>0</v>
      </c>
      <c r="F33" s="54">
        <v>0</v>
      </c>
      <c r="G33" s="52">
        <v>0</v>
      </c>
      <c r="H33" s="53">
        <v>0</v>
      </c>
      <c r="I33" s="53">
        <v>0</v>
      </c>
      <c r="J33" s="53">
        <v>0</v>
      </c>
      <c r="K33" s="54">
        <v>0</v>
      </c>
      <c r="L33" s="53">
        <v>0</v>
      </c>
      <c r="M33" s="53">
        <v>0</v>
      </c>
      <c r="N33" s="54">
        <v>0</v>
      </c>
      <c r="O33" s="52">
        <v>0</v>
      </c>
      <c r="P33" s="53">
        <v>2</v>
      </c>
      <c r="Q33" s="53">
        <v>0</v>
      </c>
      <c r="R33" s="53">
        <v>1</v>
      </c>
      <c r="S33" s="54">
        <v>0</v>
      </c>
      <c r="T33" s="53">
        <v>0</v>
      </c>
      <c r="U33" s="53">
        <v>1</v>
      </c>
      <c r="V33" s="367">
        <v>0</v>
      </c>
      <c r="W33" s="360">
        <v>4</v>
      </c>
      <c r="X33" s="128">
        <v>0</v>
      </c>
      <c r="Y33" s="375">
        <v>0</v>
      </c>
      <c r="Z33" s="375">
        <v>0</v>
      </c>
      <c r="AA33" s="276">
        <v>0</v>
      </c>
      <c r="AB33" s="276">
        <v>0</v>
      </c>
      <c r="AC33" s="352">
        <v>0</v>
      </c>
      <c r="AD33" s="124"/>
      <c r="AE33" s="13"/>
    </row>
    <row r="34" spans="1:31" s="5" customFormat="1" ht="14.25" customHeight="1">
      <c r="A34" s="345" t="s">
        <v>308</v>
      </c>
      <c r="B34" s="24">
        <v>14</v>
      </c>
      <c r="C34" s="52">
        <v>0</v>
      </c>
      <c r="D34" s="53">
        <v>0</v>
      </c>
      <c r="E34" s="53">
        <v>0</v>
      </c>
      <c r="F34" s="54">
        <v>0</v>
      </c>
      <c r="G34" s="52">
        <v>0</v>
      </c>
      <c r="H34" s="53">
        <v>0</v>
      </c>
      <c r="I34" s="53">
        <v>0</v>
      </c>
      <c r="J34" s="53">
        <v>0</v>
      </c>
      <c r="K34" s="54">
        <v>0</v>
      </c>
      <c r="L34" s="53">
        <v>0</v>
      </c>
      <c r="M34" s="53">
        <v>0</v>
      </c>
      <c r="N34" s="54">
        <v>0</v>
      </c>
      <c r="O34" s="52">
        <v>0</v>
      </c>
      <c r="P34" s="53">
        <v>7</v>
      </c>
      <c r="Q34" s="53">
        <v>0</v>
      </c>
      <c r="R34" s="53">
        <v>1</v>
      </c>
      <c r="S34" s="54">
        <v>0</v>
      </c>
      <c r="T34" s="53">
        <v>0</v>
      </c>
      <c r="U34" s="53">
        <v>2</v>
      </c>
      <c r="V34" s="367">
        <v>4</v>
      </c>
      <c r="W34" s="360">
        <v>13</v>
      </c>
      <c r="X34" s="128">
        <v>1</v>
      </c>
      <c r="Y34" s="375">
        <v>1</v>
      </c>
      <c r="Z34" s="375">
        <v>0</v>
      </c>
      <c r="AA34" s="276">
        <v>19</v>
      </c>
      <c r="AB34" s="276">
        <v>19</v>
      </c>
      <c r="AC34" s="352">
        <v>0</v>
      </c>
      <c r="AD34" s="124"/>
      <c r="AE34" s="13"/>
    </row>
    <row r="35" spans="1:31" s="5" customFormat="1" ht="14.25" customHeight="1">
      <c r="A35" s="345" t="s">
        <v>309</v>
      </c>
      <c r="B35" s="24">
        <v>7</v>
      </c>
      <c r="C35" s="52">
        <v>0</v>
      </c>
      <c r="D35" s="53">
        <v>0</v>
      </c>
      <c r="E35" s="53">
        <v>0</v>
      </c>
      <c r="F35" s="54">
        <v>0</v>
      </c>
      <c r="G35" s="52">
        <v>0</v>
      </c>
      <c r="H35" s="53">
        <v>0</v>
      </c>
      <c r="I35" s="53">
        <v>0</v>
      </c>
      <c r="J35" s="53">
        <v>0</v>
      </c>
      <c r="K35" s="54">
        <v>0</v>
      </c>
      <c r="L35" s="53">
        <v>0</v>
      </c>
      <c r="M35" s="53">
        <v>0</v>
      </c>
      <c r="N35" s="54">
        <v>0</v>
      </c>
      <c r="O35" s="52">
        <v>0</v>
      </c>
      <c r="P35" s="53">
        <v>3</v>
      </c>
      <c r="Q35" s="53">
        <v>0</v>
      </c>
      <c r="R35" s="53">
        <v>2</v>
      </c>
      <c r="S35" s="54">
        <v>0</v>
      </c>
      <c r="T35" s="53">
        <v>0</v>
      </c>
      <c r="U35" s="53">
        <v>0</v>
      </c>
      <c r="V35" s="367">
        <v>2</v>
      </c>
      <c r="W35" s="360">
        <v>7</v>
      </c>
      <c r="X35" s="128">
        <v>0</v>
      </c>
      <c r="Y35" s="375">
        <v>0</v>
      </c>
      <c r="Z35" s="375">
        <v>0</v>
      </c>
      <c r="AA35" s="276">
        <v>0</v>
      </c>
      <c r="AB35" s="276">
        <v>0</v>
      </c>
      <c r="AC35" s="352">
        <v>0</v>
      </c>
      <c r="AD35" s="124"/>
      <c r="AE35" s="13"/>
    </row>
    <row r="36" spans="1:31" s="5" customFormat="1" ht="14.25" customHeight="1">
      <c r="A36" s="346" t="s">
        <v>310</v>
      </c>
      <c r="B36" s="63">
        <v>10</v>
      </c>
      <c r="C36" s="55">
        <v>0</v>
      </c>
      <c r="D36" s="56">
        <v>0</v>
      </c>
      <c r="E36" s="56">
        <v>0</v>
      </c>
      <c r="F36" s="57">
        <v>0</v>
      </c>
      <c r="G36" s="55">
        <v>0</v>
      </c>
      <c r="H36" s="56">
        <v>0</v>
      </c>
      <c r="I36" s="56">
        <v>0</v>
      </c>
      <c r="J36" s="56">
        <v>0</v>
      </c>
      <c r="K36" s="57">
        <v>0</v>
      </c>
      <c r="L36" s="56">
        <v>0</v>
      </c>
      <c r="M36" s="56">
        <v>0</v>
      </c>
      <c r="N36" s="57">
        <v>0</v>
      </c>
      <c r="O36" s="55">
        <v>0</v>
      </c>
      <c r="P36" s="56">
        <v>3</v>
      </c>
      <c r="Q36" s="56">
        <v>0</v>
      </c>
      <c r="R36" s="56">
        <v>1</v>
      </c>
      <c r="S36" s="57">
        <v>0</v>
      </c>
      <c r="T36" s="56">
        <v>0</v>
      </c>
      <c r="U36" s="56">
        <v>1</v>
      </c>
      <c r="V36" s="369">
        <v>5</v>
      </c>
      <c r="W36" s="358">
        <v>10</v>
      </c>
      <c r="X36" s="129">
        <v>0</v>
      </c>
      <c r="Y36" s="63">
        <v>0</v>
      </c>
      <c r="Z36" s="63">
        <v>0</v>
      </c>
      <c r="AA36" s="275">
        <v>0</v>
      </c>
      <c r="AB36" s="275">
        <v>0</v>
      </c>
      <c r="AC36" s="350">
        <v>0</v>
      </c>
      <c r="AD36" s="124"/>
      <c r="AE36" s="13"/>
    </row>
    <row r="37" spans="1:31" s="5" customFormat="1" ht="14.25" customHeight="1">
      <c r="A37" s="345" t="s">
        <v>311</v>
      </c>
      <c r="B37" s="24">
        <v>263</v>
      </c>
      <c r="C37" s="52">
        <v>1</v>
      </c>
      <c r="D37" s="53">
        <v>0</v>
      </c>
      <c r="E37" s="53">
        <v>0</v>
      </c>
      <c r="F37" s="54">
        <v>4</v>
      </c>
      <c r="G37" s="52">
        <v>0</v>
      </c>
      <c r="H37" s="53">
        <v>0</v>
      </c>
      <c r="I37" s="53">
        <v>0</v>
      </c>
      <c r="J37" s="53">
        <v>3</v>
      </c>
      <c r="K37" s="54">
        <v>0</v>
      </c>
      <c r="L37" s="53">
        <v>0</v>
      </c>
      <c r="M37" s="53">
        <v>3</v>
      </c>
      <c r="N37" s="54">
        <v>0</v>
      </c>
      <c r="O37" s="52">
        <v>1</v>
      </c>
      <c r="P37" s="53">
        <v>116</v>
      </c>
      <c r="Q37" s="53">
        <v>0</v>
      </c>
      <c r="R37" s="53">
        <v>12</v>
      </c>
      <c r="S37" s="54">
        <v>3</v>
      </c>
      <c r="T37" s="53">
        <v>0</v>
      </c>
      <c r="U37" s="53">
        <v>3</v>
      </c>
      <c r="V37" s="367">
        <v>117</v>
      </c>
      <c r="W37" s="360">
        <v>243</v>
      </c>
      <c r="X37" s="128">
        <v>20</v>
      </c>
      <c r="Y37" s="376">
        <v>19</v>
      </c>
      <c r="Z37" s="376">
        <v>1</v>
      </c>
      <c r="AA37" s="276">
        <v>286</v>
      </c>
      <c r="AB37" s="276">
        <v>279</v>
      </c>
      <c r="AC37" s="352">
        <v>7</v>
      </c>
      <c r="AD37" s="124"/>
      <c r="AE37" s="13"/>
    </row>
    <row r="38" spans="1:31" s="5" customFormat="1" ht="14.25" customHeight="1">
      <c r="A38" s="345" t="s">
        <v>312</v>
      </c>
      <c r="B38" s="24">
        <v>85</v>
      </c>
      <c r="C38" s="52">
        <v>0</v>
      </c>
      <c r="D38" s="53">
        <v>0</v>
      </c>
      <c r="E38" s="53">
        <v>0</v>
      </c>
      <c r="F38" s="54">
        <v>0</v>
      </c>
      <c r="G38" s="52">
        <v>0</v>
      </c>
      <c r="H38" s="53">
        <v>1</v>
      </c>
      <c r="I38" s="53">
        <v>0</v>
      </c>
      <c r="J38" s="53">
        <v>0</v>
      </c>
      <c r="K38" s="54">
        <v>0</v>
      </c>
      <c r="L38" s="53">
        <v>0</v>
      </c>
      <c r="M38" s="53">
        <v>0</v>
      </c>
      <c r="N38" s="54">
        <v>0</v>
      </c>
      <c r="O38" s="52">
        <v>0</v>
      </c>
      <c r="P38" s="53">
        <v>42</v>
      </c>
      <c r="Q38" s="53">
        <v>0</v>
      </c>
      <c r="R38" s="53">
        <v>2</v>
      </c>
      <c r="S38" s="54">
        <v>1</v>
      </c>
      <c r="T38" s="53">
        <v>0</v>
      </c>
      <c r="U38" s="53">
        <v>1</v>
      </c>
      <c r="V38" s="367">
        <v>38</v>
      </c>
      <c r="W38" s="360">
        <v>77</v>
      </c>
      <c r="X38" s="128">
        <v>8</v>
      </c>
      <c r="Y38" s="376">
        <v>5</v>
      </c>
      <c r="Z38" s="376">
        <v>3</v>
      </c>
      <c r="AA38" s="276">
        <v>122</v>
      </c>
      <c r="AB38" s="276">
        <v>92</v>
      </c>
      <c r="AC38" s="352">
        <v>30</v>
      </c>
      <c r="AD38" s="124"/>
      <c r="AE38" s="13"/>
    </row>
    <row r="39" spans="1:31" s="5" customFormat="1" ht="14.25" customHeight="1">
      <c r="A39" s="345" t="s">
        <v>313</v>
      </c>
      <c r="B39" s="24">
        <v>30</v>
      </c>
      <c r="C39" s="52">
        <v>0</v>
      </c>
      <c r="D39" s="53">
        <v>0</v>
      </c>
      <c r="E39" s="53">
        <v>0</v>
      </c>
      <c r="F39" s="54">
        <v>1</v>
      </c>
      <c r="G39" s="52">
        <v>0</v>
      </c>
      <c r="H39" s="53">
        <v>0</v>
      </c>
      <c r="I39" s="53">
        <v>0</v>
      </c>
      <c r="J39" s="53">
        <v>0</v>
      </c>
      <c r="K39" s="54">
        <v>0</v>
      </c>
      <c r="L39" s="53">
        <v>0</v>
      </c>
      <c r="M39" s="53">
        <v>0</v>
      </c>
      <c r="N39" s="54">
        <v>0</v>
      </c>
      <c r="O39" s="52">
        <v>0</v>
      </c>
      <c r="P39" s="53">
        <v>14</v>
      </c>
      <c r="Q39" s="53">
        <v>0</v>
      </c>
      <c r="R39" s="53">
        <v>5</v>
      </c>
      <c r="S39" s="54">
        <v>1</v>
      </c>
      <c r="T39" s="53">
        <v>0</v>
      </c>
      <c r="U39" s="53">
        <v>0</v>
      </c>
      <c r="V39" s="367">
        <v>9</v>
      </c>
      <c r="W39" s="360">
        <v>27</v>
      </c>
      <c r="X39" s="128">
        <v>3</v>
      </c>
      <c r="Y39" s="376">
        <v>3</v>
      </c>
      <c r="Z39" s="376">
        <v>0</v>
      </c>
      <c r="AA39" s="276">
        <v>47</v>
      </c>
      <c r="AB39" s="276">
        <v>47</v>
      </c>
      <c r="AC39" s="352">
        <v>0</v>
      </c>
      <c r="AD39" s="124"/>
      <c r="AE39" s="13"/>
    </row>
    <row r="40" spans="1:31" s="5" customFormat="1" ht="14.25" customHeight="1">
      <c r="A40" s="345" t="s">
        <v>314</v>
      </c>
      <c r="B40" s="24">
        <v>42</v>
      </c>
      <c r="C40" s="52">
        <v>0</v>
      </c>
      <c r="D40" s="53">
        <v>0</v>
      </c>
      <c r="E40" s="53">
        <v>0</v>
      </c>
      <c r="F40" s="54">
        <v>0</v>
      </c>
      <c r="G40" s="52">
        <v>0</v>
      </c>
      <c r="H40" s="53">
        <v>0</v>
      </c>
      <c r="I40" s="53">
        <v>0</v>
      </c>
      <c r="J40" s="53">
        <v>0</v>
      </c>
      <c r="K40" s="54">
        <v>0</v>
      </c>
      <c r="L40" s="53">
        <v>0</v>
      </c>
      <c r="M40" s="53">
        <v>0</v>
      </c>
      <c r="N40" s="54">
        <v>0</v>
      </c>
      <c r="O40" s="52">
        <v>0</v>
      </c>
      <c r="P40" s="53">
        <v>27</v>
      </c>
      <c r="Q40" s="53">
        <v>0</v>
      </c>
      <c r="R40" s="53">
        <v>2</v>
      </c>
      <c r="S40" s="54">
        <v>0</v>
      </c>
      <c r="T40" s="53">
        <v>0</v>
      </c>
      <c r="U40" s="53">
        <v>0</v>
      </c>
      <c r="V40" s="367">
        <v>13</v>
      </c>
      <c r="W40" s="360">
        <v>41</v>
      </c>
      <c r="X40" s="128">
        <v>1</v>
      </c>
      <c r="Y40" s="376">
        <v>1</v>
      </c>
      <c r="Z40" s="376">
        <v>0</v>
      </c>
      <c r="AA40" s="276">
        <v>3</v>
      </c>
      <c r="AB40" s="276">
        <v>3</v>
      </c>
      <c r="AC40" s="352">
        <v>0</v>
      </c>
      <c r="AD40" s="124"/>
      <c r="AE40" s="13"/>
    </row>
    <row r="41" spans="1:31" s="5" customFormat="1" ht="14.25" customHeight="1">
      <c r="A41" s="345" t="s">
        <v>112</v>
      </c>
      <c r="B41" s="24">
        <v>16</v>
      </c>
      <c r="C41" s="52">
        <v>0</v>
      </c>
      <c r="D41" s="53">
        <v>0</v>
      </c>
      <c r="E41" s="53">
        <v>0</v>
      </c>
      <c r="F41" s="54">
        <v>1</v>
      </c>
      <c r="G41" s="52">
        <v>1</v>
      </c>
      <c r="H41" s="53">
        <v>0</v>
      </c>
      <c r="I41" s="53">
        <v>0</v>
      </c>
      <c r="J41" s="53">
        <v>0</v>
      </c>
      <c r="K41" s="54">
        <v>0</v>
      </c>
      <c r="L41" s="53">
        <v>0</v>
      </c>
      <c r="M41" s="53">
        <v>0</v>
      </c>
      <c r="N41" s="54">
        <v>0</v>
      </c>
      <c r="O41" s="52">
        <v>0</v>
      </c>
      <c r="P41" s="53">
        <v>4</v>
      </c>
      <c r="Q41" s="53">
        <v>0</v>
      </c>
      <c r="R41" s="53">
        <v>5</v>
      </c>
      <c r="S41" s="54">
        <v>0</v>
      </c>
      <c r="T41" s="53">
        <v>0</v>
      </c>
      <c r="U41" s="53">
        <v>0</v>
      </c>
      <c r="V41" s="367">
        <v>5</v>
      </c>
      <c r="W41" s="360">
        <v>15</v>
      </c>
      <c r="X41" s="128">
        <v>1</v>
      </c>
      <c r="Y41" s="376">
        <v>1</v>
      </c>
      <c r="Z41" s="376">
        <v>0</v>
      </c>
      <c r="AA41" s="276">
        <v>12</v>
      </c>
      <c r="AB41" s="276">
        <v>12</v>
      </c>
      <c r="AC41" s="352">
        <v>0</v>
      </c>
      <c r="AD41" s="124"/>
      <c r="AE41" s="13"/>
    </row>
    <row r="42" spans="1:31" s="5" customFormat="1" ht="14.25" customHeight="1">
      <c r="A42" s="345" t="s">
        <v>113</v>
      </c>
      <c r="B42" s="24">
        <v>22</v>
      </c>
      <c r="C42" s="52">
        <v>0</v>
      </c>
      <c r="D42" s="53">
        <v>0</v>
      </c>
      <c r="E42" s="53">
        <v>1</v>
      </c>
      <c r="F42" s="54">
        <v>0</v>
      </c>
      <c r="G42" s="52">
        <v>0</v>
      </c>
      <c r="H42" s="53">
        <v>0</v>
      </c>
      <c r="I42" s="53">
        <v>0</v>
      </c>
      <c r="J42" s="53">
        <v>0</v>
      </c>
      <c r="K42" s="54">
        <v>0</v>
      </c>
      <c r="L42" s="53">
        <v>0</v>
      </c>
      <c r="M42" s="53">
        <v>0</v>
      </c>
      <c r="N42" s="54">
        <v>0</v>
      </c>
      <c r="O42" s="52">
        <v>0</v>
      </c>
      <c r="P42" s="53">
        <v>9</v>
      </c>
      <c r="Q42" s="53">
        <v>0</v>
      </c>
      <c r="R42" s="53">
        <v>2</v>
      </c>
      <c r="S42" s="54">
        <v>0</v>
      </c>
      <c r="T42" s="53">
        <v>1</v>
      </c>
      <c r="U42" s="53">
        <v>0</v>
      </c>
      <c r="V42" s="367">
        <v>9</v>
      </c>
      <c r="W42" s="360">
        <v>21</v>
      </c>
      <c r="X42" s="128">
        <v>1</v>
      </c>
      <c r="Y42" s="376">
        <v>1</v>
      </c>
      <c r="Z42" s="376">
        <v>0</v>
      </c>
      <c r="AA42" s="276">
        <v>17</v>
      </c>
      <c r="AB42" s="276">
        <v>17</v>
      </c>
      <c r="AC42" s="352">
        <v>0</v>
      </c>
      <c r="AD42" s="124"/>
      <c r="AE42" s="13"/>
    </row>
    <row r="43" spans="1:31" s="5" customFormat="1" ht="14.25" customHeight="1">
      <c r="A43" s="345" t="s">
        <v>315</v>
      </c>
      <c r="B43" s="24">
        <v>8</v>
      </c>
      <c r="C43" s="52">
        <v>0</v>
      </c>
      <c r="D43" s="53">
        <v>0</v>
      </c>
      <c r="E43" s="53">
        <v>0</v>
      </c>
      <c r="F43" s="54">
        <v>0</v>
      </c>
      <c r="G43" s="52">
        <v>0</v>
      </c>
      <c r="H43" s="53">
        <v>0</v>
      </c>
      <c r="I43" s="53">
        <v>0</v>
      </c>
      <c r="J43" s="53">
        <v>0</v>
      </c>
      <c r="K43" s="54">
        <v>0</v>
      </c>
      <c r="L43" s="53">
        <v>0</v>
      </c>
      <c r="M43" s="53">
        <v>0</v>
      </c>
      <c r="N43" s="54">
        <v>0</v>
      </c>
      <c r="O43" s="52">
        <v>0</v>
      </c>
      <c r="P43" s="53">
        <v>5</v>
      </c>
      <c r="Q43" s="53">
        <v>0</v>
      </c>
      <c r="R43" s="53">
        <v>1</v>
      </c>
      <c r="S43" s="54">
        <v>0</v>
      </c>
      <c r="T43" s="53">
        <v>0</v>
      </c>
      <c r="U43" s="53">
        <v>0</v>
      </c>
      <c r="V43" s="367">
        <v>2</v>
      </c>
      <c r="W43" s="360">
        <v>8</v>
      </c>
      <c r="X43" s="128">
        <v>0</v>
      </c>
      <c r="Y43" s="376">
        <v>0</v>
      </c>
      <c r="Z43" s="376">
        <v>0</v>
      </c>
      <c r="AA43" s="276">
        <v>0</v>
      </c>
      <c r="AB43" s="276">
        <v>0</v>
      </c>
      <c r="AC43" s="352">
        <v>0</v>
      </c>
      <c r="AD43" s="124"/>
      <c r="AE43" s="13"/>
    </row>
    <row r="44" spans="1:31" s="5" customFormat="1" ht="14.25" customHeight="1">
      <c r="A44" s="345" t="s">
        <v>54</v>
      </c>
      <c r="B44" s="24">
        <v>29</v>
      </c>
      <c r="C44" s="52">
        <v>0</v>
      </c>
      <c r="D44" s="53">
        <v>0</v>
      </c>
      <c r="E44" s="53">
        <v>0</v>
      </c>
      <c r="F44" s="54">
        <v>0</v>
      </c>
      <c r="G44" s="52">
        <v>1</v>
      </c>
      <c r="H44" s="53">
        <v>0</v>
      </c>
      <c r="I44" s="53">
        <v>0</v>
      </c>
      <c r="J44" s="53">
        <v>0</v>
      </c>
      <c r="K44" s="54">
        <v>0</v>
      </c>
      <c r="L44" s="53">
        <v>0</v>
      </c>
      <c r="M44" s="53">
        <v>0</v>
      </c>
      <c r="N44" s="54">
        <v>0</v>
      </c>
      <c r="O44" s="52">
        <v>1</v>
      </c>
      <c r="P44" s="53">
        <v>14</v>
      </c>
      <c r="Q44" s="53">
        <v>0</v>
      </c>
      <c r="R44" s="53">
        <v>1</v>
      </c>
      <c r="S44" s="54">
        <v>0</v>
      </c>
      <c r="T44" s="53">
        <v>0</v>
      </c>
      <c r="U44" s="53">
        <v>2</v>
      </c>
      <c r="V44" s="367">
        <v>10</v>
      </c>
      <c r="W44" s="360">
        <v>28</v>
      </c>
      <c r="X44" s="128">
        <v>1</v>
      </c>
      <c r="Y44" s="376">
        <v>1</v>
      </c>
      <c r="Z44" s="376">
        <v>0</v>
      </c>
      <c r="AA44" s="276">
        <v>1</v>
      </c>
      <c r="AB44" s="276">
        <v>1</v>
      </c>
      <c r="AC44" s="352">
        <v>0</v>
      </c>
      <c r="AD44" s="124"/>
      <c r="AE44" s="13"/>
    </row>
    <row r="45" spans="1:31" s="5" customFormat="1" ht="14.25" customHeight="1">
      <c r="A45" s="345" t="s">
        <v>316</v>
      </c>
      <c r="B45" s="24">
        <v>1</v>
      </c>
      <c r="C45" s="52">
        <v>0</v>
      </c>
      <c r="D45" s="53">
        <v>0</v>
      </c>
      <c r="E45" s="53">
        <v>0</v>
      </c>
      <c r="F45" s="54">
        <v>0</v>
      </c>
      <c r="G45" s="52">
        <v>1</v>
      </c>
      <c r="H45" s="53">
        <v>0</v>
      </c>
      <c r="I45" s="53">
        <v>0</v>
      </c>
      <c r="J45" s="53">
        <v>0</v>
      </c>
      <c r="K45" s="54">
        <v>0</v>
      </c>
      <c r="L45" s="53">
        <v>0</v>
      </c>
      <c r="M45" s="53">
        <v>0</v>
      </c>
      <c r="N45" s="54">
        <v>0</v>
      </c>
      <c r="O45" s="52">
        <v>0</v>
      </c>
      <c r="P45" s="53">
        <v>0</v>
      </c>
      <c r="Q45" s="53">
        <v>0</v>
      </c>
      <c r="R45" s="53">
        <v>0</v>
      </c>
      <c r="S45" s="54">
        <v>0</v>
      </c>
      <c r="T45" s="53">
        <v>0</v>
      </c>
      <c r="U45" s="53">
        <v>0</v>
      </c>
      <c r="V45" s="367">
        <v>0</v>
      </c>
      <c r="W45" s="360">
        <v>1</v>
      </c>
      <c r="X45" s="128">
        <v>0</v>
      </c>
      <c r="Y45" s="376">
        <v>0</v>
      </c>
      <c r="Z45" s="376">
        <v>0</v>
      </c>
      <c r="AA45" s="276">
        <v>0</v>
      </c>
      <c r="AB45" s="276">
        <v>0</v>
      </c>
      <c r="AC45" s="352">
        <v>0</v>
      </c>
      <c r="AD45" s="124"/>
      <c r="AE45" s="13"/>
    </row>
    <row r="46" spans="1:31" s="5" customFormat="1" ht="14.25" customHeight="1">
      <c r="A46" s="345" t="s">
        <v>296</v>
      </c>
      <c r="B46" s="24">
        <v>2</v>
      </c>
      <c r="C46" s="52">
        <v>0</v>
      </c>
      <c r="D46" s="53">
        <v>0</v>
      </c>
      <c r="E46" s="53">
        <v>0</v>
      </c>
      <c r="F46" s="54">
        <v>0</v>
      </c>
      <c r="G46" s="52">
        <v>2</v>
      </c>
      <c r="H46" s="53">
        <v>0</v>
      </c>
      <c r="I46" s="53">
        <v>0</v>
      </c>
      <c r="J46" s="53">
        <v>0</v>
      </c>
      <c r="K46" s="54">
        <v>0</v>
      </c>
      <c r="L46" s="53">
        <v>0</v>
      </c>
      <c r="M46" s="53">
        <v>0</v>
      </c>
      <c r="N46" s="54">
        <v>0</v>
      </c>
      <c r="O46" s="52">
        <v>0</v>
      </c>
      <c r="P46" s="53">
        <v>0</v>
      </c>
      <c r="Q46" s="53">
        <v>0</v>
      </c>
      <c r="R46" s="53">
        <v>0</v>
      </c>
      <c r="S46" s="54">
        <v>0</v>
      </c>
      <c r="T46" s="53">
        <v>0</v>
      </c>
      <c r="U46" s="53">
        <v>0</v>
      </c>
      <c r="V46" s="367">
        <v>0</v>
      </c>
      <c r="W46" s="360">
        <v>2</v>
      </c>
      <c r="X46" s="128">
        <v>0</v>
      </c>
      <c r="Y46" s="376">
        <v>0</v>
      </c>
      <c r="Z46" s="376">
        <v>0</v>
      </c>
      <c r="AA46" s="276">
        <v>0</v>
      </c>
      <c r="AB46" s="276">
        <v>0</v>
      </c>
      <c r="AC46" s="352">
        <v>0</v>
      </c>
      <c r="AD46" s="124"/>
      <c r="AE46" s="13"/>
    </row>
    <row r="47" spans="1:31" s="5" customFormat="1" ht="14.25" customHeight="1">
      <c r="A47" s="345" t="s">
        <v>297</v>
      </c>
      <c r="B47" s="24">
        <v>2</v>
      </c>
      <c r="C47" s="52">
        <v>0</v>
      </c>
      <c r="D47" s="53">
        <v>0</v>
      </c>
      <c r="E47" s="53">
        <v>0</v>
      </c>
      <c r="F47" s="54">
        <v>0</v>
      </c>
      <c r="G47" s="52">
        <v>1</v>
      </c>
      <c r="H47" s="53">
        <v>0</v>
      </c>
      <c r="I47" s="53">
        <v>0</v>
      </c>
      <c r="J47" s="53">
        <v>0</v>
      </c>
      <c r="K47" s="54">
        <v>0</v>
      </c>
      <c r="L47" s="53">
        <v>0</v>
      </c>
      <c r="M47" s="53">
        <v>0</v>
      </c>
      <c r="N47" s="54">
        <v>0</v>
      </c>
      <c r="O47" s="52">
        <v>0</v>
      </c>
      <c r="P47" s="53">
        <v>0</v>
      </c>
      <c r="Q47" s="53">
        <v>0</v>
      </c>
      <c r="R47" s="53">
        <v>1</v>
      </c>
      <c r="S47" s="54">
        <v>0</v>
      </c>
      <c r="T47" s="53">
        <v>0</v>
      </c>
      <c r="U47" s="53">
        <v>0</v>
      </c>
      <c r="V47" s="367">
        <v>0</v>
      </c>
      <c r="W47" s="360">
        <v>2</v>
      </c>
      <c r="X47" s="128">
        <v>0</v>
      </c>
      <c r="Y47" s="376">
        <v>0</v>
      </c>
      <c r="Z47" s="376">
        <v>0</v>
      </c>
      <c r="AA47" s="276">
        <v>0</v>
      </c>
      <c r="AB47" s="276">
        <v>0</v>
      </c>
      <c r="AC47" s="352">
        <v>0</v>
      </c>
      <c r="AD47" s="124"/>
      <c r="AE47" s="13"/>
    </row>
    <row r="48" spans="1:31" s="5" customFormat="1" ht="14.25" customHeight="1">
      <c r="A48" s="345" t="s">
        <v>298</v>
      </c>
      <c r="B48" s="24">
        <v>1</v>
      </c>
      <c r="C48" s="52">
        <v>0</v>
      </c>
      <c r="D48" s="53">
        <v>0</v>
      </c>
      <c r="E48" s="53">
        <v>0</v>
      </c>
      <c r="F48" s="54">
        <v>0</v>
      </c>
      <c r="G48" s="52">
        <v>1</v>
      </c>
      <c r="H48" s="53">
        <v>0</v>
      </c>
      <c r="I48" s="53">
        <v>0</v>
      </c>
      <c r="J48" s="53">
        <v>0</v>
      </c>
      <c r="K48" s="54">
        <v>0</v>
      </c>
      <c r="L48" s="53">
        <v>0</v>
      </c>
      <c r="M48" s="53">
        <v>0</v>
      </c>
      <c r="N48" s="54">
        <v>0</v>
      </c>
      <c r="O48" s="52">
        <v>0</v>
      </c>
      <c r="P48" s="53">
        <v>0</v>
      </c>
      <c r="Q48" s="53">
        <v>0</v>
      </c>
      <c r="R48" s="53">
        <v>0</v>
      </c>
      <c r="S48" s="54">
        <v>0</v>
      </c>
      <c r="T48" s="53">
        <v>0</v>
      </c>
      <c r="U48" s="53">
        <v>0</v>
      </c>
      <c r="V48" s="367">
        <v>0</v>
      </c>
      <c r="W48" s="360">
        <v>1</v>
      </c>
      <c r="X48" s="128">
        <v>0</v>
      </c>
      <c r="Y48" s="376">
        <v>0</v>
      </c>
      <c r="Z48" s="376">
        <v>0</v>
      </c>
      <c r="AA48" s="276">
        <v>0</v>
      </c>
      <c r="AB48" s="276">
        <v>0</v>
      </c>
      <c r="AC48" s="352">
        <v>0</v>
      </c>
      <c r="AD48" s="124"/>
      <c r="AE48" s="13"/>
    </row>
    <row r="49" spans="1:31" s="5" customFormat="1" ht="14.25" customHeight="1">
      <c r="A49" s="345" t="s">
        <v>299</v>
      </c>
      <c r="B49" s="24">
        <v>1</v>
      </c>
      <c r="C49" s="52">
        <v>0</v>
      </c>
      <c r="D49" s="53">
        <v>0</v>
      </c>
      <c r="E49" s="53">
        <v>0</v>
      </c>
      <c r="F49" s="54">
        <v>0</v>
      </c>
      <c r="G49" s="52">
        <v>1</v>
      </c>
      <c r="H49" s="53">
        <v>0</v>
      </c>
      <c r="I49" s="53">
        <v>0</v>
      </c>
      <c r="J49" s="53">
        <v>0</v>
      </c>
      <c r="K49" s="54">
        <v>0</v>
      </c>
      <c r="L49" s="53">
        <v>0</v>
      </c>
      <c r="M49" s="53">
        <v>0</v>
      </c>
      <c r="N49" s="54">
        <v>0</v>
      </c>
      <c r="O49" s="52">
        <v>0</v>
      </c>
      <c r="P49" s="53">
        <v>0</v>
      </c>
      <c r="Q49" s="53">
        <v>0</v>
      </c>
      <c r="R49" s="53">
        <v>0</v>
      </c>
      <c r="S49" s="54">
        <v>0</v>
      </c>
      <c r="T49" s="53">
        <v>0</v>
      </c>
      <c r="U49" s="53">
        <v>0</v>
      </c>
      <c r="V49" s="367">
        <v>0</v>
      </c>
      <c r="W49" s="360">
        <v>1</v>
      </c>
      <c r="X49" s="128">
        <v>0</v>
      </c>
      <c r="Y49" s="376">
        <v>0</v>
      </c>
      <c r="Z49" s="376">
        <v>0</v>
      </c>
      <c r="AA49" s="276">
        <v>0</v>
      </c>
      <c r="AB49" s="276">
        <v>0</v>
      </c>
      <c r="AC49" s="352">
        <v>0</v>
      </c>
      <c r="AD49" s="124"/>
      <c r="AE49" s="13"/>
    </row>
    <row r="50" spans="1:31" s="5" customFormat="1" ht="14.25" customHeight="1">
      <c r="A50" s="345" t="s">
        <v>110</v>
      </c>
      <c r="B50" s="24">
        <v>1</v>
      </c>
      <c r="C50" s="52">
        <v>0</v>
      </c>
      <c r="D50" s="53">
        <v>0</v>
      </c>
      <c r="E50" s="53">
        <v>0</v>
      </c>
      <c r="F50" s="54">
        <v>0</v>
      </c>
      <c r="G50" s="52">
        <v>1</v>
      </c>
      <c r="H50" s="53">
        <v>0</v>
      </c>
      <c r="I50" s="53">
        <v>0</v>
      </c>
      <c r="J50" s="53">
        <v>0</v>
      </c>
      <c r="K50" s="54">
        <v>0</v>
      </c>
      <c r="L50" s="53">
        <v>0</v>
      </c>
      <c r="M50" s="53">
        <v>0</v>
      </c>
      <c r="N50" s="54">
        <v>0</v>
      </c>
      <c r="O50" s="52">
        <v>0</v>
      </c>
      <c r="P50" s="53">
        <v>0</v>
      </c>
      <c r="Q50" s="53">
        <v>0</v>
      </c>
      <c r="R50" s="53">
        <v>0</v>
      </c>
      <c r="S50" s="54">
        <v>0</v>
      </c>
      <c r="T50" s="53">
        <v>0</v>
      </c>
      <c r="U50" s="53">
        <v>0</v>
      </c>
      <c r="V50" s="367">
        <v>0</v>
      </c>
      <c r="W50" s="360">
        <v>1</v>
      </c>
      <c r="X50" s="128">
        <v>0</v>
      </c>
      <c r="Y50" s="376">
        <v>0</v>
      </c>
      <c r="Z50" s="376">
        <v>0</v>
      </c>
      <c r="AA50" s="276">
        <v>0</v>
      </c>
      <c r="AB50" s="276">
        <v>0</v>
      </c>
      <c r="AC50" s="352">
        <v>0</v>
      </c>
      <c r="AD50" s="124"/>
      <c r="AE50" s="13"/>
    </row>
    <row r="51" spans="1:31" s="5" customFormat="1" ht="14.25" customHeight="1">
      <c r="A51" s="345" t="s">
        <v>52</v>
      </c>
      <c r="B51" s="24">
        <v>3</v>
      </c>
      <c r="C51" s="52">
        <v>0</v>
      </c>
      <c r="D51" s="53">
        <v>0</v>
      </c>
      <c r="E51" s="53">
        <v>0</v>
      </c>
      <c r="F51" s="54">
        <v>0</v>
      </c>
      <c r="G51" s="52">
        <v>0</v>
      </c>
      <c r="H51" s="53">
        <v>0</v>
      </c>
      <c r="I51" s="53">
        <v>0</v>
      </c>
      <c r="J51" s="53">
        <v>0</v>
      </c>
      <c r="K51" s="54">
        <v>0</v>
      </c>
      <c r="L51" s="53">
        <v>0</v>
      </c>
      <c r="M51" s="53">
        <v>0</v>
      </c>
      <c r="N51" s="54">
        <v>0</v>
      </c>
      <c r="O51" s="52">
        <v>0</v>
      </c>
      <c r="P51" s="53">
        <v>0</v>
      </c>
      <c r="Q51" s="53">
        <v>0</v>
      </c>
      <c r="R51" s="53">
        <v>2</v>
      </c>
      <c r="S51" s="54">
        <v>0</v>
      </c>
      <c r="T51" s="53">
        <v>0</v>
      </c>
      <c r="U51" s="53">
        <v>0</v>
      </c>
      <c r="V51" s="367">
        <v>1</v>
      </c>
      <c r="W51" s="360">
        <v>3</v>
      </c>
      <c r="X51" s="128">
        <v>0</v>
      </c>
      <c r="Y51" s="376">
        <v>0</v>
      </c>
      <c r="Z51" s="376">
        <v>0</v>
      </c>
      <c r="AA51" s="276">
        <v>0</v>
      </c>
      <c r="AB51" s="276">
        <v>0</v>
      </c>
      <c r="AC51" s="352">
        <v>0</v>
      </c>
      <c r="AD51" s="124"/>
      <c r="AE51" s="13"/>
    </row>
    <row r="52" spans="1:31" s="5" customFormat="1" ht="14.25" customHeight="1">
      <c r="A52" s="346" t="s">
        <v>53</v>
      </c>
      <c r="B52" s="28">
        <v>14</v>
      </c>
      <c r="C52" s="55">
        <v>0</v>
      </c>
      <c r="D52" s="56">
        <v>0</v>
      </c>
      <c r="E52" s="56">
        <v>0</v>
      </c>
      <c r="F52" s="57">
        <v>0</v>
      </c>
      <c r="G52" s="55">
        <v>0</v>
      </c>
      <c r="H52" s="56">
        <v>0</v>
      </c>
      <c r="I52" s="56">
        <v>0</v>
      </c>
      <c r="J52" s="56">
        <v>0</v>
      </c>
      <c r="K52" s="57">
        <v>0</v>
      </c>
      <c r="L52" s="56">
        <v>0</v>
      </c>
      <c r="M52" s="56">
        <v>0</v>
      </c>
      <c r="N52" s="57">
        <v>0</v>
      </c>
      <c r="O52" s="292">
        <v>0</v>
      </c>
      <c r="P52" s="56">
        <v>6</v>
      </c>
      <c r="Q52" s="56">
        <v>0</v>
      </c>
      <c r="R52" s="56">
        <v>2</v>
      </c>
      <c r="S52" s="57">
        <v>0</v>
      </c>
      <c r="T52" s="56">
        <v>0</v>
      </c>
      <c r="U52" s="56">
        <v>0</v>
      </c>
      <c r="V52" s="369">
        <v>6</v>
      </c>
      <c r="W52" s="361">
        <v>13</v>
      </c>
      <c r="X52" s="129">
        <v>1</v>
      </c>
      <c r="Y52" s="377">
        <v>1</v>
      </c>
      <c r="Z52" s="377">
        <v>0</v>
      </c>
      <c r="AA52" s="275">
        <v>18</v>
      </c>
      <c r="AB52" s="275">
        <v>18</v>
      </c>
      <c r="AC52" s="350">
        <v>0</v>
      </c>
      <c r="AD52" s="124"/>
      <c r="AE52" s="13"/>
    </row>
    <row r="53" spans="1:31" s="13" customFormat="1" ht="14.25" customHeight="1">
      <c r="A53" s="345" t="s">
        <v>114</v>
      </c>
      <c r="B53" s="24">
        <v>40</v>
      </c>
      <c r="C53" s="52">
        <v>0</v>
      </c>
      <c r="D53" s="53">
        <v>0</v>
      </c>
      <c r="E53" s="53">
        <v>0</v>
      </c>
      <c r="F53" s="54">
        <v>1</v>
      </c>
      <c r="G53" s="52">
        <v>0</v>
      </c>
      <c r="H53" s="53">
        <v>1</v>
      </c>
      <c r="I53" s="53">
        <v>0</v>
      </c>
      <c r="J53" s="53">
        <v>0</v>
      </c>
      <c r="K53" s="54">
        <v>0</v>
      </c>
      <c r="L53" s="53">
        <v>0</v>
      </c>
      <c r="M53" s="53">
        <v>0</v>
      </c>
      <c r="N53" s="54">
        <v>0</v>
      </c>
      <c r="O53" s="52">
        <v>0</v>
      </c>
      <c r="P53" s="53">
        <v>15</v>
      </c>
      <c r="Q53" s="53">
        <v>0</v>
      </c>
      <c r="R53" s="53">
        <v>5</v>
      </c>
      <c r="S53" s="54">
        <v>0</v>
      </c>
      <c r="T53" s="53">
        <v>0</v>
      </c>
      <c r="U53" s="53">
        <v>2</v>
      </c>
      <c r="V53" s="367">
        <v>16</v>
      </c>
      <c r="W53" s="360">
        <v>35</v>
      </c>
      <c r="X53" s="128">
        <v>5</v>
      </c>
      <c r="Y53" s="376">
        <v>5</v>
      </c>
      <c r="Z53" s="376">
        <v>0</v>
      </c>
      <c r="AA53" s="276">
        <v>62</v>
      </c>
      <c r="AB53" s="276">
        <v>62</v>
      </c>
      <c r="AC53" s="352">
        <v>0</v>
      </c>
      <c r="AD53" s="124"/>
    </row>
    <row r="54" spans="1:31" s="5" customFormat="1" ht="14.25" customHeight="1">
      <c r="A54" s="347" t="s">
        <v>93</v>
      </c>
      <c r="B54" s="28">
        <v>1</v>
      </c>
      <c r="C54" s="55">
        <v>0</v>
      </c>
      <c r="D54" s="56">
        <v>0</v>
      </c>
      <c r="E54" s="56">
        <v>0</v>
      </c>
      <c r="F54" s="57">
        <v>0</v>
      </c>
      <c r="G54" s="55">
        <v>1</v>
      </c>
      <c r="H54" s="56">
        <v>0</v>
      </c>
      <c r="I54" s="56">
        <v>0</v>
      </c>
      <c r="J54" s="56">
        <v>0</v>
      </c>
      <c r="K54" s="57">
        <v>0</v>
      </c>
      <c r="L54" s="56">
        <v>0</v>
      </c>
      <c r="M54" s="56">
        <v>0</v>
      </c>
      <c r="N54" s="57">
        <v>0</v>
      </c>
      <c r="O54" s="55">
        <v>0</v>
      </c>
      <c r="P54" s="56">
        <v>0</v>
      </c>
      <c r="Q54" s="56">
        <v>0</v>
      </c>
      <c r="R54" s="56">
        <v>0</v>
      </c>
      <c r="S54" s="57">
        <v>0</v>
      </c>
      <c r="T54" s="56">
        <v>0</v>
      </c>
      <c r="U54" s="56">
        <v>0</v>
      </c>
      <c r="V54" s="369">
        <v>0</v>
      </c>
      <c r="W54" s="361">
        <v>1</v>
      </c>
      <c r="X54" s="129">
        <v>0</v>
      </c>
      <c r="Y54" s="377">
        <v>0</v>
      </c>
      <c r="Z54" s="377">
        <v>0</v>
      </c>
      <c r="AA54" s="275">
        <v>0</v>
      </c>
      <c r="AB54" s="275">
        <v>0</v>
      </c>
      <c r="AC54" s="350">
        <v>0</v>
      </c>
      <c r="AD54" s="124"/>
      <c r="AE54" s="175"/>
    </row>
    <row r="55" spans="1:31" s="5" customFormat="1" ht="14.25" customHeight="1">
      <c r="A55" s="345" t="s">
        <v>115</v>
      </c>
      <c r="B55" s="24">
        <v>30</v>
      </c>
      <c r="C55" s="52">
        <v>0</v>
      </c>
      <c r="D55" s="53">
        <v>0</v>
      </c>
      <c r="E55" s="53">
        <v>0</v>
      </c>
      <c r="F55" s="54">
        <v>1</v>
      </c>
      <c r="G55" s="52">
        <v>0</v>
      </c>
      <c r="H55" s="53">
        <v>2</v>
      </c>
      <c r="I55" s="53">
        <v>0</v>
      </c>
      <c r="J55" s="53">
        <v>0</v>
      </c>
      <c r="K55" s="54">
        <v>0</v>
      </c>
      <c r="L55" s="53">
        <v>0</v>
      </c>
      <c r="M55" s="53">
        <v>0</v>
      </c>
      <c r="N55" s="54">
        <v>0</v>
      </c>
      <c r="O55" s="52">
        <v>0</v>
      </c>
      <c r="P55" s="53">
        <v>9</v>
      </c>
      <c r="Q55" s="53">
        <v>0</v>
      </c>
      <c r="R55" s="53">
        <v>4</v>
      </c>
      <c r="S55" s="54">
        <v>0</v>
      </c>
      <c r="T55" s="53">
        <v>0</v>
      </c>
      <c r="U55" s="53">
        <v>0</v>
      </c>
      <c r="V55" s="367">
        <v>14</v>
      </c>
      <c r="W55" s="360">
        <v>27</v>
      </c>
      <c r="X55" s="128">
        <v>3</v>
      </c>
      <c r="Y55" s="376">
        <v>3</v>
      </c>
      <c r="Z55" s="376">
        <v>0</v>
      </c>
      <c r="AA55" s="276">
        <v>25</v>
      </c>
      <c r="AB55" s="276">
        <v>25</v>
      </c>
      <c r="AC55" s="352">
        <v>0</v>
      </c>
      <c r="AD55" s="124"/>
      <c r="AE55" s="13"/>
    </row>
    <row r="56" spans="1:31" s="5" customFormat="1" ht="14.25" customHeight="1">
      <c r="A56" s="345" t="s">
        <v>116</v>
      </c>
      <c r="B56" s="24">
        <v>15</v>
      </c>
      <c r="C56" s="52">
        <v>0</v>
      </c>
      <c r="D56" s="53">
        <v>0</v>
      </c>
      <c r="E56" s="53">
        <v>0</v>
      </c>
      <c r="F56" s="54">
        <v>0</v>
      </c>
      <c r="G56" s="52">
        <v>4</v>
      </c>
      <c r="H56" s="53">
        <v>10</v>
      </c>
      <c r="I56" s="53">
        <v>0</v>
      </c>
      <c r="J56" s="53">
        <v>0</v>
      </c>
      <c r="K56" s="54">
        <v>0</v>
      </c>
      <c r="L56" s="53">
        <v>0</v>
      </c>
      <c r="M56" s="53">
        <v>0</v>
      </c>
      <c r="N56" s="54">
        <v>0</v>
      </c>
      <c r="O56" s="52">
        <v>0</v>
      </c>
      <c r="P56" s="53">
        <v>0</v>
      </c>
      <c r="Q56" s="53">
        <v>0</v>
      </c>
      <c r="R56" s="53">
        <v>1</v>
      </c>
      <c r="S56" s="54">
        <v>0</v>
      </c>
      <c r="T56" s="53">
        <v>0</v>
      </c>
      <c r="U56" s="53">
        <v>0</v>
      </c>
      <c r="V56" s="367">
        <v>0</v>
      </c>
      <c r="W56" s="360">
        <v>15</v>
      </c>
      <c r="X56" s="128">
        <v>0</v>
      </c>
      <c r="Y56" s="376">
        <v>0</v>
      </c>
      <c r="Z56" s="376">
        <v>0</v>
      </c>
      <c r="AA56" s="276">
        <v>0</v>
      </c>
      <c r="AB56" s="276">
        <v>0</v>
      </c>
      <c r="AC56" s="352">
        <v>0</v>
      </c>
      <c r="AD56" s="124"/>
      <c r="AE56" s="13"/>
    </row>
    <row r="57" spans="1:31" s="5" customFormat="1" ht="14.25" customHeight="1">
      <c r="A57" s="346" t="s">
        <v>94</v>
      </c>
      <c r="B57" s="28">
        <v>3</v>
      </c>
      <c r="C57" s="55">
        <v>0</v>
      </c>
      <c r="D57" s="56">
        <v>0</v>
      </c>
      <c r="E57" s="56">
        <v>0</v>
      </c>
      <c r="F57" s="57">
        <v>1</v>
      </c>
      <c r="G57" s="55">
        <v>0</v>
      </c>
      <c r="H57" s="56">
        <v>1</v>
      </c>
      <c r="I57" s="56">
        <v>0</v>
      </c>
      <c r="J57" s="56">
        <v>0</v>
      </c>
      <c r="K57" s="57">
        <v>0</v>
      </c>
      <c r="L57" s="56">
        <v>0</v>
      </c>
      <c r="M57" s="56">
        <v>0</v>
      </c>
      <c r="N57" s="57">
        <v>0</v>
      </c>
      <c r="O57" s="55">
        <v>0</v>
      </c>
      <c r="P57" s="56">
        <v>0</v>
      </c>
      <c r="Q57" s="56">
        <v>0</v>
      </c>
      <c r="R57" s="56">
        <v>1</v>
      </c>
      <c r="S57" s="57">
        <v>0</v>
      </c>
      <c r="T57" s="56">
        <v>0</v>
      </c>
      <c r="U57" s="56">
        <v>0</v>
      </c>
      <c r="V57" s="369">
        <v>0</v>
      </c>
      <c r="W57" s="358">
        <v>2</v>
      </c>
      <c r="X57" s="129">
        <v>1</v>
      </c>
      <c r="Y57" s="377">
        <v>1</v>
      </c>
      <c r="Z57" s="377">
        <v>0</v>
      </c>
      <c r="AA57" s="275">
        <v>2</v>
      </c>
      <c r="AB57" s="275">
        <v>2</v>
      </c>
      <c r="AC57" s="350">
        <v>0</v>
      </c>
      <c r="AD57" s="124"/>
      <c r="AE57" s="13"/>
    </row>
    <row r="58" spans="1:31" ht="18" customHeight="1">
      <c r="W58" s="2"/>
      <c r="X58" s="2"/>
      <c r="Y58" s="177"/>
      <c r="AA58" s="2"/>
      <c r="AB58" s="2"/>
      <c r="AC58" s="2"/>
      <c r="AD58" s="124"/>
    </row>
    <row r="59" spans="1:31">
      <c r="AD59" s="124"/>
    </row>
    <row r="60" spans="1:31" ht="14">
      <c r="G60" s="64"/>
      <c r="H60" s="65"/>
      <c r="I60" s="65"/>
      <c r="J60" s="66"/>
      <c r="K60" s="64"/>
      <c r="L60" s="44"/>
      <c r="M60" s="44"/>
      <c r="N60" s="44"/>
      <c r="O60" s="44"/>
      <c r="P60" s="44"/>
      <c r="Q60" s="44"/>
      <c r="AD60" s="177"/>
    </row>
  </sheetData>
  <mergeCells count="15">
    <mergeCell ref="C3:F3"/>
    <mergeCell ref="B3:B4"/>
    <mergeCell ref="A3:A4"/>
    <mergeCell ref="O3:O4"/>
    <mergeCell ref="R3:R4"/>
    <mergeCell ref="AA3:AC3"/>
    <mergeCell ref="G3:K3"/>
    <mergeCell ref="T3:T4"/>
    <mergeCell ref="S3:S4"/>
    <mergeCell ref="P3:P4"/>
    <mergeCell ref="Q3:Q4"/>
    <mergeCell ref="L3:N3"/>
    <mergeCell ref="V3:V4"/>
    <mergeCell ref="U3:U4"/>
    <mergeCell ref="W3:Z3"/>
  </mergeCells>
  <phoneticPr fontId="2"/>
  <printOptions horizontalCentered="1"/>
  <pageMargins left="0.59055118110236227" right="0.59055118110236227" top="0.59055118110236227" bottom="0.59055118110236227" header="0.19685039370078741" footer="0.51181102362204722"/>
  <pageSetup paperSize="9" scale="90" fitToWidth="2" orientation="portrait" blackAndWhite="1" r:id="rId1"/>
  <headerFooter alignWithMargins="0"/>
  <colBreaks count="1" manualBreakCount="1">
    <brk id="14" max="5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C58"/>
  <sheetViews>
    <sheetView view="pageBreakPreview" zoomScaleNormal="100" workbookViewId="0">
      <pane ySplit="4" topLeftCell="A18" activePane="bottomLeft" state="frozen"/>
      <selection activeCell="A3" sqref="A3:A6"/>
      <selection pane="bottomLeft" activeCell="W9" sqref="W9:X57"/>
    </sheetView>
  </sheetViews>
  <sheetFormatPr defaultColWidth="2.36328125" defaultRowHeight="13"/>
  <cols>
    <col min="1" max="1" width="16" style="1" customWidth="1"/>
    <col min="2" max="14" width="6.08984375" style="1" customWidth="1"/>
    <col min="15" max="24" width="8.453125" style="1" customWidth="1"/>
    <col min="25" max="25" width="10.08984375" style="1" customWidth="1"/>
    <col min="26" max="26" width="14.6328125" style="1" customWidth="1"/>
    <col min="27" max="29" width="12.453125" style="1" customWidth="1"/>
    <col min="30" max="16384" width="2.36328125" style="1"/>
  </cols>
  <sheetData>
    <row r="1" spans="1:29" ht="21" customHeight="1">
      <c r="A1" s="3"/>
      <c r="B1" s="3"/>
      <c r="C1" s="3"/>
      <c r="D1" s="3"/>
      <c r="E1" s="3"/>
      <c r="F1" s="3"/>
      <c r="G1" s="3"/>
      <c r="H1" s="3"/>
      <c r="I1" s="3"/>
      <c r="J1" s="3"/>
      <c r="M1" s="17"/>
      <c r="N1" s="3" t="s">
        <v>222</v>
      </c>
      <c r="O1" s="17" t="s">
        <v>217</v>
      </c>
      <c r="P1" s="17"/>
      <c r="Q1" s="17"/>
      <c r="R1" s="17"/>
      <c r="S1" s="17"/>
      <c r="T1" s="17"/>
      <c r="U1" s="17"/>
      <c r="V1" s="17"/>
      <c r="W1" s="17"/>
      <c r="X1" s="16"/>
    </row>
    <row r="2" spans="1:29" s="5" customFormat="1" ht="17.25" customHeight="1">
      <c r="A2" s="37" t="s">
        <v>44</v>
      </c>
      <c r="B2" s="47"/>
      <c r="C2" s="48"/>
      <c r="D2" s="48"/>
      <c r="E2" s="20"/>
      <c r="F2" s="20"/>
      <c r="G2" s="26"/>
      <c r="H2" s="26"/>
      <c r="I2" s="26"/>
      <c r="J2" s="26"/>
      <c r="K2" s="26"/>
      <c r="L2" s="20"/>
      <c r="M2" s="20"/>
      <c r="N2" s="20"/>
      <c r="O2" s="20"/>
      <c r="P2" s="20"/>
      <c r="Q2" s="20"/>
      <c r="R2" s="20"/>
      <c r="S2" s="26"/>
      <c r="U2" s="121"/>
      <c r="V2" s="121"/>
      <c r="W2" s="122"/>
      <c r="X2" s="122" t="s">
        <v>219</v>
      </c>
      <c r="Z2" s="88" t="s">
        <v>126</v>
      </c>
      <c r="AA2" s="88" t="s">
        <v>186</v>
      </c>
      <c r="AB2" s="302" t="s">
        <v>215</v>
      </c>
      <c r="AC2" s="59"/>
    </row>
    <row r="3" spans="1:29" ht="17.25" customHeight="1">
      <c r="A3" s="552"/>
      <c r="B3" s="572" t="s">
        <v>10</v>
      </c>
      <c r="C3" s="544" t="s">
        <v>0</v>
      </c>
      <c r="D3" s="545"/>
      <c r="E3" s="545"/>
      <c r="F3" s="546"/>
      <c r="G3" s="544" t="s">
        <v>118</v>
      </c>
      <c r="H3" s="545"/>
      <c r="I3" s="545"/>
      <c r="J3" s="545"/>
      <c r="K3" s="546"/>
      <c r="L3" s="545" t="s">
        <v>152</v>
      </c>
      <c r="M3" s="545"/>
      <c r="N3" s="546"/>
      <c r="O3" s="559" t="s">
        <v>196</v>
      </c>
      <c r="P3" s="559" t="s">
        <v>197</v>
      </c>
      <c r="Q3" s="559" t="s">
        <v>198</v>
      </c>
      <c r="R3" s="559" t="s">
        <v>48</v>
      </c>
      <c r="S3" s="559" t="s">
        <v>199</v>
      </c>
      <c r="T3" s="562" t="s">
        <v>7</v>
      </c>
      <c r="U3" s="559" t="s">
        <v>200</v>
      </c>
      <c r="V3" s="569" t="s">
        <v>9</v>
      </c>
      <c r="W3" s="570" t="s">
        <v>226</v>
      </c>
      <c r="X3" s="567" t="s">
        <v>38</v>
      </c>
      <c r="Z3" s="90" t="s">
        <v>136</v>
      </c>
      <c r="AA3" s="89">
        <v>45825</v>
      </c>
      <c r="AB3" s="137" t="s">
        <v>216</v>
      </c>
    </row>
    <row r="4" spans="1:29" ht="77.25" customHeight="1">
      <c r="A4" s="553"/>
      <c r="B4" s="572"/>
      <c r="C4" s="216" t="s">
        <v>193</v>
      </c>
      <c r="D4" s="216" t="s">
        <v>155</v>
      </c>
      <c r="E4" s="216" t="s">
        <v>194</v>
      </c>
      <c r="F4" s="220" t="s">
        <v>12</v>
      </c>
      <c r="G4" s="216" t="s">
        <v>195</v>
      </c>
      <c r="H4" s="216" t="s">
        <v>11</v>
      </c>
      <c r="I4" s="216" t="s">
        <v>55</v>
      </c>
      <c r="J4" s="216" t="s">
        <v>204</v>
      </c>
      <c r="K4" s="216" t="s">
        <v>156</v>
      </c>
      <c r="L4" s="306" t="s">
        <v>119</v>
      </c>
      <c r="M4" s="216" t="s">
        <v>120</v>
      </c>
      <c r="N4" s="216" t="s">
        <v>34</v>
      </c>
      <c r="O4" s="559"/>
      <c r="P4" s="559"/>
      <c r="Q4" s="559"/>
      <c r="R4" s="559"/>
      <c r="S4" s="559"/>
      <c r="T4" s="562"/>
      <c r="U4" s="559"/>
      <c r="V4" s="569"/>
      <c r="W4" s="571"/>
      <c r="X4" s="568"/>
    </row>
    <row r="5" spans="1:29" s="5" customFormat="1" ht="14.25" customHeight="1">
      <c r="A5" s="314" t="s">
        <v>275</v>
      </c>
      <c r="B5" s="96">
        <v>613</v>
      </c>
      <c r="C5" s="92">
        <v>0</v>
      </c>
      <c r="D5" s="93">
        <v>0</v>
      </c>
      <c r="E5" s="93">
        <v>0</v>
      </c>
      <c r="F5" s="94">
        <v>0</v>
      </c>
      <c r="G5" s="92">
        <v>0</v>
      </c>
      <c r="H5" s="93">
        <v>12</v>
      </c>
      <c r="I5" s="95">
        <v>0</v>
      </c>
      <c r="J5" s="93">
        <v>0</v>
      </c>
      <c r="K5" s="94">
        <v>0</v>
      </c>
      <c r="L5" s="93">
        <v>0</v>
      </c>
      <c r="M5" s="93">
        <v>0</v>
      </c>
      <c r="N5" s="94">
        <v>0</v>
      </c>
      <c r="O5" s="92">
        <v>0</v>
      </c>
      <c r="P5" s="93">
        <v>129</v>
      </c>
      <c r="Q5" s="93">
        <v>0</v>
      </c>
      <c r="R5" s="93">
        <v>0</v>
      </c>
      <c r="S5" s="94">
        <v>0</v>
      </c>
      <c r="T5" s="93">
        <v>0</v>
      </c>
      <c r="U5" s="93">
        <v>1</v>
      </c>
      <c r="V5" s="93">
        <v>471</v>
      </c>
      <c r="W5" s="383">
        <v>2</v>
      </c>
      <c r="X5" s="379">
        <v>5</v>
      </c>
      <c r="Z5" s="11"/>
      <c r="AA5" s="22"/>
    </row>
    <row r="6" spans="1:29" s="5" customFormat="1" ht="14.25" customHeight="1">
      <c r="A6" s="316" t="s">
        <v>279</v>
      </c>
      <c r="B6" s="96">
        <v>607</v>
      </c>
      <c r="C6" s="96">
        <v>0</v>
      </c>
      <c r="D6" s="98">
        <v>0</v>
      </c>
      <c r="E6" s="98">
        <v>0</v>
      </c>
      <c r="F6" s="97">
        <v>0</v>
      </c>
      <c r="G6" s="96">
        <v>0</v>
      </c>
      <c r="H6" s="98">
        <v>12</v>
      </c>
      <c r="I6" s="99">
        <v>0</v>
      </c>
      <c r="J6" s="98">
        <v>0</v>
      </c>
      <c r="K6" s="97">
        <v>0</v>
      </c>
      <c r="L6" s="98">
        <v>0</v>
      </c>
      <c r="M6" s="98">
        <v>0</v>
      </c>
      <c r="N6" s="97">
        <v>0</v>
      </c>
      <c r="O6" s="96">
        <v>0</v>
      </c>
      <c r="P6" s="98">
        <v>132</v>
      </c>
      <c r="Q6" s="98">
        <v>0</v>
      </c>
      <c r="R6" s="98">
        <v>0</v>
      </c>
      <c r="S6" s="97">
        <v>0</v>
      </c>
      <c r="T6" s="98">
        <v>0</v>
      </c>
      <c r="U6" s="98">
        <v>1</v>
      </c>
      <c r="V6" s="98">
        <v>462</v>
      </c>
      <c r="W6" s="383">
        <v>2</v>
      </c>
      <c r="X6" s="379">
        <v>5</v>
      </c>
      <c r="Z6" s="11"/>
      <c r="AA6" s="22"/>
    </row>
    <row r="7" spans="1:29" s="5" customFormat="1" ht="14.25" customHeight="1">
      <c r="A7" s="316" t="s">
        <v>283</v>
      </c>
      <c r="B7" s="96">
        <v>607</v>
      </c>
      <c r="C7" s="96">
        <v>0</v>
      </c>
      <c r="D7" s="98">
        <v>0</v>
      </c>
      <c r="E7" s="98">
        <v>0</v>
      </c>
      <c r="F7" s="97">
        <v>0</v>
      </c>
      <c r="G7" s="96">
        <v>0</v>
      </c>
      <c r="H7" s="98">
        <v>12</v>
      </c>
      <c r="I7" s="99">
        <v>0</v>
      </c>
      <c r="J7" s="98">
        <v>0</v>
      </c>
      <c r="K7" s="97">
        <v>0</v>
      </c>
      <c r="L7" s="98">
        <v>0</v>
      </c>
      <c r="M7" s="98">
        <v>0</v>
      </c>
      <c r="N7" s="97">
        <v>0</v>
      </c>
      <c r="O7" s="96">
        <v>0</v>
      </c>
      <c r="P7" s="98">
        <v>133</v>
      </c>
      <c r="Q7" s="98">
        <v>0</v>
      </c>
      <c r="R7" s="98">
        <v>0</v>
      </c>
      <c r="S7" s="97">
        <v>0</v>
      </c>
      <c r="T7" s="98">
        <v>0</v>
      </c>
      <c r="U7" s="98">
        <v>1</v>
      </c>
      <c r="V7" s="98">
        <v>461</v>
      </c>
      <c r="W7" s="383">
        <v>2</v>
      </c>
      <c r="X7" s="379">
        <v>5</v>
      </c>
      <c r="Z7" s="11"/>
      <c r="AA7" s="22"/>
    </row>
    <row r="8" spans="1:29" s="5" customFormat="1" ht="14.25" customHeight="1">
      <c r="A8" s="316" t="s">
        <v>287</v>
      </c>
      <c r="B8" s="96">
        <v>610</v>
      </c>
      <c r="C8" s="96">
        <v>0</v>
      </c>
      <c r="D8" s="98">
        <v>0</v>
      </c>
      <c r="E8" s="98">
        <v>0</v>
      </c>
      <c r="F8" s="97">
        <v>0</v>
      </c>
      <c r="G8" s="96">
        <v>0</v>
      </c>
      <c r="H8" s="98">
        <v>12</v>
      </c>
      <c r="I8" s="99">
        <v>0</v>
      </c>
      <c r="J8" s="98">
        <v>0</v>
      </c>
      <c r="K8" s="97">
        <v>0</v>
      </c>
      <c r="L8" s="98">
        <v>0</v>
      </c>
      <c r="M8" s="98">
        <v>0</v>
      </c>
      <c r="N8" s="97">
        <v>0</v>
      </c>
      <c r="O8" s="96">
        <v>0</v>
      </c>
      <c r="P8" s="98">
        <v>137</v>
      </c>
      <c r="Q8" s="98">
        <v>0</v>
      </c>
      <c r="R8" s="98">
        <v>0</v>
      </c>
      <c r="S8" s="97">
        <v>0</v>
      </c>
      <c r="T8" s="98">
        <v>0</v>
      </c>
      <c r="U8" s="98">
        <v>1</v>
      </c>
      <c r="V8" s="98">
        <v>460</v>
      </c>
      <c r="W8" s="383">
        <v>2</v>
      </c>
      <c r="X8" s="379">
        <v>5</v>
      </c>
      <c r="Y8" s="16"/>
      <c r="Z8" s="11"/>
      <c r="AA8" s="22"/>
    </row>
    <row r="9" spans="1:29" s="5" customFormat="1" ht="14.25" customHeight="1">
      <c r="A9" s="309" t="s">
        <v>291</v>
      </c>
      <c r="B9" s="28">
        <v>601</v>
      </c>
      <c r="C9" s="49">
        <v>0</v>
      </c>
      <c r="D9" s="50">
        <v>0</v>
      </c>
      <c r="E9" s="50">
        <v>0</v>
      </c>
      <c r="F9" s="51">
        <v>0</v>
      </c>
      <c r="G9" s="49">
        <v>0</v>
      </c>
      <c r="H9" s="50">
        <v>11</v>
      </c>
      <c r="I9" s="50">
        <v>0</v>
      </c>
      <c r="J9" s="50">
        <v>0</v>
      </c>
      <c r="K9" s="51">
        <v>0</v>
      </c>
      <c r="L9" s="50">
        <v>0</v>
      </c>
      <c r="M9" s="50">
        <v>0</v>
      </c>
      <c r="N9" s="51">
        <v>0</v>
      </c>
      <c r="O9" s="49">
        <v>0</v>
      </c>
      <c r="P9" s="50">
        <v>143</v>
      </c>
      <c r="Q9" s="50">
        <v>0</v>
      </c>
      <c r="R9" s="50">
        <v>0</v>
      </c>
      <c r="S9" s="51">
        <v>0</v>
      </c>
      <c r="T9" s="50">
        <v>0</v>
      </c>
      <c r="U9" s="50">
        <v>1</v>
      </c>
      <c r="V9" s="50">
        <v>446</v>
      </c>
      <c r="W9" s="384">
        <v>2</v>
      </c>
      <c r="X9" s="380">
        <v>5</v>
      </c>
      <c r="Y9" s="174"/>
      <c r="Z9" s="11"/>
      <c r="AA9" s="22"/>
    </row>
    <row r="10" spans="1:29" s="5" customFormat="1" ht="15" customHeight="1">
      <c r="A10" s="318" t="s">
        <v>210</v>
      </c>
      <c r="B10" s="289">
        <v>37</v>
      </c>
      <c r="C10" s="289">
        <v>0</v>
      </c>
      <c r="D10" s="290">
        <v>0</v>
      </c>
      <c r="E10" s="290">
        <v>0</v>
      </c>
      <c r="F10" s="291">
        <v>0</v>
      </c>
      <c r="G10" s="289">
        <v>0</v>
      </c>
      <c r="H10" s="290">
        <v>6</v>
      </c>
      <c r="I10" s="290">
        <v>0</v>
      </c>
      <c r="J10" s="290">
        <v>0</v>
      </c>
      <c r="K10" s="291">
        <v>0</v>
      </c>
      <c r="L10" s="290">
        <v>0</v>
      </c>
      <c r="M10" s="290">
        <v>0</v>
      </c>
      <c r="N10" s="291">
        <v>0</v>
      </c>
      <c r="O10" s="289">
        <v>0</v>
      </c>
      <c r="P10" s="290">
        <v>9</v>
      </c>
      <c r="Q10" s="290">
        <v>0</v>
      </c>
      <c r="R10" s="290">
        <v>0</v>
      </c>
      <c r="S10" s="291">
        <v>0</v>
      </c>
      <c r="T10" s="290">
        <v>0</v>
      </c>
      <c r="U10" s="290">
        <v>0</v>
      </c>
      <c r="V10" s="290">
        <v>22</v>
      </c>
      <c r="W10" s="385">
        <v>0</v>
      </c>
      <c r="X10" s="381">
        <v>0</v>
      </c>
      <c r="Y10" s="174"/>
      <c r="Z10" s="17"/>
    </row>
    <row r="11" spans="1:29" s="5" customFormat="1" ht="15" customHeight="1">
      <c r="A11" s="320" t="s">
        <v>211</v>
      </c>
      <c r="B11" s="24">
        <v>190</v>
      </c>
      <c r="C11" s="24">
        <v>0</v>
      </c>
      <c r="D11" s="21">
        <v>0</v>
      </c>
      <c r="E11" s="21">
        <v>0</v>
      </c>
      <c r="F11" s="23">
        <v>0</v>
      </c>
      <c r="G11" s="24">
        <v>0</v>
      </c>
      <c r="H11" s="21">
        <v>0</v>
      </c>
      <c r="I11" s="21">
        <v>0</v>
      </c>
      <c r="J11" s="21">
        <v>0</v>
      </c>
      <c r="K11" s="23">
        <v>0</v>
      </c>
      <c r="L11" s="21">
        <v>0</v>
      </c>
      <c r="M11" s="21">
        <v>0</v>
      </c>
      <c r="N11" s="23">
        <v>0</v>
      </c>
      <c r="O11" s="24">
        <v>0</v>
      </c>
      <c r="P11" s="21">
        <v>50</v>
      </c>
      <c r="Q11" s="21">
        <v>0</v>
      </c>
      <c r="R11" s="21">
        <v>0</v>
      </c>
      <c r="S11" s="23">
        <v>0</v>
      </c>
      <c r="T11" s="21">
        <v>0</v>
      </c>
      <c r="U11" s="21">
        <v>0</v>
      </c>
      <c r="V11" s="21">
        <v>140</v>
      </c>
      <c r="W11" s="386">
        <v>0</v>
      </c>
      <c r="X11" s="380">
        <v>0</v>
      </c>
      <c r="Y11" s="174"/>
      <c r="Z11" s="17"/>
    </row>
    <row r="12" spans="1:29" s="5" customFormat="1" ht="15" customHeight="1">
      <c r="A12" s="320" t="s">
        <v>206</v>
      </c>
      <c r="B12" s="24">
        <v>329</v>
      </c>
      <c r="C12" s="24">
        <v>0</v>
      </c>
      <c r="D12" s="21">
        <v>0</v>
      </c>
      <c r="E12" s="21">
        <v>0</v>
      </c>
      <c r="F12" s="23">
        <v>0</v>
      </c>
      <c r="G12" s="24">
        <v>0</v>
      </c>
      <c r="H12" s="21">
        <v>4</v>
      </c>
      <c r="I12" s="21">
        <v>0</v>
      </c>
      <c r="J12" s="21">
        <v>0</v>
      </c>
      <c r="K12" s="23">
        <v>0</v>
      </c>
      <c r="L12" s="21">
        <v>0</v>
      </c>
      <c r="M12" s="21">
        <v>0</v>
      </c>
      <c r="N12" s="23">
        <v>0</v>
      </c>
      <c r="O12" s="24">
        <v>0</v>
      </c>
      <c r="P12" s="21">
        <v>76</v>
      </c>
      <c r="Q12" s="21">
        <v>0</v>
      </c>
      <c r="R12" s="21">
        <v>0</v>
      </c>
      <c r="S12" s="23">
        <v>0</v>
      </c>
      <c r="T12" s="21">
        <v>0</v>
      </c>
      <c r="U12" s="21">
        <v>1</v>
      </c>
      <c r="V12" s="21">
        <v>248</v>
      </c>
      <c r="W12" s="386">
        <v>1</v>
      </c>
      <c r="X12" s="380">
        <v>2</v>
      </c>
      <c r="Y12" s="174"/>
      <c r="Z12" s="17"/>
    </row>
    <row r="13" spans="1:29" s="5" customFormat="1" ht="15" customHeight="1">
      <c r="A13" s="321" t="s">
        <v>168</v>
      </c>
      <c r="B13" s="24">
        <v>171</v>
      </c>
      <c r="C13" s="52">
        <v>0</v>
      </c>
      <c r="D13" s="53">
        <v>0</v>
      </c>
      <c r="E13" s="53">
        <v>0</v>
      </c>
      <c r="F13" s="54">
        <v>0</v>
      </c>
      <c r="G13" s="52">
        <v>0</v>
      </c>
      <c r="H13" s="53">
        <v>0</v>
      </c>
      <c r="I13" s="53">
        <v>0</v>
      </c>
      <c r="J13" s="53">
        <v>0</v>
      </c>
      <c r="K13" s="54">
        <v>0</v>
      </c>
      <c r="L13" s="53">
        <v>0</v>
      </c>
      <c r="M13" s="53">
        <v>0</v>
      </c>
      <c r="N13" s="54">
        <v>0</v>
      </c>
      <c r="O13" s="52">
        <v>0</v>
      </c>
      <c r="P13" s="53">
        <v>38</v>
      </c>
      <c r="Q13" s="53">
        <v>0</v>
      </c>
      <c r="R13" s="53">
        <v>0</v>
      </c>
      <c r="S13" s="54">
        <v>0</v>
      </c>
      <c r="T13" s="53">
        <v>0</v>
      </c>
      <c r="U13" s="53">
        <v>0</v>
      </c>
      <c r="V13" s="53">
        <v>133</v>
      </c>
      <c r="W13" s="387">
        <v>0</v>
      </c>
      <c r="X13" s="380">
        <v>0</v>
      </c>
      <c r="Y13" s="174"/>
      <c r="Z13" s="17"/>
    </row>
    <row r="14" spans="1:29" s="5" customFormat="1" ht="15" customHeight="1">
      <c r="A14" s="321" t="s">
        <v>205</v>
      </c>
      <c r="B14" s="24">
        <v>158</v>
      </c>
      <c r="C14" s="52">
        <v>0</v>
      </c>
      <c r="D14" s="53">
        <v>0</v>
      </c>
      <c r="E14" s="53">
        <v>0</v>
      </c>
      <c r="F14" s="54">
        <v>0</v>
      </c>
      <c r="G14" s="52">
        <v>0</v>
      </c>
      <c r="H14" s="53">
        <v>4</v>
      </c>
      <c r="I14" s="53">
        <v>0</v>
      </c>
      <c r="J14" s="53">
        <v>0</v>
      </c>
      <c r="K14" s="54">
        <v>0</v>
      </c>
      <c r="L14" s="53">
        <v>0</v>
      </c>
      <c r="M14" s="53">
        <v>0</v>
      </c>
      <c r="N14" s="54">
        <v>0</v>
      </c>
      <c r="O14" s="52">
        <v>0</v>
      </c>
      <c r="P14" s="53">
        <v>38</v>
      </c>
      <c r="Q14" s="53">
        <v>0</v>
      </c>
      <c r="R14" s="53">
        <v>0</v>
      </c>
      <c r="S14" s="54">
        <v>0</v>
      </c>
      <c r="T14" s="53">
        <v>0</v>
      </c>
      <c r="U14" s="53">
        <v>1</v>
      </c>
      <c r="V14" s="53">
        <v>115</v>
      </c>
      <c r="W14" s="387">
        <v>1</v>
      </c>
      <c r="X14" s="380">
        <v>2</v>
      </c>
      <c r="Y14" s="174"/>
      <c r="Z14" s="17"/>
    </row>
    <row r="15" spans="1:29" s="5" customFormat="1" ht="15" customHeight="1">
      <c r="A15" s="320" t="s">
        <v>212</v>
      </c>
      <c r="B15" s="24">
        <v>24</v>
      </c>
      <c r="C15" s="24">
        <v>0</v>
      </c>
      <c r="D15" s="21">
        <v>0</v>
      </c>
      <c r="E15" s="21">
        <v>0</v>
      </c>
      <c r="F15" s="23">
        <v>0</v>
      </c>
      <c r="G15" s="24">
        <v>0</v>
      </c>
      <c r="H15" s="21">
        <v>0</v>
      </c>
      <c r="I15" s="21">
        <v>0</v>
      </c>
      <c r="J15" s="21">
        <v>0</v>
      </c>
      <c r="K15" s="23">
        <v>0</v>
      </c>
      <c r="L15" s="21">
        <v>0</v>
      </c>
      <c r="M15" s="21">
        <v>0</v>
      </c>
      <c r="N15" s="23">
        <v>0</v>
      </c>
      <c r="O15" s="24">
        <v>0</v>
      </c>
      <c r="P15" s="21">
        <v>6</v>
      </c>
      <c r="Q15" s="21">
        <v>0</v>
      </c>
      <c r="R15" s="21">
        <v>0</v>
      </c>
      <c r="S15" s="23">
        <v>0</v>
      </c>
      <c r="T15" s="21">
        <v>0</v>
      </c>
      <c r="U15" s="21">
        <v>0</v>
      </c>
      <c r="V15" s="21">
        <v>18</v>
      </c>
      <c r="W15" s="386">
        <v>1</v>
      </c>
      <c r="X15" s="380">
        <v>3</v>
      </c>
      <c r="Y15" s="174"/>
      <c r="Z15" s="17"/>
    </row>
    <row r="16" spans="1:29" s="5" customFormat="1" ht="15" customHeight="1">
      <c r="A16" s="322" t="s">
        <v>213</v>
      </c>
      <c r="B16" s="28">
        <v>21</v>
      </c>
      <c r="C16" s="28">
        <v>0</v>
      </c>
      <c r="D16" s="29">
        <v>0</v>
      </c>
      <c r="E16" s="29">
        <v>0</v>
      </c>
      <c r="F16" s="27">
        <v>0</v>
      </c>
      <c r="G16" s="28">
        <v>0</v>
      </c>
      <c r="H16" s="29">
        <v>1</v>
      </c>
      <c r="I16" s="29">
        <v>0</v>
      </c>
      <c r="J16" s="29">
        <v>0</v>
      </c>
      <c r="K16" s="27">
        <v>0</v>
      </c>
      <c r="L16" s="29">
        <v>0</v>
      </c>
      <c r="M16" s="29">
        <v>0</v>
      </c>
      <c r="N16" s="27">
        <v>0</v>
      </c>
      <c r="O16" s="28">
        <v>0</v>
      </c>
      <c r="P16" s="29">
        <v>2</v>
      </c>
      <c r="Q16" s="29">
        <v>0</v>
      </c>
      <c r="R16" s="29">
        <v>0</v>
      </c>
      <c r="S16" s="27">
        <v>0</v>
      </c>
      <c r="T16" s="29">
        <v>0</v>
      </c>
      <c r="U16" s="29">
        <v>0</v>
      </c>
      <c r="V16" s="29">
        <v>18</v>
      </c>
      <c r="W16" s="388">
        <v>0</v>
      </c>
      <c r="X16" s="382">
        <v>0</v>
      </c>
      <c r="Y16" s="174"/>
      <c r="Z16" s="176"/>
    </row>
    <row r="17" spans="1:26" s="5" customFormat="1" ht="14.25" customHeight="1">
      <c r="A17" s="345" t="s">
        <v>96</v>
      </c>
      <c r="B17" s="52">
        <v>24</v>
      </c>
      <c r="C17" s="52">
        <v>0</v>
      </c>
      <c r="D17" s="53">
        <v>0</v>
      </c>
      <c r="E17" s="53">
        <v>0</v>
      </c>
      <c r="F17" s="54">
        <v>0</v>
      </c>
      <c r="G17" s="52">
        <v>0</v>
      </c>
      <c r="H17" s="53">
        <v>0</v>
      </c>
      <c r="I17" s="53">
        <v>0</v>
      </c>
      <c r="J17" s="53">
        <v>0</v>
      </c>
      <c r="K17" s="54">
        <v>0</v>
      </c>
      <c r="L17" s="53">
        <v>0</v>
      </c>
      <c r="M17" s="53">
        <v>0</v>
      </c>
      <c r="N17" s="54">
        <v>0</v>
      </c>
      <c r="O17" s="52">
        <v>0</v>
      </c>
      <c r="P17" s="53">
        <v>6</v>
      </c>
      <c r="Q17" s="53">
        <v>0</v>
      </c>
      <c r="R17" s="53">
        <v>0</v>
      </c>
      <c r="S17" s="54">
        <v>0</v>
      </c>
      <c r="T17" s="53">
        <v>0</v>
      </c>
      <c r="U17" s="53">
        <v>0</v>
      </c>
      <c r="V17" s="53">
        <v>18</v>
      </c>
      <c r="W17" s="387">
        <v>0</v>
      </c>
      <c r="X17" s="380">
        <v>0</v>
      </c>
      <c r="Y17" s="174"/>
      <c r="Z17" s="13"/>
    </row>
    <row r="18" spans="1:26" s="5" customFormat="1" ht="14.25" customHeight="1">
      <c r="A18" s="345" t="s">
        <v>97</v>
      </c>
      <c r="B18" s="52">
        <v>2</v>
      </c>
      <c r="C18" s="52">
        <v>0</v>
      </c>
      <c r="D18" s="53">
        <v>0</v>
      </c>
      <c r="E18" s="53">
        <v>0</v>
      </c>
      <c r="F18" s="54">
        <v>0</v>
      </c>
      <c r="G18" s="52">
        <v>0</v>
      </c>
      <c r="H18" s="53">
        <v>1</v>
      </c>
      <c r="I18" s="53">
        <v>0</v>
      </c>
      <c r="J18" s="53">
        <v>0</v>
      </c>
      <c r="K18" s="54">
        <v>0</v>
      </c>
      <c r="L18" s="53">
        <v>0</v>
      </c>
      <c r="M18" s="53">
        <v>0</v>
      </c>
      <c r="N18" s="54">
        <v>0</v>
      </c>
      <c r="O18" s="52">
        <v>0</v>
      </c>
      <c r="P18" s="53">
        <v>0</v>
      </c>
      <c r="Q18" s="53">
        <v>0</v>
      </c>
      <c r="R18" s="53">
        <v>0</v>
      </c>
      <c r="S18" s="54">
        <v>0</v>
      </c>
      <c r="T18" s="53">
        <v>0</v>
      </c>
      <c r="U18" s="53">
        <v>0</v>
      </c>
      <c r="V18" s="53">
        <v>1</v>
      </c>
      <c r="W18" s="387">
        <v>0</v>
      </c>
      <c r="X18" s="380">
        <v>0</v>
      </c>
      <c r="Y18" s="174"/>
      <c r="Z18" s="13"/>
    </row>
    <row r="19" spans="1:26" s="5" customFormat="1" ht="14.25" customHeight="1">
      <c r="A19" s="345" t="s">
        <v>81</v>
      </c>
      <c r="B19" s="52">
        <v>1</v>
      </c>
      <c r="C19" s="52">
        <v>0</v>
      </c>
      <c r="D19" s="53">
        <v>0</v>
      </c>
      <c r="E19" s="53">
        <v>0</v>
      </c>
      <c r="F19" s="54">
        <v>0</v>
      </c>
      <c r="G19" s="52">
        <v>0</v>
      </c>
      <c r="H19" s="53">
        <v>1</v>
      </c>
      <c r="I19" s="53">
        <v>0</v>
      </c>
      <c r="J19" s="53">
        <v>0</v>
      </c>
      <c r="K19" s="54">
        <v>0</v>
      </c>
      <c r="L19" s="53">
        <v>0</v>
      </c>
      <c r="M19" s="53">
        <v>0</v>
      </c>
      <c r="N19" s="54">
        <v>0</v>
      </c>
      <c r="O19" s="52">
        <v>0</v>
      </c>
      <c r="P19" s="53">
        <v>0</v>
      </c>
      <c r="Q19" s="53">
        <v>0</v>
      </c>
      <c r="R19" s="53">
        <v>0</v>
      </c>
      <c r="S19" s="54">
        <v>0</v>
      </c>
      <c r="T19" s="53">
        <v>0</v>
      </c>
      <c r="U19" s="53">
        <v>0</v>
      </c>
      <c r="V19" s="53">
        <v>0</v>
      </c>
      <c r="W19" s="387">
        <v>0</v>
      </c>
      <c r="X19" s="380">
        <v>0</v>
      </c>
      <c r="Y19" s="174"/>
      <c r="Z19" s="13"/>
    </row>
    <row r="20" spans="1:26" s="5" customFormat="1" ht="14.25" customHeight="1">
      <c r="A20" s="345" t="s">
        <v>98</v>
      </c>
      <c r="B20" s="52">
        <v>1</v>
      </c>
      <c r="C20" s="52">
        <v>0</v>
      </c>
      <c r="D20" s="53">
        <v>0</v>
      </c>
      <c r="E20" s="53">
        <v>0</v>
      </c>
      <c r="F20" s="54">
        <v>0</v>
      </c>
      <c r="G20" s="52">
        <v>0</v>
      </c>
      <c r="H20" s="53">
        <v>1</v>
      </c>
      <c r="I20" s="53">
        <v>0</v>
      </c>
      <c r="J20" s="53">
        <v>0</v>
      </c>
      <c r="K20" s="54">
        <v>0</v>
      </c>
      <c r="L20" s="53">
        <v>0</v>
      </c>
      <c r="M20" s="53">
        <v>0</v>
      </c>
      <c r="N20" s="54">
        <v>0</v>
      </c>
      <c r="O20" s="52">
        <v>0</v>
      </c>
      <c r="P20" s="53">
        <v>0</v>
      </c>
      <c r="Q20" s="53">
        <v>0</v>
      </c>
      <c r="R20" s="53">
        <v>0</v>
      </c>
      <c r="S20" s="54">
        <v>0</v>
      </c>
      <c r="T20" s="53">
        <v>0</v>
      </c>
      <c r="U20" s="53">
        <v>0</v>
      </c>
      <c r="V20" s="53">
        <v>0</v>
      </c>
      <c r="W20" s="387">
        <v>0</v>
      </c>
      <c r="X20" s="380">
        <v>0</v>
      </c>
      <c r="Y20" s="174"/>
      <c r="Z20" s="13"/>
    </row>
    <row r="21" spans="1:26" s="5" customFormat="1" ht="14.25" customHeight="1">
      <c r="A21" s="345" t="s">
        <v>82</v>
      </c>
      <c r="B21" s="52">
        <v>2</v>
      </c>
      <c r="C21" s="52">
        <v>0</v>
      </c>
      <c r="D21" s="53">
        <v>0</v>
      </c>
      <c r="E21" s="53">
        <v>0</v>
      </c>
      <c r="F21" s="54">
        <v>0</v>
      </c>
      <c r="G21" s="52">
        <v>0</v>
      </c>
      <c r="H21" s="53">
        <v>0</v>
      </c>
      <c r="I21" s="53">
        <v>0</v>
      </c>
      <c r="J21" s="53">
        <v>0</v>
      </c>
      <c r="K21" s="54">
        <v>0</v>
      </c>
      <c r="L21" s="53">
        <v>0</v>
      </c>
      <c r="M21" s="53">
        <v>0</v>
      </c>
      <c r="N21" s="54">
        <v>0</v>
      </c>
      <c r="O21" s="52">
        <v>0</v>
      </c>
      <c r="P21" s="53">
        <v>1</v>
      </c>
      <c r="Q21" s="53">
        <v>0</v>
      </c>
      <c r="R21" s="53">
        <v>0</v>
      </c>
      <c r="S21" s="54">
        <v>0</v>
      </c>
      <c r="T21" s="53">
        <v>0</v>
      </c>
      <c r="U21" s="53">
        <v>0</v>
      </c>
      <c r="V21" s="53">
        <v>1</v>
      </c>
      <c r="W21" s="387">
        <v>0</v>
      </c>
      <c r="X21" s="380">
        <v>0</v>
      </c>
      <c r="Y21" s="174"/>
      <c r="Z21" s="13"/>
    </row>
    <row r="22" spans="1:26" s="5" customFormat="1" ht="14.25" customHeight="1">
      <c r="A22" s="345" t="s">
        <v>99</v>
      </c>
      <c r="B22" s="52">
        <v>4</v>
      </c>
      <c r="C22" s="52">
        <v>0</v>
      </c>
      <c r="D22" s="53">
        <v>0</v>
      </c>
      <c r="E22" s="53">
        <v>0</v>
      </c>
      <c r="F22" s="54">
        <v>0</v>
      </c>
      <c r="G22" s="52">
        <v>0</v>
      </c>
      <c r="H22" s="53">
        <v>0</v>
      </c>
      <c r="I22" s="53">
        <v>0</v>
      </c>
      <c r="J22" s="53">
        <v>0</v>
      </c>
      <c r="K22" s="54">
        <v>0</v>
      </c>
      <c r="L22" s="53">
        <v>0</v>
      </c>
      <c r="M22" s="53">
        <v>0</v>
      </c>
      <c r="N22" s="54">
        <v>0</v>
      </c>
      <c r="O22" s="52">
        <v>0</v>
      </c>
      <c r="P22" s="53">
        <v>2</v>
      </c>
      <c r="Q22" s="53">
        <v>0</v>
      </c>
      <c r="R22" s="53">
        <v>0</v>
      </c>
      <c r="S22" s="54">
        <v>0</v>
      </c>
      <c r="T22" s="53">
        <v>0</v>
      </c>
      <c r="U22" s="53">
        <v>0</v>
      </c>
      <c r="V22" s="53">
        <v>2</v>
      </c>
      <c r="W22" s="387">
        <v>0</v>
      </c>
      <c r="X22" s="380">
        <v>0</v>
      </c>
      <c r="Y22" s="174"/>
      <c r="Z22" s="13"/>
    </row>
    <row r="23" spans="1:26" s="5" customFormat="1" ht="14.25" customHeight="1">
      <c r="A23" s="345" t="s">
        <v>100</v>
      </c>
      <c r="B23" s="52">
        <v>1</v>
      </c>
      <c r="C23" s="52">
        <v>0</v>
      </c>
      <c r="D23" s="53">
        <v>0</v>
      </c>
      <c r="E23" s="53">
        <v>0</v>
      </c>
      <c r="F23" s="54">
        <v>0</v>
      </c>
      <c r="G23" s="52">
        <v>0</v>
      </c>
      <c r="H23" s="53">
        <v>1</v>
      </c>
      <c r="I23" s="53">
        <v>0</v>
      </c>
      <c r="J23" s="53">
        <v>0</v>
      </c>
      <c r="K23" s="54">
        <v>0</v>
      </c>
      <c r="L23" s="53">
        <v>0</v>
      </c>
      <c r="M23" s="53">
        <v>0</v>
      </c>
      <c r="N23" s="54">
        <v>0</v>
      </c>
      <c r="O23" s="52">
        <v>0</v>
      </c>
      <c r="P23" s="53">
        <v>0</v>
      </c>
      <c r="Q23" s="53">
        <v>0</v>
      </c>
      <c r="R23" s="53">
        <v>0</v>
      </c>
      <c r="S23" s="54">
        <v>0</v>
      </c>
      <c r="T23" s="53">
        <v>0</v>
      </c>
      <c r="U23" s="53">
        <v>0</v>
      </c>
      <c r="V23" s="53">
        <v>0</v>
      </c>
      <c r="W23" s="387">
        <v>0</v>
      </c>
      <c r="X23" s="380">
        <v>0</v>
      </c>
      <c r="Y23" s="174"/>
      <c r="Z23" s="13"/>
    </row>
    <row r="24" spans="1:26" s="5" customFormat="1" ht="14.25" customHeight="1">
      <c r="A24" s="345" t="s">
        <v>91</v>
      </c>
      <c r="B24" s="52">
        <v>1</v>
      </c>
      <c r="C24" s="52">
        <v>0</v>
      </c>
      <c r="D24" s="53">
        <v>0</v>
      </c>
      <c r="E24" s="53">
        <v>0</v>
      </c>
      <c r="F24" s="54">
        <v>0</v>
      </c>
      <c r="G24" s="52">
        <v>0</v>
      </c>
      <c r="H24" s="53">
        <v>1</v>
      </c>
      <c r="I24" s="53">
        <v>0</v>
      </c>
      <c r="J24" s="53">
        <v>0</v>
      </c>
      <c r="K24" s="54">
        <v>0</v>
      </c>
      <c r="L24" s="53">
        <v>0</v>
      </c>
      <c r="M24" s="53">
        <v>0</v>
      </c>
      <c r="N24" s="54">
        <v>0</v>
      </c>
      <c r="O24" s="52">
        <v>0</v>
      </c>
      <c r="P24" s="53">
        <v>0</v>
      </c>
      <c r="Q24" s="53">
        <v>0</v>
      </c>
      <c r="R24" s="53">
        <v>0</v>
      </c>
      <c r="S24" s="54">
        <v>0</v>
      </c>
      <c r="T24" s="53">
        <v>0</v>
      </c>
      <c r="U24" s="53">
        <v>0</v>
      </c>
      <c r="V24" s="53">
        <v>0</v>
      </c>
      <c r="W24" s="387">
        <v>0</v>
      </c>
      <c r="X24" s="380">
        <v>0</v>
      </c>
      <c r="Y24" s="174"/>
      <c r="Z24" s="13"/>
    </row>
    <row r="25" spans="1:26" s="5" customFormat="1" ht="14.25" customHeight="1">
      <c r="A25" s="353" t="s">
        <v>92</v>
      </c>
      <c r="B25" s="55">
        <v>1</v>
      </c>
      <c r="C25" s="55">
        <v>0</v>
      </c>
      <c r="D25" s="56">
        <v>0</v>
      </c>
      <c r="E25" s="56">
        <v>0</v>
      </c>
      <c r="F25" s="57">
        <v>0</v>
      </c>
      <c r="G25" s="55">
        <v>0</v>
      </c>
      <c r="H25" s="56">
        <v>1</v>
      </c>
      <c r="I25" s="56">
        <v>0</v>
      </c>
      <c r="J25" s="56">
        <v>0</v>
      </c>
      <c r="K25" s="57">
        <v>0</v>
      </c>
      <c r="L25" s="56">
        <v>0</v>
      </c>
      <c r="M25" s="56">
        <v>0</v>
      </c>
      <c r="N25" s="57">
        <v>0</v>
      </c>
      <c r="O25" s="55">
        <v>0</v>
      </c>
      <c r="P25" s="56">
        <v>0</v>
      </c>
      <c r="Q25" s="56">
        <v>0</v>
      </c>
      <c r="R25" s="56">
        <v>0</v>
      </c>
      <c r="S25" s="57">
        <v>0</v>
      </c>
      <c r="T25" s="56">
        <v>0</v>
      </c>
      <c r="U25" s="56">
        <v>0</v>
      </c>
      <c r="V25" s="56">
        <v>0</v>
      </c>
      <c r="W25" s="389">
        <v>0</v>
      </c>
      <c r="X25" s="382">
        <v>0</v>
      </c>
      <c r="Y25" s="174"/>
      <c r="Z25" s="13"/>
    </row>
    <row r="26" spans="1:26" s="5" customFormat="1" ht="14.25" customHeight="1">
      <c r="A26" s="345" t="s">
        <v>79</v>
      </c>
      <c r="B26" s="52">
        <v>44</v>
      </c>
      <c r="C26" s="52">
        <v>0</v>
      </c>
      <c r="D26" s="53">
        <v>0</v>
      </c>
      <c r="E26" s="53">
        <v>0</v>
      </c>
      <c r="F26" s="54">
        <v>0</v>
      </c>
      <c r="G26" s="52">
        <v>0</v>
      </c>
      <c r="H26" s="53">
        <v>0</v>
      </c>
      <c r="I26" s="53">
        <v>0</v>
      </c>
      <c r="J26" s="53">
        <v>0</v>
      </c>
      <c r="K26" s="54">
        <v>0</v>
      </c>
      <c r="L26" s="53">
        <v>0</v>
      </c>
      <c r="M26" s="53">
        <v>0</v>
      </c>
      <c r="N26" s="54">
        <v>0</v>
      </c>
      <c r="O26" s="52">
        <v>0</v>
      </c>
      <c r="P26" s="53">
        <v>15</v>
      </c>
      <c r="Q26" s="53">
        <v>0</v>
      </c>
      <c r="R26" s="53">
        <v>0</v>
      </c>
      <c r="S26" s="54">
        <v>0</v>
      </c>
      <c r="T26" s="53">
        <v>0</v>
      </c>
      <c r="U26" s="53">
        <v>0</v>
      </c>
      <c r="V26" s="53">
        <v>29</v>
      </c>
      <c r="W26" s="387">
        <v>0</v>
      </c>
      <c r="X26" s="380">
        <v>0</v>
      </c>
      <c r="Y26" s="174"/>
      <c r="Z26" s="13"/>
    </row>
    <row r="27" spans="1:26" s="5" customFormat="1" ht="14.25" customHeight="1">
      <c r="A27" s="345" t="s">
        <v>101</v>
      </c>
      <c r="B27" s="52">
        <v>58</v>
      </c>
      <c r="C27" s="52">
        <v>0</v>
      </c>
      <c r="D27" s="53">
        <v>0</v>
      </c>
      <c r="E27" s="53">
        <v>0</v>
      </c>
      <c r="F27" s="54">
        <v>0</v>
      </c>
      <c r="G27" s="52">
        <v>0</v>
      </c>
      <c r="H27" s="53">
        <v>0</v>
      </c>
      <c r="I27" s="53">
        <v>0</v>
      </c>
      <c r="J27" s="53">
        <v>0</v>
      </c>
      <c r="K27" s="54">
        <v>0</v>
      </c>
      <c r="L27" s="53">
        <v>0</v>
      </c>
      <c r="M27" s="53">
        <v>0</v>
      </c>
      <c r="N27" s="54">
        <v>0</v>
      </c>
      <c r="O27" s="52">
        <v>0</v>
      </c>
      <c r="P27" s="53">
        <v>14</v>
      </c>
      <c r="Q27" s="53">
        <v>0</v>
      </c>
      <c r="R27" s="53">
        <v>0</v>
      </c>
      <c r="S27" s="54">
        <v>0</v>
      </c>
      <c r="T27" s="53">
        <v>0</v>
      </c>
      <c r="U27" s="53">
        <v>0</v>
      </c>
      <c r="V27" s="53">
        <v>44</v>
      </c>
      <c r="W27" s="387">
        <v>0</v>
      </c>
      <c r="X27" s="380">
        <v>0</v>
      </c>
      <c r="Y27" s="174"/>
      <c r="Z27" s="13"/>
    </row>
    <row r="28" spans="1:26" s="5" customFormat="1" ht="14.25" customHeight="1">
      <c r="A28" s="345" t="s">
        <v>80</v>
      </c>
      <c r="B28" s="52">
        <v>36</v>
      </c>
      <c r="C28" s="52">
        <v>0</v>
      </c>
      <c r="D28" s="53">
        <v>0</v>
      </c>
      <c r="E28" s="53">
        <v>0</v>
      </c>
      <c r="F28" s="54">
        <v>0</v>
      </c>
      <c r="G28" s="52">
        <v>0</v>
      </c>
      <c r="H28" s="53">
        <v>0</v>
      </c>
      <c r="I28" s="53">
        <v>0</v>
      </c>
      <c r="J28" s="53">
        <v>0</v>
      </c>
      <c r="K28" s="54">
        <v>0</v>
      </c>
      <c r="L28" s="53">
        <v>0</v>
      </c>
      <c r="M28" s="53">
        <v>0</v>
      </c>
      <c r="N28" s="54">
        <v>0</v>
      </c>
      <c r="O28" s="52">
        <v>0</v>
      </c>
      <c r="P28" s="53">
        <v>8</v>
      </c>
      <c r="Q28" s="53">
        <v>0</v>
      </c>
      <c r="R28" s="53">
        <v>0</v>
      </c>
      <c r="S28" s="54">
        <v>0</v>
      </c>
      <c r="T28" s="53">
        <v>0</v>
      </c>
      <c r="U28" s="53">
        <v>0</v>
      </c>
      <c r="V28" s="53">
        <v>28</v>
      </c>
      <c r="W28" s="387">
        <v>0</v>
      </c>
      <c r="X28" s="380">
        <v>0</v>
      </c>
      <c r="Y28" s="174"/>
      <c r="Z28" s="13"/>
    </row>
    <row r="29" spans="1:26" s="5" customFormat="1" ht="14.25" customHeight="1">
      <c r="A29" s="345" t="s">
        <v>102</v>
      </c>
      <c r="B29" s="52">
        <v>1</v>
      </c>
      <c r="C29" s="52">
        <v>0</v>
      </c>
      <c r="D29" s="53">
        <v>0</v>
      </c>
      <c r="E29" s="53">
        <v>0</v>
      </c>
      <c r="F29" s="54">
        <v>0</v>
      </c>
      <c r="G29" s="52">
        <v>0</v>
      </c>
      <c r="H29" s="53">
        <v>0</v>
      </c>
      <c r="I29" s="53">
        <v>0</v>
      </c>
      <c r="J29" s="53">
        <v>0</v>
      </c>
      <c r="K29" s="54">
        <v>0</v>
      </c>
      <c r="L29" s="53">
        <v>0</v>
      </c>
      <c r="M29" s="53">
        <v>0</v>
      </c>
      <c r="N29" s="54">
        <v>0</v>
      </c>
      <c r="O29" s="52">
        <v>0</v>
      </c>
      <c r="P29" s="53">
        <v>0</v>
      </c>
      <c r="Q29" s="53">
        <v>0</v>
      </c>
      <c r="R29" s="53">
        <v>0</v>
      </c>
      <c r="S29" s="54">
        <v>0</v>
      </c>
      <c r="T29" s="53">
        <v>0</v>
      </c>
      <c r="U29" s="53">
        <v>0</v>
      </c>
      <c r="V29" s="53">
        <v>1</v>
      </c>
      <c r="W29" s="387">
        <v>0</v>
      </c>
      <c r="X29" s="380">
        <v>0</v>
      </c>
      <c r="Y29" s="174"/>
      <c r="Z29" s="13"/>
    </row>
    <row r="30" spans="1:26" s="5" customFormat="1" ht="14.25" customHeight="1">
      <c r="A30" s="345" t="s">
        <v>83</v>
      </c>
      <c r="B30" s="52">
        <v>2</v>
      </c>
      <c r="C30" s="52">
        <v>0</v>
      </c>
      <c r="D30" s="53">
        <v>0</v>
      </c>
      <c r="E30" s="53">
        <v>0</v>
      </c>
      <c r="F30" s="54">
        <v>0</v>
      </c>
      <c r="G30" s="52">
        <v>0</v>
      </c>
      <c r="H30" s="53">
        <v>0</v>
      </c>
      <c r="I30" s="53">
        <v>0</v>
      </c>
      <c r="J30" s="53">
        <v>0</v>
      </c>
      <c r="K30" s="54">
        <v>0</v>
      </c>
      <c r="L30" s="53">
        <v>0</v>
      </c>
      <c r="M30" s="53">
        <v>0</v>
      </c>
      <c r="N30" s="54">
        <v>0</v>
      </c>
      <c r="O30" s="52">
        <v>0</v>
      </c>
      <c r="P30" s="53">
        <v>2</v>
      </c>
      <c r="Q30" s="53">
        <v>0</v>
      </c>
      <c r="R30" s="53">
        <v>0</v>
      </c>
      <c r="S30" s="54">
        <v>0</v>
      </c>
      <c r="T30" s="53">
        <v>0</v>
      </c>
      <c r="U30" s="53">
        <v>0</v>
      </c>
      <c r="V30" s="53">
        <v>0</v>
      </c>
      <c r="W30" s="387">
        <v>0</v>
      </c>
      <c r="X30" s="380">
        <v>0</v>
      </c>
      <c r="Y30" s="174"/>
      <c r="Z30" s="13"/>
    </row>
    <row r="31" spans="1:26" s="5" customFormat="1" ht="14.25" customHeight="1">
      <c r="A31" s="345" t="s">
        <v>103</v>
      </c>
      <c r="B31" s="52">
        <v>3</v>
      </c>
      <c r="C31" s="52">
        <v>0</v>
      </c>
      <c r="D31" s="53">
        <v>0</v>
      </c>
      <c r="E31" s="53">
        <v>0</v>
      </c>
      <c r="F31" s="54">
        <v>0</v>
      </c>
      <c r="G31" s="52">
        <v>0</v>
      </c>
      <c r="H31" s="53">
        <v>0</v>
      </c>
      <c r="I31" s="53">
        <v>0</v>
      </c>
      <c r="J31" s="53">
        <v>0</v>
      </c>
      <c r="K31" s="54">
        <v>0</v>
      </c>
      <c r="L31" s="53">
        <v>0</v>
      </c>
      <c r="M31" s="53">
        <v>0</v>
      </c>
      <c r="N31" s="54">
        <v>0</v>
      </c>
      <c r="O31" s="52">
        <v>0</v>
      </c>
      <c r="P31" s="53">
        <v>1</v>
      </c>
      <c r="Q31" s="53">
        <v>0</v>
      </c>
      <c r="R31" s="53">
        <v>0</v>
      </c>
      <c r="S31" s="54">
        <v>0</v>
      </c>
      <c r="T31" s="53">
        <v>0</v>
      </c>
      <c r="U31" s="53">
        <v>0</v>
      </c>
      <c r="V31" s="53">
        <v>2</v>
      </c>
      <c r="W31" s="387">
        <v>0</v>
      </c>
      <c r="X31" s="380">
        <v>0</v>
      </c>
      <c r="Y31" s="174"/>
      <c r="Z31" s="13"/>
    </row>
    <row r="32" spans="1:26" s="13" customFormat="1" ht="14.25" customHeight="1">
      <c r="A32" s="345" t="s">
        <v>104</v>
      </c>
      <c r="B32" s="52">
        <v>11</v>
      </c>
      <c r="C32" s="52">
        <v>0</v>
      </c>
      <c r="D32" s="53">
        <v>0</v>
      </c>
      <c r="E32" s="53">
        <v>0</v>
      </c>
      <c r="F32" s="54">
        <v>0</v>
      </c>
      <c r="G32" s="52">
        <v>0</v>
      </c>
      <c r="H32" s="53">
        <v>0</v>
      </c>
      <c r="I32" s="53">
        <v>0</v>
      </c>
      <c r="J32" s="53">
        <v>0</v>
      </c>
      <c r="K32" s="54">
        <v>0</v>
      </c>
      <c r="L32" s="53">
        <v>0</v>
      </c>
      <c r="M32" s="53">
        <v>0</v>
      </c>
      <c r="N32" s="54">
        <v>0</v>
      </c>
      <c r="O32" s="52">
        <v>0</v>
      </c>
      <c r="P32" s="53">
        <v>6</v>
      </c>
      <c r="Q32" s="53">
        <v>0</v>
      </c>
      <c r="R32" s="53">
        <v>0</v>
      </c>
      <c r="S32" s="54">
        <v>0</v>
      </c>
      <c r="T32" s="53">
        <v>0</v>
      </c>
      <c r="U32" s="53">
        <v>0</v>
      </c>
      <c r="V32" s="53">
        <v>5</v>
      </c>
      <c r="W32" s="387">
        <v>0</v>
      </c>
      <c r="X32" s="380">
        <v>0</v>
      </c>
      <c r="Y32" s="174"/>
    </row>
    <row r="33" spans="1:26" s="5" customFormat="1" ht="14.25" customHeight="1">
      <c r="A33" s="345" t="s">
        <v>84</v>
      </c>
      <c r="B33" s="52">
        <v>5</v>
      </c>
      <c r="C33" s="52">
        <v>0</v>
      </c>
      <c r="D33" s="53">
        <v>0</v>
      </c>
      <c r="E33" s="53">
        <v>0</v>
      </c>
      <c r="F33" s="54">
        <v>0</v>
      </c>
      <c r="G33" s="52">
        <v>0</v>
      </c>
      <c r="H33" s="53">
        <v>0</v>
      </c>
      <c r="I33" s="53">
        <v>0</v>
      </c>
      <c r="J33" s="53">
        <v>0</v>
      </c>
      <c r="K33" s="54">
        <v>0</v>
      </c>
      <c r="L33" s="53">
        <v>0</v>
      </c>
      <c r="M33" s="53">
        <v>0</v>
      </c>
      <c r="N33" s="54">
        <v>0</v>
      </c>
      <c r="O33" s="52">
        <v>0</v>
      </c>
      <c r="P33" s="53">
        <v>1</v>
      </c>
      <c r="Q33" s="53">
        <v>0</v>
      </c>
      <c r="R33" s="53">
        <v>0</v>
      </c>
      <c r="S33" s="54">
        <v>0</v>
      </c>
      <c r="T33" s="53">
        <v>0</v>
      </c>
      <c r="U33" s="53">
        <v>0</v>
      </c>
      <c r="V33" s="53">
        <v>4</v>
      </c>
      <c r="W33" s="387">
        <v>0</v>
      </c>
      <c r="X33" s="380">
        <v>0</v>
      </c>
      <c r="Y33" s="174"/>
      <c r="Z33" s="13"/>
    </row>
    <row r="34" spans="1:26" s="5" customFormat="1" ht="14.25" customHeight="1">
      <c r="A34" s="345" t="s">
        <v>105</v>
      </c>
      <c r="B34" s="52">
        <v>16</v>
      </c>
      <c r="C34" s="52">
        <v>0</v>
      </c>
      <c r="D34" s="53">
        <v>0</v>
      </c>
      <c r="E34" s="53">
        <v>0</v>
      </c>
      <c r="F34" s="54">
        <v>0</v>
      </c>
      <c r="G34" s="52">
        <v>0</v>
      </c>
      <c r="H34" s="53">
        <v>0</v>
      </c>
      <c r="I34" s="53">
        <v>0</v>
      </c>
      <c r="J34" s="53">
        <v>0</v>
      </c>
      <c r="K34" s="54">
        <v>0</v>
      </c>
      <c r="L34" s="53">
        <v>0</v>
      </c>
      <c r="M34" s="53">
        <v>0</v>
      </c>
      <c r="N34" s="54">
        <v>0</v>
      </c>
      <c r="O34" s="52">
        <v>0</v>
      </c>
      <c r="P34" s="53">
        <v>1</v>
      </c>
      <c r="Q34" s="53">
        <v>0</v>
      </c>
      <c r="R34" s="53">
        <v>0</v>
      </c>
      <c r="S34" s="54">
        <v>0</v>
      </c>
      <c r="T34" s="53">
        <v>0</v>
      </c>
      <c r="U34" s="53">
        <v>0</v>
      </c>
      <c r="V34" s="53">
        <v>15</v>
      </c>
      <c r="W34" s="387">
        <v>0</v>
      </c>
      <c r="X34" s="380">
        <v>0</v>
      </c>
      <c r="Y34" s="174"/>
      <c r="Z34" s="13"/>
    </row>
    <row r="35" spans="1:26" s="5" customFormat="1" ht="14.25" customHeight="1">
      <c r="A35" s="345" t="s">
        <v>85</v>
      </c>
      <c r="B35" s="52">
        <v>7</v>
      </c>
      <c r="C35" s="52">
        <v>0</v>
      </c>
      <c r="D35" s="53">
        <v>0</v>
      </c>
      <c r="E35" s="53">
        <v>0</v>
      </c>
      <c r="F35" s="54">
        <v>0</v>
      </c>
      <c r="G35" s="52">
        <v>0</v>
      </c>
      <c r="H35" s="53">
        <v>0</v>
      </c>
      <c r="I35" s="53">
        <v>0</v>
      </c>
      <c r="J35" s="53">
        <v>0</v>
      </c>
      <c r="K35" s="54">
        <v>0</v>
      </c>
      <c r="L35" s="53">
        <v>0</v>
      </c>
      <c r="M35" s="53">
        <v>0</v>
      </c>
      <c r="N35" s="54">
        <v>0</v>
      </c>
      <c r="O35" s="52">
        <v>0</v>
      </c>
      <c r="P35" s="53">
        <v>1</v>
      </c>
      <c r="Q35" s="53">
        <v>0</v>
      </c>
      <c r="R35" s="53">
        <v>0</v>
      </c>
      <c r="S35" s="54">
        <v>0</v>
      </c>
      <c r="T35" s="53">
        <v>0</v>
      </c>
      <c r="U35" s="53">
        <v>0</v>
      </c>
      <c r="V35" s="53">
        <v>6</v>
      </c>
      <c r="W35" s="387">
        <v>0</v>
      </c>
      <c r="X35" s="380">
        <v>0</v>
      </c>
      <c r="Y35" s="174"/>
      <c r="Z35" s="13"/>
    </row>
    <row r="36" spans="1:26" s="5" customFormat="1" ht="14.25" customHeight="1">
      <c r="A36" s="353" t="s">
        <v>106</v>
      </c>
      <c r="B36" s="55">
        <v>7</v>
      </c>
      <c r="C36" s="55">
        <v>0</v>
      </c>
      <c r="D36" s="56">
        <v>0</v>
      </c>
      <c r="E36" s="56">
        <v>0</v>
      </c>
      <c r="F36" s="57">
        <v>0</v>
      </c>
      <c r="G36" s="55">
        <v>0</v>
      </c>
      <c r="H36" s="56">
        <v>0</v>
      </c>
      <c r="I36" s="56">
        <v>0</v>
      </c>
      <c r="J36" s="56">
        <v>0</v>
      </c>
      <c r="K36" s="57">
        <v>0</v>
      </c>
      <c r="L36" s="56">
        <v>0</v>
      </c>
      <c r="M36" s="56">
        <v>0</v>
      </c>
      <c r="N36" s="57">
        <v>0</v>
      </c>
      <c r="O36" s="55">
        <v>0</v>
      </c>
      <c r="P36" s="56">
        <v>1</v>
      </c>
      <c r="Q36" s="56">
        <v>0</v>
      </c>
      <c r="R36" s="56">
        <v>0</v>
      </c>
      <c r="S36" s="57">
        <v>0</v>
      </c>
      <c r="T36" s="56">
        <v>0</v>
      </c>
      <c r="U36" s="56">
        <v>0</v>
      </c>
      <c r="V36" s="56">
        <v>6</v>
      </c>
      <c r="W36" s="389">
        <v>0</v>
      </c>
      <c r="X36" s="382">
        <v>0</v>
      </c>
      <c r="Y36" s="174"/>
      <c r="Z36" s="13"/>
    </row>
    <row r="37" spans="1:26" s="5" customFormat="1" ht="14.25" customHeight="1">
      <c r="A37" s="345" t="s">
        <v>107</v>
      </c>
      <c r="B37" s="52">
        <v>171</v>
      </c>
      <c r="C37" s="52">
        <v>0</v>
      </c>
      <c r="D37" s="53">
        <v>0</v>
      </c>
      <c r="E37" s="53">
        <v>0</v>
      </c>
      <c r="F37" s="54">
        <v>0</v>
      </c>
      <c r="G37" s="52">
        <v>0</v>
      </c>
      <c r="H37" s="53">
        <v>0</v>
      </c>
      <c r="I37" s="53">
        <v>0</v>
      </c>
      <c r="J37" s="53">
        <v>0</v>
      </c>
      <c r="K37" s="54">
        <v>0</v>
      </c>
      <c r="L37" s="53">
        <v>0</v>
      </c>
      <c r="M37" s="53">
        <v>0</v>
      </c>
      <c r="N37" s="54">
        <v>0</v>
      </c>
      <c r="O37" s="52">
        <v>0</v>
      </c>
      <c r="P37" s="53">
        <v>38</v>
      </c>
      <c r="Q37" s="53">
        <v>0</v>
      </c>
      <c r="R37" s="53">
        <v>0</v>
      </c>
      <c r="S37" s="54">
        <v>0</v>
      </c>
      <c r="T37" s="53">
        <v>0</v>
      </c>
      <c r="U37" s="53">
        <v>0</v>
      </c>
      <c r="V37" s="53">
        <v>133</v>
      </c>
      <c r="W37" s="387">
        <v>0</v>
      </c>
      <c r="X37" s="380">
        <v>0</v>
      </c>
      <c r="Y37" s="174"/>
      <c r="Z37" s="13"/>
    </row>
    <row r="38" spans="1:26" s="5" customFormat="1" ht="14.25" customHeight="1">
      <c r="A38" s="345" t="s">
        <v>108</v>
      </c>
      <c r="B38" s="52">
        <v>57</v>
      </c>
      <c r="C38" s="52">
        <v>0</v>
      </c>
      <c r="D38" s="53">
        <v>0</v>
      </c>
      <c r="E38" s="53">
        <v>0</v>
      </c>
      <c r="F38" s="54">
        <v>0</v>
      </c>
      <c r="G38" s="52">
        <v>0</v>
      </c>
      <c r="H38" s="53">
        <v>0</v>
      </c>
      <c r="I38" s="53">
        <v>0</v>
      </c>
      <c r="J38" s="53">
        <v>0</v>
      </c>
      <c r="K38" s="54">
        <v>0</v>
      </c>
      <c r="L38" s="53">
        <v>0</v>
      </c>
      <c r="M38" s="53">
        <v>0</v>
      </c>
      <c r="N38" s="54">
        <v>0</v>
      </c>
      <c r="O38" s="58">
        <v>0</v>
      </c>
      <c r="P38" s="53">
        <v>15</v>
      </c>
      <c r="Q38" s="53">
        <v>0</v>
      </c>
      <c r="R38" s="53">
        <v>0</v>
      </c>
      <c r="S38" s="54">
        <v>0</v>
      </c>
      <c r="T38" s="53">
        <v>0</v>
      </c>
      <c r="U38" s="53">
        <v>0</v>
      </c>
      <c r="V38" s="53">
        <v>42</v>
      </c>
      <c r="W38" s="387">
        <v>0</v>
      </c>
      <c r="X38" s="380">
        <v>0</v>
      </c>
      <c r="Y38" s="174"/>
      <c r="Z38" s="13"/>
    </row>
    <row r="39" spans="1:26" s="5" customFormat="1" ht="14.25" customHeight="1">
      <c r="A39" s="345" t="s">
        <v>111</v>
      </c>
      <c r="B39" s="52">
        <v>21</v>
      </c>
      <c r="C39" s="52">
        <v>0</v>
      </c>
      <c r="D39" s="53">
        <v>0</v>
      </c>
      <c r="E39" s="53">
        <v>0</v>
      </c>
      <c r="F39" s="54">
        <v>0</v>
      </c>
      <c r="G39" s="52">
        <v>0</v>
      </c>
      <c r="H39" s="53">
        <v>0</v>
      </c>
      <c r="I39" s="53">
        <v>0</v>
      </c>
      <c r="J39" s="53">
        <v>0</v>
      </c>
      <c r="K39" s="54">
        <v>0</v>
      </c>
      <c r="L39" s="53">
        <v>0</v>
      </c>
      <c r="M39" s="53">
        <v>0</v>
      </c>
      <c r="N39" s="54">
        <v>0</v>
      </c>
      <c r="O39" s="52">
        <v>0</v>
      </c>
      <c r="P39" s="53">
        <v>3</v>
      </c>
      <c r="Q39" s="53">
        <v>0</v>
      </c>
      <c r="R39" s="53">
        <v>0</v>
      </c>
      <c r="S39" s="54">
        <v>0</v>
      </c>
      <c r="T39" s="53">
        <v>0</v>
      </c>
      <c r="U39" s="53">
        <v>0</v>
      </c>
      <c r="V39" s="53">
        <v>18</v>
      </c>
      <c r="W39" s="387">
        <v>0</v>
      </c>
      <c r="X39" s="380">
        <v>0</v>
      </c>
      <c r="Y39" s="174"/>
      <c r="Z39" s="13"/>
    </row>
    <row r="40" spans="1:26" s="5" customFormat="1" ht="14.25" customHeight="1">
      <c r="A40" s="345" t="s">
        <v>95</v>
      </c>
      <c r="B40" s="52">
        <v>23</v>
      </c>
      <c r="C40" s="52">
        <v>0</v>
      </c>
      <c r="D40" s="53">
        <v>0</v>
      </c>
      <c r="E40" s="53">
        <v>0</v>
      </c>
      <c r="F40" s="54">
        <v>0</v>
      </c>
      <c r="G40" s="52">
        <v>0</v>
      </c>
      <c r="H40" s="53">
        <v>0</v>
      </c>
      <c r="I40" s="53">
        <v>0</v>
      </c>
      <c r="J40" s="53">
        <v>0</v>
      </c>
      <c r="K40" s="54">
        <v>0</v>
      </c>
      <c r="L40" s="53">
        <v>0</v>
      </c>
      <c r="M40" s="53">
        <v>0</v>
      </c>
      <c r="N40" s="54">
        <v>0</v>
      </c>
      <c r="O40" s="52">
        <v>0</v>
      </c>
      <c r="P40" s="53">
        <v>6</v>
      </c>
      <c r="Q40" s="53">
        <v>0</v>
      </c>
      <c r="R40" s="53">
        <v>0</v>
      </c>
      <c r="S40" s="54">
        <v>0</v>
      </c>
      <c r="T40" s="53">
        <v>0</v>
      </c>
      <c r="U40" s="53">
        <v>0</v>
      </c>
      <c r="V40" s="53">
        <v>17</v>
      </c>
      <c r="W40" s="387">
        <v>0</v>
      </c>
      <c r="X40" s="380">
        <v>0</v>
      </c>
      <c r="Y40" s="174"/>
      <c r="Z40" s="13"/>
    </row>
    <row r="41" spans="1:26" s="5" customFormat="1" ht="14.25" customHeight="1">
      <c r="A41" s="345" t="s">
        <v>112</v>
      </c>
      <c r="B41" s="52">
        <v>11</v>
      </c>
      <c r="C41" s="52">
        <v>0</v>
      </c>
      <c r="D41" s="53">
        <v>0</v>
      </c>
      <c r="E41" s="53">
        <v>0</v>
      </c>
      <c r="F41" s="54">
        <v>0</v>
      </c>
      <c r="G41" s="52">
        <v>0</v>
      </c>
      <c r="H41" s="53">
        <v>0</v>
      </c>
      <c r="I41" s="53">
        <v>0</v>
      </c>
      <c r="J41" s="53">
        <v>0</v>
      </c>
      <c r="K41" s="54">
        <v>0</v>
      </c>
      <c r="L41" s="53">
        <v>0</v>
      </c>
      <c r="M41" s="53">
        <v>0</v>
      </c>
      <c r="N41" s="54">
        <v>0</v>
      </c>
      <c r="O41" s="52">
        <v>0</v>
      </c>
      <c r="P41" s="53">
        <v>2</v>
      </c>
      <c r="Q41" s="53">
        <v>0</v>
      </c>
      <c r="R41" s="53">
        <v>0</v>
      </c>
      <c r="S41" s="54">
        <v>0</v>
      </c>
      <c r="T41" s="53">
        <v>0</v>
      </c>
      <c r="U41" s="53">
        <v>0</v>
      </c>
      <c r="V41" s="53">
        <v>9</v>
      </c>
      <c r="W41" s="387">
        <v>0</v>
      </c>
      <c r="X41" s="380">
        <v>0</v>
      </c>
      <c r="Y41" s="174"/>
      <c r="Z41" s="13"/>
    </row>
    <row r="42" spans="1:26" s="5" customFormat="1" ht="14.25" customHeight="1">
      <c r="A42" s="345" t="s">
        <v>113</v>
      </c>
      <c r="B42" s="52">
        <v>9</v>
      </c>
      <c r="C42" s="52">
        <v>0</v>
      </c>
      <c r="D42" s="53">
        <v>0</v>
      </c>
      <c r="E42" s="53">
        <v>0</v>
      </c>
      <c r="F42" s="54">
        <v>0</v>
      </c>
      <c r="G42" s="52">
        <v>0</v>
      </c>
      <c r="H42" s="53">
        <v>0</v>
      </c>
      <c r="I42" s="53">
        <v>0</v>
      </c>
      <c r="J42" s="53">
        <v>0</v>
      </c>
      <c r="K42" s="54">
        <v>0</v>
      </c>
      <c r="L42" s="53">
        <v>0</v>
      </c>
      <c r="M42" s="53">
        <v>0</v>
      </c>
      <c r="N42" s="54">
        <v>0</v>
      </c>
      <c r="O42" s="52">
        <v>0</v>
      </c>
      <c r="P42" s="53">
        <v>1</v>
      </c>
      <c r="Q42" s="53">
        <v>0</v>
      </c>
      <c r="R42" s="53">
        <v>0</v>
      </c>
      <c r="S42" s="54">
        <v>0</v>
      </c>
      <c r="T42" s="53">
        <v>0</v>
      </c>
      <c r="U42" s="53">
        <v>0</v>
      </c>
      <c r="V42" s="53">
        <v>8</v>
      </c>
      <c r="W42" s="387">
        <v>0</v>
      </c>
      <c r="X42" s="380">
        <v>0</v>
      </c>
      <c r="Y42" s="174"/>
      <c r="Z42" s="13"/>
    </row>
    <row r="43" spans="1:26" s="5" customFormat="1" ht="14.25" customHeight="1">
      <c r="A43" s="345" t="s">
        <v>86</v>
      </c>
      <c r="B43" s="52">
        <v>6</v>
      </c>
      <c r="C43" s="52">
        <v>0</v>
      </c>
      <c r="D43" s="53">
        <v>0</v>
      </c>
      <c r="E43" s="53">
        <v>0</v>
      </c>
      <c r="F43" s="54">
        <v>0</v>
      </c>
      <c r="G43" s="52">
        <v>0</v>
      </c>
      <c r="H43" s="53">
        <v>0</v>
      </c>
      <c r="I43" s="53">
        <v>0</v>
      </c>
      <c r="J43" s="53">
        <v>0</v>
      </c>
      <c r="K43" s="54">
        <v>0</v>
      </c>
      <c r="L43" s="53">
        <v>0</v>
      </c>
      <c r="M43" s="53">
        <v>0</v>
      </c>
      <c r="N43" s="54">
        <v>0</v>
      </c>
      <c r="O43" s="52">
        <v>0</v>
      </c>
      <c r="P43" s="53">
        <v>2</v>
      </c>
      <c r="Q43" s="53">
        <v>0</v>
      </c>
      <c r="R43" s="53">
        <v>0</v>
      </c>
      <c r="S43" s="54">
        <v>0</v>
      </c>
      <c r="T43" s="53">
        <v>0</v>
      </c>
      <c r="U43" s="53">
        <v>0</v>
      </c>
      <c r="V43" s="53">
        <v>4</v>
      </c>
      <c r="W43" s="387">
        <v>0</v>
      </c>
      <c r="X43" s="380">
        <v>0</v>
      </c>
      <c r="Y43" s="174"/>
      <c r="Z43" s="13"/>
    </row>
    <row r="44" spans="1:26" s="5" customFormat="1" ht="14.25" customHeight="1">
      <c r="A44" s="345" t="s">
        <v>54</v>
      </c>
      <c r="B44" s="52">
        <v>16</v>
      </c>
      <c r="C44" s="52">
        <v>0</v>
      </c>
      <c r="D44" s="53">
        <v>0</v>
      </c>
      <c r="E44" s="53">
        <v>0</v>
      </c>
      <c r="F44" s="54">
        <v>0</v>
      </c>
      <c r="G44" s="52">
        <v>0</v>
      </c>
      <c r="H44" s="53">
        <v>0</v>
      </c>
      <c r="I44" s="53">
        <v>0</v>
      </c>
      <c r="J44" s="53">
        <v>0</v>
      </c>
      <c r="K44" s="54">
        <v>0</v>
      </c>
      <c r="L44" s="53">
        <v>0</v>
      </c>
      <c r="M44" s="53">
        <v>0</v>
      </c>
      <c r="N44" s="54">
        <v>0</v>
      </c>
      <c r="O44" s="52">
        <v>0</v>
      </c>
      <c r="P44" s="53">
        <v>6</v>
      </c>
      <c r="Q44" s="53">
        <v>0</v>
      </c>
      <c r="R44" s="53">
        <v>0</v>
      </c>
      <c r="S44" s="54">
        <v>0</v>
      </c>
      <c r="T44" s="53">
        <v>0</v>
      </c>
      <c r="U44" s="53">
        <v>1</v>
      </c>
      <c r="V44" s="53">
        <v>9</v>
      </c>
      <c r="W44" s="387">
        <v>0</v>
      </c>
      <c r="X44" s="380">
        <v>0</v>
      </c>
      <c r="Y44" s="174"/>
      <c r="Z44" s="13"/>
    </row>
    <row r="45" spans="1:26" s="5" customFormat="1" ht="14.25" customHeight="1">
      <c r="A45" s="345" t="s">
        <v>87</v>
      </c>
      <c r="B45" s="52">
        <v>1</v>
      </c>
      <c r="C45" s="52">
        <v>0</v>
      </c>
      <c r="D45" s="53">
        <v>0</v>
      </c>
      <c r="E45" s="53">
        <v>0</v>
      </c>
      <c r="F45" s="54">
        <v>0</v>
      </c>
      <c r="G45" s="52">
        <v>0</v>
      </c>
      <c r="H45" s="53">
        <v>0</v>
      </c>
      <c r="I45" s="53">
        <v>0</v>
      </c>
      <c r="J45" s="53">
        <v>0</v>
      </c>
      <c r="K45" s="54">
        <v>0</v>
      </c>
      <c r="L45" s="53">
        <v>0</v>
      </c>
      <c r="M45" s="53">
        <v>0</v>
      </c>
      <c r="N45" s="54">
        <v>0</v>
      </c>
      <c r="O45" s="52">
        <v>0</v>
      </c>
      <c r="P45" s="53">
        <v>0</v>
      </c>
      <c r="Q45" s="53">
        <v>0</v>
      </c>
      <c r="R45" s="53">
        <v>0</v>
      </c>
      <c r="S45" s="54">
        <v>0</v>
      </c>
      <c r="T45" s="53">
        <v>0</v>
      </c>
      <c r="U45" s="53">
        <v>0</v>
      </c>
      <c r="V45" s="53">
        <v>1</v>
      </c>
      <c r="W45" s="387">
        <v>0</v>
      </c>
      <c r="X45" s="380">
        <v>0</v>
      </c>
      <c r="Y45" s="174"/>
      <c r="Z45" s="13"/>
    </row>
    <row r="46" spans="1:26" s="5" customFormat="1" ht="14.25" customHeight="1">
      <c r="A46" s="345" t="s">
        <v>88</v>
      </c>
      <c r="B46" s="52">
        <v>0</v>
      </c>
      <c r="C46" s="52">
        <v>0</v>
      </c>
      <c r="D46" s="53">
        <v>0</v>
      </c>
      <c r="E46" s="53">
        <v>0</v>
      </c>
      <c r="F46" s="54">
        <v>0</v>
      </c>
      <c r="G46" s="52">
        <v>0</v>
      </c>
      <c r="H46" s="53">
        <v>0</v>
      </c>
      <c r="I46" s="53">
        <v>0</v>
      </c>
      <c r="J46" s="53">
        <v>0</v>
      </c>
      <c r="K46" s="54">
        <v>0</v>
      </c>
      <c r="L46" s="53">
        <v>0</v>
      </c>
      <c r="M46" s="53">
        <v>0</v>
      </c>
      <c r="N46" s="54">
        <v>0</v>
      </c>
      <c r="O46" s="52">
        <v>0</v>
      </c>
      <c r="P46" s="53">
        <v>0</v>
      </c>
      <c r="Q46" s="53">
        <v>0</v>
      </c>
      <c r="R46" s="53">
        <v>0</v>
      </c>
      <c r="S46" s="54">
        <v>0</v>
      </c>
      <c r="T46" s="53">
        <v>0</v>
      </c>
      <c r="U46" s="53">
        <v>0</v>
      </c>
      <c r="V46" s="53">
        <v>0</v>
      </c>
      <c r="W46" s="387">
        <v>0</v>
      </c>
      <c r="X46" s="380">
        <v>0</v>
      </c>
      <c r="Y46" s="174"/>
      <c r="Z46" s="13"/>
    </row>
    <row r="47" spans="1:26" s="5" customFormat="1" ht="14.25" customHeight="1">
      <c r="A47" s="345" t="s">
        <v>109</v>
      </c>
      <c r="B47" s="52">
        <v>1</v>
      </c>
      <c r="C47" s="52">
        <v>0</v>
      </c>
      <c r="D47" s="53">
        <v>0</v>
      </c>
      <c r="E47" s="53">
        <v>0</v>
      </c>
      <c r="F47" s="54">
        <v>0</v>
      </c>
      <c r="G47" s="52">
        <v>0</v>
      </c>
      <c r="H47" s="53">
        <v>1</v>
      </c>
      <c r="I47" s="53">
        <v>0</v>
      </c>
      <c r="J47" s="53">
        <v>0</v>
      </c>
      <c r="K47" s="54">
        <v>0</v>
      </c>
      <c r="L47" s="53">
        <v>0</v>
      </c>
      <c r="M47" s="53">
        <v>0</v>
      </c>
      <c r="N47" s="54">
        <v>0</v>
      </c>
      <c r="O47" s="52">
        <v>0</v>
      </c>
      <c r="P47" s="53">
        <v>0</v>
      </c>
      <c r="Q47" s="53">
        <v>0</v>
      </c>
      <c r="R47" s="53">
        <v>0</v>
      </c>
      <c r="S47" s="54">
        <v>0</v>
      </c>
      <c r="T47" s="53">
        <v>0</v>
      </c>
      <c r="U47" s="53">
        <v>0</v>
      </c>
      <c r="V47" s="53">
        <v>0</v>
      </c>
      <c r="W47" s="387">
        <v>0</v>
      </c>
      <c r="X47" s="380">
        <v>0</v>
      </c>
      <c r="Y47" s="174"/>
      <c r="Z47" s="13"/>
    </row>
    <row r="48" spans="1:26" s="5" customFormat="1" ht="14.25" customHeight="1">
      <c r="A48" s="345" t="s">
        <v>89</v>
      </c>
      <c r="B48" s="52">
        <v>1</v>
      </c>
      <c r="C48" s="52">
        <v>0</v>
      </c>
      <c r="D48" s="53">
        <v>0</v>
      </c>
      <c r="E48" s="53">
        <v>0</v>
      </c>
      <c r="F48" s="54">
        <v>0</v>
      </c>
      <c r="G48" s="52">
        <v>0</v>
      </c>
      <c r="H48" s="53">
        <v>1</v>
      </c>
      <c r="I48" s="53">
        <v>0</v>
      </c>
      <c r="J48" s="53">
        <v>0</v>
      </c>
      <c r="K48" s="54">
        <v>0</v>
      </c>
      <c r="L48" s="53">
        <v>0</v>
      </c>
      <c r="M48" s="53">
        <v>0</v>
      </c>
      <c r="N48" s="54">
        <v>0</v>
      </c>
      <c r="O48" s="52">
        <v>0</v>
      </c>
      <c r="P48" s="53">
        <v>0</v>
      </c>
      <c r="Q48" s="53">
        <v>0</v>
      </c>
      <c r="R48" s="53">
        <v>0</v>
      </c>
      <c r="S48" s="54">
        <v>0</v>
      </c>
      <c r="T48" s="53">
        <v>0</v>
      </c>
      <c r="U48" s="53">
        <v>0</v>
      </c>
      <c r="V48" s="53">
        <v>0</v>
      </c>
      <c r="W48" s="387">
        <v>0</v>
      </c>
      <c r="X48" s="380">
        <v>0</v>
      </c>
      <c r="Y48" s="174"/>
      <c r="Z48" s="13"/>
    </row>
    <row r="49" spans="1:26" s="5" customFormat="1" ht="14.25" customHeight="1">
      <c r="A49" s="345" t="s">
        <v>90</v>
      </c>
      <c r="B49" s="52">
        <v>1</v>
      </c>
      <c r="C49" s="52">
        <v>0</v>
      </c>
      <c r="D49" s="53">
        <v>0</v>
      </c>
      <c r="E49" s="53">
        <v>0</v>
      </c>
      <c r="F49" s="54">
        <v>0</v>
      </c>
      <c r="G49" s="52">
        <v>0</v>
      </c>
      <c r="H49" s="53">
        <v>1</v>
      </c>
      <c r="I49" s="53">
        <v>0</v>
      </c>
      <c r="J49" s="53">
        <v>0</v>
      </c>
      <c r="K49" s="54">
        <v>0</v>
      </c>
      <c r="L49" s="53">
        <v>0</v>
      </c>
      <c r="M49" s="53">
        <v>0</v>
      </c>
      <c r="N49" s="54">
        <v>0</v>
      </c>
      <c r="O49" s="52">
        <v>0</v>
      </c>
      <c r="P49" s="53">
        <v>0</v>
      </c>
      <c r="Q49" s="53">
        <v>0</v>
      </c>
      <c r="R49" s="53">
        <v>0</v>
      </c>
      <c r="S49" s="54">
        <v>0</v>
      </c>
      <c r="T49" s="53">
        <v>0</v>
      </c>
      <c r="U49" s="53">
        <v>0</v>
      </c>
      <c r="V49" s="53">
        <v>0</v>
      </c>
      <c r="W49" s="387">
        <v>0</v>
      </c>
      <c r="X49" s="380">
        <v>0</v>
      </c>
      <c r="Y49" s="174"/>
      <c r="Z49" s="13"/>
    </row>
    <row r="50" spans="1:26" s="5" customFormat="1" ht="14.25" customHeight="1">
      <c r="A50" s="345" t="s">
        <v>110</v>
      </c>
      <c r="B50" s="52">
        <v>1</v>
      </c>
      <c r="C50" s="52">
        <v>0</v>
      </c>
      <c r="D50" s="53">
        <v>0</v>
      </c>
      <c r="E50" s="53">
        <v>0</v>
      </c>
      <c r="F50" s="54">
        <v>0</v>
      </c>
      <c r="G50" s="52">
        <v>0</v>
      </c>
      <c r="H50" s="53">
        <v>1</v>
      </c>
      <c r="I50" s="53">
        <v>0</v>
      </c>
      <c r="J50" s="53">
        <v>0</v>
      </c>
      <c r="K50" s="54">
        <v>0</v>
      </c>
      <c r="L50" s="53">
        <v>0</v>
      </c>
      <c r="M50" s="53">
        <v>0</v>
      </c>
      <c r="N50" s="54">
        <v>0</v>
      </c>
      <c r="O50" s="52">
        <v>0</v>
      </c>
      <c r="P50" s="53">
        <v>0</v>
      </c>
      <c r="Q50" s="53">
        <v>0</v>
      </c>
      <c r="R50" s="53">
        <v>0</v>
      </c>
      <c r="S50" s="54">
        <v>0</v>
      </c>
      <c r="T50" s="53">
        <v>0</v>
      </c>
      <c r="U50" s="53">
        <v>0</v>
      </c>
      <c r="V50" s="53">
        <v>0</v>
      </c>
      <c r="W50" s="387">
        <v>0</v>
      </c>
      <c r="X50" s="380">
        <v>0</v>
      </c>
      <c r="Y50" s="174"/>
      <c r="Z50" s="13"/>
    </row>
    <row r="51" spans="1:26" s="5" customFormat="1" ht="14.25" customHeight="1">
      <c r="A51" s="345" t="s">
        <v>52</v>
      </c>
      <c r="B51" s="52">
        <v>2</v>
      </c>
      <c r="C51" s="52">
        <v>0</v>
      </c>
      <c r="D51" s="53">
        <v>0</v>
      </c>
      <c r="E51" s="53">
        <v>0</v>
      </c>
      <c r="F51" s="54">
        <v>0</v>
      </c>
      <c r="G51" s="52">
        <v>0</v>
      </c>
      <c r="H51" s="53">
        <v>0</v>
      </c>
      <c r="I51" s="53">
        <v>0</v>
      </c>
      <c r="J51" s="53">
        <v>0</v>
      </c>
      <c r="K51" s="54">
        <v>0</v>
      </c>
      <c r="L51" s="53">
        <v>0</v>
      </c>
      <c r="M51" s="53">
        <v>0</v>
      </c>
      <c r="N51" s="54">
        <v>0</v>
      </c>
      <c r="O51" s="52">
        <v>0</v>
      </c>
      <c r="P51" s="53">
        <v>1</v>
      </c>
      <c r="Q51" s="53">
        <v>0</v>
      </c>
      <c r="R51" s="53">
        <v>0</v>
      </c>
      <c r="S51" s="54">
        <v>0</v>
      </c>
      <c r="T51" s="53">
        <v>0</v>
      </c>
      <c r="U51" s="53">
        <v>0</v>
      </c>
      <c r="V51" s="53">
        <v>1</v>
      </c>
      <c r="W51" s="387">
        <v>0</v>
      </c>
      <c r="X51" s="380">
        <v>0</v>
      </c>
      <c r="Y51" s="174"/>
      <c r="Z51" s="13"/>
    </row>
    <row r="52" spans="1:26" s="5" customFormat="1" ht="14.25" customHeight="1">
      <c r="A52" s="353" t="s">
        <v>53</v>
      </c>
      <c r="B52" s="55">
        <v>8</v>
      </c>
      <c r="C52" s="55">
        <v>0</v>
      </c>
      <c r="D52" s="56">
        <v>0</v>
      </c>
      <c r="E52" s="56">
        <v>0</v>
      </c>
      <c r="F52" s="57">
        <v>0</v>
      </c>
      <c r="G52" s="55">
        <v>0</v>
      </c>
      <c r="H52" s="56">
        <v>0</v>
      </c>
      <c r="I52" s="56">
        <v>0</v>
      </c>
      <c r="J52" s="56">
        <v>0</v>
      </c>
      <c r="K52" s="57">
        <v>0</v>
      </c>
      <c r="L52" s="56">
        <v>0</v>
      </c>
      <c r="M52" s="56">
        <v>0</v>
      </c>
      <c r="N52" s="57">
        <v>0</v>
      </c>
      <c r="O52" s="55">
        <v>0</v>
      </c>
      <c r="P52" s="56">
        <v>2</v>
      </c>
      <c r="Q52" s="56">
        <v>0</v>
      </c>
      <c r="R52" s="56">
        <v>0</v>
      </c>
      <c r="S52" s="57">
        <v>0</v>
      </c>
      <c r="T52" s="56">
        <v>0</v>
      </c>
      <c r="U52" s="56">
        <v>0</v>
      </c>
      <c r="V52" s="56">
        <v>6</v>
      </c>
      <c r="W52" s="389">
        <v>1</v>
      </c>
      <c r="X52" s="382">
        <v>2</v>
      </c>
      <c r="Y52" s="174"/>
      <c r="Z52" s="13"/>
    </row>
    <row r="53" spans="1:26" s="13" customFormat="1" ht="14.25" customHeight="1">
      <c r="A53" s="345" t="s">
        <v>114</v>
      </c>
      <c r="B53" s="52">
        <v>24</v>
      </c>
      <c r="C53" s="52">
        <v>0</v>
      </c>
      <c r="D53" s="53">
        <v>0</v>
      </c>
      <c r="E53" s="53">
        <v>0</v>
      </c>
      <c r="F53" s="54">
        <v>0</v>
      </c>
      <c r="G53" s="52">
        <v>0</v>
      </c>
      <c r="H53" s="53">
        <v>0</v>
      </c>
      <c r="I53" s="53">
        <v>0</v>
      </c>
      <c r="J53" s="53">
        <v>0</v>
      </c>
      <c r="K53" s="54">
        <v>0</v>
      </c>
      <c r="L53" s="53">
        <v>0</v>
      </c>
      <c r="M53" s="53">
        <v>0</v>
      </c>
      <c r="N53" s="54">
        <v>0</v>
      </c>
      <c r="O53" s="52">
        <v>0</v>
      </c>
      <c r="P53" s="53">
        <v>6</v>
      </c>
      <c r="Q53" s="53">
        <v>0</v>
      </c>
      <c r="R53" s="53">
        <v>0</v>
      </c>
      <c r="S53" s="54">
        <v>0</v>
      </c>
      <c r="T53" s="53">
        <v>0</v>
      </c>
      <c r="U53" s="53">
        <v>0</v>
      </c>
      <c r="V53" s="53">
        <v>18</v>
      </c>
      <c r="W53" s="390">
        <v>1</v>
      </c>
      <c r="X53" s="380">
        <v>3</v>
      </c>
      <c r="Y53" s="174"/>
    </row>
    <row r="54" spans="1:26" s="5" customFormat="1" ht="14.25" customHeight="1">
      <c r="A54" s="354" t="s">
        <v>93</v>
      </c>
      <c r="B54" s="55">
        <v>0</v>
      </c>
      <c r="C54" s="55">
        <v>0</v>
      </c>
      <c r="D54" s="56">
        <v>0</v>
      </c>
      <c r="E54" s="56">
        <v>0</v>
      </c>
      <c r="F54" s="57">
        <v>0</v>
      </c>
      <c r="G54" s="55">
        <v>0</v>
      </c>
      <c r="H54" s="56">
        <v>0</v>
      </c>
      <c r="I54" s="56">
        <v>0</v>
      </c>
      <c r="J54" s="56">
        <v>0</v>
      </c>
      <c r="K54" s="57">
        <v>0</v>
      </c>
      <c r="L54" s="56">
        <v>0</v>
      </c>
      <c r="M54" s="56">
        <v>0</v>
      </c>
      <c r="N54" s="57">
        <v>0</v>
      </c>
      <c r="O54" s="55">
        <v>0</v>
      </c>
      <c r="P54" s="56">
        <v>0</v>
      </c>
      <c r="Q54" s="56">
        <v>0</v>
      </c>
      <c r="R54" s="56">
        <v>0</v>
      </c>
      <c r="S54" s="57">
        <v>0</v>
      </c>
      <c r="T54" s="56">
        <v>0</v>
      </c>
      <c r="U54" s="56">
        <v>0</v>
      </c>
      <c r="V54" s="56">
        <v>0</v>
      </c>
      <c r="W54" s="389">
        <v>0</v>
      </c>
      <c r="X54" s="380">
        <v>0</v>
      </c>
      <c r="Y54" s="174"/>
      <c r="Z54" s="175"/>
    </row>
    <row r="55" spans="1:26" s="5" customFormat="1" ht="14.25" customHeight="1">
      <c r="A55" s="345" t="s">
        <v>115</v>
      </c>
      <c r="B55" s="52">
        <v>19</v>
      </c>
      <c r="C55" s="52">
        <v>0</v>
      </c>
      <c r="D55" s="53">
        <v>0</v>
      </c>
      <c r="E55" s="53">
        <v>0</v>
      </c>
      <c r="F55" s="54">
        <v>0</v>
      </c>
      <c r="G55" s="52">
        <v>0</v>
      </c>
      <c r="H55" s="53">
        <v>0</v>
      </c>
      <c r="I55" s="53">
        <v>0</v>
      </c>
      <c r="J55" s="53">
        <v>0</v>
      </c>
      <c r="K55" s="54">
        <v>0</v>
      </c>
      <c r="L55" s="53">
        <v>0</v>
      </c>
      <c r="M55" s="53">
        <v>0</v>
      </c>
      <c r="N55" s="54">
        <v>0</v>
      </c>
      <c r="O55" s="52">
        <v>0</v>
      </c>
      <c r="P55" s="53">
        <v>1</v>
      </c>
      <c r="Q55" s="53">
        <v>0</v>
      </c>
      <c r="R55" s="53">
        <v>0</v>
      </c>
      <c r="S55" s="54">
        <v>0</v>
      </c>
      <c r="T55" s="53">
        <v>0</v>
      </c>
      <c r="U55" s="53">
        <v>0</v>
      </c>
      <c r="V55" s="53">
        <v>18</v>
      </c>
      <c r="W55" s="387">
        <v>0</v>
      </c>
      <c r="X55" s="381">
        <v>0</v>
      </c>
      <c r="Y55" s="174"/>
      <c r="Z55" s="13"/>
    </row>
    <row r="56" spans="1:26" s="5" customFormat="1" ht="14.25" customHeight="1">
      <c r="A56" s="345" t="s">
        <v>116</v>
      </c>
      <c r="B56" s="52">
        <v>2</v>
      </c>
      <c r="C56" s="52">
        <v>0</v>
      </c>
      <c r="D56" s="53">
        <v>0</v>
      </c>
      <c r="E56" s="53">
        <v>0</v>
      </c>
      <c r="F56" s="54">
        <v>0</v>
      </c>
      <c r="G56" s="52">
        <v>0</v>
      </c>
      <c r="H56" s="53">
        <v>1</v>
      </c>
      <c r="I56" s="53">
        <v>0</v>
      </c>
      <c r="J56" s="53">
        <v>0</v>
      </c>
      <c r="K56" s="54">
        <v>0</v>
      </c>
      <c r="L56" s="53">
        <v>0</v>
      </c>
      <c r="M56" s="53">
        <v>0</v>
      </c>
      <c r="N56" s="54">
        <v>0</v>
      </c>
      <c r="O56" s="52">
        <v>0</v>
      </c>
      <c r="P56" s="53">
        <v>1</v>
      </c>
      <c r="Q56" s="53">
        <v>0</v>
      </c>
      <c r="R56" s="53">
        <v>0</v>
      </c>
      <c r="S56" s="54">
        <v>0</v>
      </c>
      <c r="T56" s="53">
        <v>0</v>
      </c>
      <c r="U56" s="53">
        <v>0</v>
      </c>
      <c r="V56" s="53">
        <v>0</v>
      </c>
      <c r="W56" s="387">
        <v>0</v>
      </c>
      <c r="X56" s="380">
        <v>0</v>
      </c>
      <c r="Y56" s="174"/>
      <c r="Z56" s="13"/>
    </row>
    <row r="57" spans="1:26" s="5" customFormat="1" ht="14.25" customHeight="1">
      <c r="A57" s="346" t="s">
        <v>94</v>
      </c>
      <c r="B57" s="55">
        <v>0</v>
      </c>
      <c r="C57" s="55">
        <v>0</v>
      </c>
      <c r="D57" s="56">
        <v>0</v>
      </c>
      <c r="E57" s="56">
        <v>0</v>
      </c>
      <c r="F57" s="57">
        <v>0</v>
      </c>
      <c r="G57" s="55">
        <v>0</v>
      </c>
      <c r="H57" s="56">
        <v>0</v>
      </c>
      <c r="I57" s="56">
        <v>0</v>
      </c>
      <c r="J57" s="56">
        <v>0</v>
      </c>
      <c r="K57" s="57">
        <v>0</v>
      </c>
      <c r="L57" s="56">
        <v>0</v>
      </c>
      <c r="M57" s="56">
        <v>0</v>
      </c>
      <c r="N57" s="57">
        <v>0</v>
      </c>
      <c r="O57" s="55">
        <v>0</v>
      </c>
      <c r="P57" s="56">
        <v>0</v>
      </c>
      <c r="Q57" s="56">
        <v>0</v>
      </c>
      <c r="R57" s="56">
        <v>0</v>
      </c>
      <c r="S57" s="57">
        <v>0</v>
      </c>
      <c r="T57" s="56">
        <v>0</v>
      </c>
      <c r="U57" s="56">
        <v>0</v>
      </c>
      <c r="V57" s="56">
        <v>0</v>
      </c>
      <c r="W57" s="389">
        <v>0</v>
      </c>
      <c r="X57" s="382">
        <v>0</v>
      </c>
      <c r="Y57" s="174"/>
      <c r="Z57" s="13"/>
    </row>
    <row r="58" spans="1:26" ht="18" customHeight="1"/>
  </sheetData>
  <mergeCells count="15">
    <mergeCell ref="A3:A4"/>
    <mergeCell ref="O3:O4"/>
    <mergeCell ref="B3:B4"/>
    <mergeCell ref="L3:N3"/>
    <mergeCell ref="C3:F3"/>
    <mergeCell ref="G3:K3"/>
    <mergeCell ref="X3:X4"/>
    <mergeCell ref="T3:T4"/>
    <mergeCell ref="S3:S4"/>
    <mergeCell ref="Q3:Q4"/>
    <mergeCell ref="P3:P4"/>
    <mergeCell ref="V3:V4"/>
    <mergeCell ref="U3:U4"/>
    <mergeCell ref="R3:R4"/>
    <mergeCell ref="W3:W4"/>
  </mergeCells>
  <phoneticPr fontId="2"/>
  <printOptions horizontalCentered="1"/>
  <pageMargins left="0.59055118110236227" right="0.59055118110236227" top="0.59055118110236227" bottom="0.59055118110236227" header="0.19685039370078741" footer="0.51181102362204722"/>
  <pageSetup paperSize="9" scale="90" fitToWidth="2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27"/>
  <sheetViews>
    <sheetView view="pageBreakPreview" topLeftCell="A19" zoomScaleNormal="100" zoomScaleSheetLayoutView="100" workbookViewId="0">
      <selection activeCell="J16" sqref="J16"/>
    </sheetView>
  </sheetViews>
  <sheetFormatPr defaultColWidth="9" defaultRowHeight="13"/>
  <cols>
    <col min="1" max="1" width="21.90625" style="1" customWidth="1"/>
    <col min="2" max="7" width="5.90625" style="1" customWidth="1"/>
    <col min="8" max="8" width="9" style="1" customWidth="1"/>
    <col min="9" max="9" width="7" style="1" customWidth="1"/>
    <col min="10" max="10" width="6.90625" style="1" customWidth="1"/>
    <col min="11" max="11" width="6.6328125" style="1" customWidth="1"/>
    <col min="12" max="12" width="10.453125" style="1" customWidth="1"/>
    <col min="13" max="13" width="2.6328125" style="1" customWidth="1"/>
    <col min="14" max="14" width="14.26953125" style="1" customWidth="1"/>
    <col min="15" max="16" width="9.6328125" style="1" customWidth="1"/>
    <col min="17" max="16384" width="9" style="1"/>
  </cols>
  <sheetData>
    <row r="1" spans="1:15" ht="38.25" customHeight="1">
      <c r="A1" s="573" t="s">
        <v>267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</row>
    <row r="2" spans="1:15" ht="25.5" customHeight="1">
      <c r="A2" s="394"/>
      <c r="B2" s="394"/>
      <c r="C2" s="394"/>
      <c r="D2" s="394"/>
      <c r="E2" s="394"/>
      <c r="F2" s="122"/>
      <c r="G2" s="122"/>
      <c r="H2" s="122"/>
      <c r="I2" s="122"/>
      <c r="J2" s="122"/>
      <c r="K2" s="122"/>
      <c r="L2" s="395" t="s">
        <v>230</v>
      </c>
      <c r="N2" s="302" t="s">
        <v>231</v>
      </c>
      <c r="O2" s="302" t="s">
        <v>186</v>
      </c>
    </row>
    <row r="3" spans="1:15" ht="22.5" customHeight="1">
      <c r="A3" s="574"/>
      <c r="B3" s="575" t="s">
        <v>169</v>
      </c>
      <c r="C3" s="576"/>
      <c r="D3" s="576"/>
      <c r="E3" s="576"/>
      <c r="F3" s="576"/>
      <c r="G3" s="577"/>
      <c r="H3" s="578" t="s">
        <v>166</v>
      </c>
      <c r="I3" s="578"/>
      <c r="J3" s="578"/>
      <c r="K3" s="578"/>
      <c r="L3" s="579" t="s">
        <v>232</v>
      </c>
      <c r="N3" s="302" t="s">
        <v>134</v>
      </c>
      <c r="O3" s="396">
        <v>45825</v>
      </c>
    </row>
    <row r="4" spans="1:15" ht="22.5" customHeight="1">
      <c r="A4" s="574"/>
      <c r="B4" s="579" t="s">
        <v>233</v>
      </c>
      <c r="C4" s="580"/>
      <c r="D4" s="579" t="s">
        <v>234</v>
      </c>
      <c r="E4" s="580"/>
      <c r="F4" s="579" t="s">
        <v>235</v>
      </c>
      <c r="G4" s="580"/>
      <c r="H4" s="579" t="s">
        <v>233</v>
      </c>
      <c r="I4" s="580"/>
      <c r="J4" s="579" t="s">
        <v>236</v>
      </c>
      <c r="K4" s="580"/>
      <c r="L4" s="579"/>
      <c r="N4" s="397" t="s">
        <v>164</v>
      </c>
      <c r="O4" s="398">
        <v>100000</v>
      </c>
    </row>
    <row r="5" spans="1:15" ht="39" customHeight="1">
      <c r="A5" s="574"/>
      <c r="B5" s="399" t="s">
        <v>169</v>
      </c>
      <c r="C5" s="400" t="s">
        <v>237</v>
      </c>
      <c r="D5" s="399" t="s">
        <v>184</v>
      </c>
      <c r="E5" s="400" t="s">
        <v>237</v>
      </c>
      <c r="F5" s="399" t="s">
        <v>169</v>
      </c>
      <c r="G5" s="400" t="s">
        <v>237</v>
      </c>
      <c r="H5" s="400" t="s">
        <v>166</v>
      </c>
      <c r="I5" s="400" t="s">
        <v>237</v>
      </c>
      <c r="J5" s="400" t="s">
        <v>166</v>
      </c>
      <c r="K5" s="400" t="s">
        <v>237</v>
      </c>
      <c r="L5" s="579"/>
    </row>
    <row r="6" spans="1:15" ht="35.75" customHeight="1">
      <c r="A6" s="401" t="s">
        <v>238</v>
      </c>
      <c r="B6" s="402">
        <v>94</v>
      </c>
      <c r="C6" s="403">
        <v>6.6</v>
      </c>
      <c r="D6" s="402">
        <v>847</v>
      </c>
      <c r="E6" s="404">
        <v>59.9</v>
      </c>
      <c r="F6" s="405">
        <v>608</v>
      </c>
      <c r="G6" s="406">
        <v>43</v>
      </c>
      <c r="H6" s="402">
        <v>18850</v>
      </c>
      <c r="I6" s="407">
        <v>1332.2</v>
      </c>
      <c r="J6" s="405">
        <v>1252</v>
      </c>
      <c r="K6" s="408">
        <v>88.5</v>
      </c>
      <c r="L6" s="409">
        <v>1415000</v>
      </c>
    </row>
    <row r="7" spans="1:15" ht="35.75" customHeight="1">
      <c r="A7" s="410" t="s">
        <v>239</v>
      </c>
      <c r="B7" s="411">
        <v>94</v>
      </c>
      <c r="C7" s="406">
        <v>6.6150598170302608</v>
      </c>
      <c r="D7" s="411">
        <v>874</v>
      </c>
      <c r="E7" s="404">
        <v>61.505981703026031</v>
      </c>
      <c r="F7" s="412">
        <v>618</v>
      </c>
      <c r="G7" s="406">
        <v>43.490499648135113</v>
      </c>
      <c r="H7" s="411">
        <v>18893</v>
      </c>
      <c r="I7" s="407">
        <v>1329.5566502463055</v>
      </c>
      <c r="J7" s="412">
        <v>1216</v>
      </c>
      <c r="K7" s="408">
        <v>85.573539760731876</v>
      </c>
      <c r="L7" s="413">
        <v>1421000</v>
      </c>
    </row>
    <row r="8" spans="1:15" ht="35.75" customHeight="1">
      <c r="A8" s="410" t="s">
        <v>284</v>
      </c>
      <c r="B8" s="411">
        <v>94</v>
      </c>
      <c r="C8" s="406">
        <v>6.5570751538471193</v>
      </c>
      <c r="D8" s="411">
        <v>888</v>
      </c>
      <c r="E8" s="404">
        <v>61.943433368257892</v>
      </c>
      <c r="F8" s="412">
        <v>615</v>
      </c>
      <c r="G8" s="406">
        <v>42.900012974638074</v>
      </c>
      <c r="H8" s="411">
        <v>18902</v>
      </c>
      <c r="I8" s="407">
        <v>1318.5301548725347</v>
      </c>
      <c r="J8" s="412">
        <v>1150</v>
      </c>
      <c r="K8" s="408">
        <v>80.219536456640284</v>
      </c>
      <c r="L8" s="413">
        <v>1433566</v>
      </c>
    </row>
    <row r="9" spans="1:15" ht="35.75" customHeight="1">
      <c r="A9" s="410" t="s">
        <v>240</v>
      </c>
      <c r="B9" s="411">
        <v>94</v>
      </c>
      <c r="C9" s="406">
        <v>6.5323141070187631</v>
      </c>
      <c r="D9" s="411">
        <v>896</v>
      </c>
      <c r="E9" s="404">
        <v>62.26546212647672</v>
      </c>
      <c r="F9" s="412">
        <v>615</v>
      </c>
      <c r="G9" s="406">
        <v>42.738012508686587</v>
      </c>
      <c r="H9" s="411">
        <v>18916</v>
      </c>
      <c r="I9" s="407">
        <v>1314.5239749826269</v>
      </c>
      <c r="J9" s="412">
        <v>1076</v>
      </c>
      <c r="K9" s="408">
        <v>74.774148714384992</v>
      </c>
      <c r="L9" s="413">
        <v>1439000</v>
      </c>
    </row>
    <row r="10" spans="1:15" ht="35.75" customHeight="1">
      <c r="A10" s="410" t="s">
        <v>241</v>
      </c>
      <c r="B10" s="411">
        <v>94</v>
      </c>
      <c r="C10" s="404">
        <v>6.5142065142065144</v>
      </c>
      <c r="D10" s="411">
        <v>882</v>
      </c>
      <c r="E10" s="404">
        <v>61.122661122661121</v>
      </c>
      <c r="F10" s="412">
        <v>616</v>
      </c>
      <c r="G10" s="406">
        <v>42.688842688842691</v>
      </c>
      <c r="H10" s="411">
        <v>18984</v>
      </c>
      <c r="I10" s="407">
        <v>1315.5925155925156</v>
      </c>
      <c r="J10" s="412">
        <v>973</v>
      </c>
      <c r="K10" s="408">
        <v>67.428967428967439</v>
      </c>
      <c r="L10" s="413">
        <v>1443000</v>
      </c>
    </row>
    <row r="11" spans="1:15" ht="35.75" customHeight="1">
      <c r="A11" s="410" t="s">
        <v>274</v>
      </c>
      <c r="B11" s="411">
        <v>93</v>
      </c>
      <c r="C11" s="404">
        <v>6.4226519337016583</v>
      </c>
      <c r="D11" s="411">
        <v>894</v>
      </c>
      <c r="E11" s="404">
        <v>61.740331491712709</v>
      </c>
      <c r="F11" s="412">
        <v>613</v>
      </c>
      <c r="G11" s="406">
        <v>42.334254143646405</v>
      </c>
      <c r="H11" s="411">
        <v>18862</v>
      </c>
      <c r="I11" s="407">
        <v>1302.6243093922653</v>
      </c>
      <c r="J11" s="412">
        <v>952</v>
      </c>
      <c r="K11" s="408">
        <v>65.745856353591165</v>
      </c>
      <c r="L11" s="413">
        <v>1448000</v>
      </c>
    </row>
    <row r="12" spans="1:15" ht="35.75" customHeight="1">
      <c r="A12" s="410" t="s">
        <v>277</v>
      </c>
      <c r="B12" s="411">
        <v>91</v>
      </c>
      <c r="C12" s="404">
        <v>6.258596973865199</v>
      </c>
      <c r="D12" s="411">
        <v>901</v>
      </c>
      <c r="E12" s="404">
        <v>61.966987620357635</v>
      </c>
      <c r="F12" s="412">
        <v>613</v>
      </c>
      <c r="G12" s="406">
        <v>42.159559834938101</v>
      </c>
      <c r="H12" s="411">
        <v>18569</v>
      </c>
      <c r="I12" s="407">
        <v>1277.0976616231087</v>
      </c>
      <c r="J12" s="412">
        <v>914</v>
      </c>
      <c r="K12" s="408">
        <v>62.861072902338378</v>
      </c>
      <c r="L12" s="413">
        <v>1454000</v>
      </c>
    </row>
    <row r="13" spans="1:15" ht="35.75" customHeight="1">
      <c r="A13" s="410" t="s">
        <v>281</v>
      </c>
      <c r="B13" s="411">
        <v>90</v>
      </c>
      <c r="C13" s="404">
        <v>6.1329626298143749</v>
      </c>
      <c r="D13" s="411">
        <v>890</v>
      </c>
      <c r="E13" s="404">
        <v>60.648186005942158</v>
      </c>
      <c r="F13" s="412">
        <v>607</v>
      </c>
      <c r="G13" s="406">
        <v>41.363425736636955</v>
      </c>
      <c r="H13" s="411">
        <v>18602</v>
      </c>
      <c r="I13" s="407">
        <v>1267.6152315534111</v>
      </c>
      <c r="J13" s="412">
        <v>888</v>
      </c>
      <c r="K13" s="408">
        <v>60.511897947501843</v>
      </c>
      <c r="L13" s="413">
        <v>1467480</v>
      </c>
    </row>
    <row r="14" spans="1:15" ht="35.75" customHeight="1">
      <c r="A14" s="414" t="s">
        <v>282</v>
      </c>
      <c r="B14" s="411">
        <v>89</v>
      </c>
      <c r="C14" s="404">
        <v>6.0626702997275208</v>
      </c>
      <c r="D14" s="411">
        <v>912</v>
      </c>
      <c r="E14" s="404">
        <v>62.125340599455036</v>
      </c>
      <c r="F14" s="412">
        <v>607</v>
      </c>
      <c r="G14" s="406">
        <v>41.348773841961851</v>
      </c>
      <c r="H14" s="411">
        <v>18605</v>
      </c>
      <c r="I14" s="407">
        <v>1267.3705722070845</v>
      </c>
      <c r="J14" s="412">
        <v>820</v>
      </c>
      <c r="K14" s="408">
        <v>55.858310626702995</v>
      </c>
      <c r="L14" s="413">
        <v>1468000</v>
      </c>
    </row>
    <row r="15" spans="1:15" ht="35.75" customHeight="1">
      <c r="A15" s="410" t="s">
        <v>288</v>
      </c>
      <c r="B15" s="411">
        <v>89</v>
      </c>
      <c r="C15" s="404">
        <v>6.0626702997275208</v>
      </c>
      <c r="D15" s="411">
        <v>928</v>
      </c>
      <c r="E15" s="404">
        <v>63.21525885558583</v>
      </c>
      <c r="F15" s="412">
        <v>610</v>
      </c>
      <c r="G15" s="406">
        <v>41.553133514986378</v>
      </c>
      <c r="H15" s="411">
        <v>18702</v>
      </c>
      <c r="I15" s="407">
        <v>1273.9782016348775</v>
      </c>
      <c r="J15" s="412">
        <v>779</v>
      </c>
      <c r="K15" s="408">
        <v>53.065395095367847</v>
      </c>
      <c r="L15" s="413">
        <v>1468000</v>
      </c>
    </row>
    <row r="16" spans="1:15" ht="35.75" customHeight="1">
      <c r="A16" s="415" t="s">
        <v>317</v>
      </c>
      <c r="B16" s="416">
        <v>89</v>
      </c>
      <c r="C16" s="417">
        <f>B16/L16*$O$4</f>
        <v>6.0626702997275208</v>
      </c>
      <c r="D16" s="416">
        <v>928</v>
      </c>
      <c r="E16" s="417">
        <f t="shared" ref="E16:E23" si="0">D16/L16*$O$4</f>
        <v>63.21525885558583</v>
      </c>
      <c r="F16" s="418">
        <v>601</v>
      </c>
      <c r="G16" s="419">
        <f t="shared" ref="G16:G23" si="1">F16/L16*$O$4</f>
        <v>40.940054495912804</v>
      </c>
      <c r="H16" s="416">
        <v>18660</v>
      </c>
      <c r="I16" s="420">
        <f>H16/L16*$O$4</f>
        <v>1271.1171662125341</v>
      </c>
      <c r="J16" s="418">
        <v>752</v>
      </c>
      <c r="K16" s="421">
        <f>J16/L16*$O$4</f>
        <v>51.226158038147133</v>
      </c>
      <c r="L16" s="422">
        <v>1468000</v>
      </c>
    </row>
    <row r="17" spans="1:22" ht="35.75" customHeight="1">
      <c r="A17" s="423" t="s">
        <v>242</v>
      </c>
      <c r="B17" s="424">
        <v>9</v>
      </c>
      <c r="C17" s="425">
        <f>B17/L17*$O$4</f>
        <v>8.9130973013122059</v>
      </c>
      <c r="D17" s="424">
        <v>64</v>
      </c>
      <c r="E17" s="425">
        <f t="shared" si="0"/>
        <v>63.382025253775687</v>
      </c>
      <c r="F17" s="426">
        <v>37</v>
      </c>
      <c r="G17" s="427">
        <f t="shared" si="1"/>
        <v>36.642733349839069</v>
      </c>
      <c r="H17" s="424">
        <v>1835</v>
      </c>
      <c r="I17" s="428">
        <f t="shared" ref="I17:I24" si="2">H17/L17*$O$4</f>
        <v>1817.2815053230997</v>
      </c>
      <c r="J17" s="426">
        <v>34</v>
      </c>
      <c r="K17" s="429">
        <f t="shared" ref="K17:K24" si="3">J17/L17*$O$4</f>
        <v>33.671700916068332</v>
      </c>
      <c r="L17" s="430">
        <v>100975</v>
      </c>
      <c r="N17" s="431"/>
      <c r="O17" s="431"/>
      <c r="P17" s="431"/>
      <c r="Q17" s="431"/>
      <c r="R17" s="431"/>
      <c r="S17" s="431"/>
      <c r="T17" s="431"/>
      <c r="U17" s="431"/>
      <c r="V17" s="431"/>
    </row>
    <row r="18" spans="1:22" ht="35.75" customHeight="1">
      <c r="A18" s="432" t="s">
        <v>243</v>
      </c>
      <c r="B18" s="433">
        <v>28</v>
      </c>
      <c r="C18" s="434">
        <f t="shared" ref="C18:C23" si="4">B18/L18*$O$4</f>
        <v>5.3761273066946229</v>
      </c>
      <c r="D18" s="433">
        <v>255</v>
      </c>
      <c r="E18" s="434">
        <f t="shared" si="0"/>
        <v>48.961159400254594</v>
      </c>
      <c r="F18" s="435">
        <v>190</v>
      </c>
      <c r="G18" s="436">
        <f t="shared" si="1"/>
        <v>36.480863866856367</v>
      </c>
      <c r="H18" s="433">
        <v>5992</v>
      </c>
      <c r="I18" s="437">
        <f t="shared" si="2"/>
        <v>1150.4912436326492</v>
      </c>
      <c r="J18" s="435">
        <v>123</v>
      </c>
      <c r="K18" s="438">
        <f t="shared" si="3"/>
        <v>23.616559240122807</v>
      </c>
      <c r="L18" s="439">
        <v>520821</v>
      </c>
      <c r="N18" s="16"/>
    </row>
    <row r="19" spans="1:22" ht="35.75" customHeight="1">
      <c r="A19" s="432" t="s">
        <v>244</v>
      </c>
      <c r="B19" s="433">
        <v>45</v>
      </c>
      <c r="C19" s="434">
        <f t="shared" si="4"/>
        <v>6.0906532834711848</v>
      </c>
      <c r="D19" s="433">
        <v>520</v>
      </c>
      <c r="E19" s="434">
        <f t="shared" si="0"/>
        <v>70.38088238677814</v>
      </c>
      <c r="F19" s="435">
        <v>329</v>
      </c>
      <c r="G19" s="436">
        <f t="shared" si="1"/>
        <v>44.529442894711551</v>
      </c>
      <c r="H19" s="433">
        <v>9639</v>
      </c>
      <c r="I19" s="437">
        <f t="shared" si="2"/>
        <v>1304.6179333195278</v>
      </c>
      <c r="J19" s="435">
        <v>506</v>
      </c>
      <c r="K19" s="438">
        <f t="shared" si="3"/>
        <v>68.486012476364877</v>
      </c>
      <c r="L19" s="439">
        <v>738837</v>
      </c>
      <c r="N19" s="431"/>
    </row>
    <row r="20" spans="1:22" ht="35.75" customHeight="1">
      <c r="A20" s="440" t="s">
        <v>245</v>
      </c>
      <c r="B20" s="433">
        <v>17</v>
      </c>
      <c r="C20" s="434">
        <f t="shared" si="4"/>
        <v>5.4411665861160632</v>
      </c>
      <c r="D20" s="433">
        <v>263</v>
      </c>
      <c r="E20" s="434">
        <f t="shared" si="0"/>
        <v>84.178047773442628</v>
      </c>
      <c r="F20" s="435">
        <v>171</v>
      </c>
      <c r="G20" s="436">
        <f t="shared" si="1"/>
        <v>54.731734483873339</v>
      </c>
      <c r="H20" s="433">
        <v>3205</v>
      </c>
      <c r="I20" s="437">
        <f t="shared" si="2"/>
        <v>1025.8199357942344</v>
      </c>
      <c r="J20" s="435">
        <v>286</v>
      </c>
      <c r="K20" s="438">
        <f t="shared" si="3"/>
        <v>91.539626095834947</v>
      </c>
      <c r="L20" s="439">
        <v>312433</v>
      </c>
      <c r="N20" s="16"/>
    </row>
    <row r="21" spans="1:22" ht="35.75" customHeight="1">
      <c r="A21" s="440" t="s">
        <v>246</v>
      </c>
      <c r="B21" s="441">
        <f>B19-B20</f>
        <v>28</v>
      </c>
      <c r="C21" s="442">
        <f t="shared" si="4"/>
        <v>6.5665425277436427</v>
      </c>
      <c r="D21" s="441">
        <f>D19-D20</f>
        <v>257</v>
      </c>
      <c r="E21" s="442">
        <f t="shared" si="0"/>
        <v>60.271479629647004</v>
      </c>
      <c r="F21" s="441">
        <f>F19-F20</f>
        <v>158</v>
      </c>
      <c r="G21" s="436">
        <f t="shared" si="1"/>
        <v>37.054061406553409</v>
      </c>
      <c r="H21" s="441">
        <f t="shared" ref="H21" si="5">H19-H20</f>
        <v>6434</v>
      </c>
      <c r="I21" s="437">
        <f t="shared" si="2"/>
        <v>1508.8976651250928</v>
      </c>
      <c r="J21" s="443">
        <f t="shared" ref="J21" si="6">J19-J20</f>
        <v>220</v>
      </c>
      <c r="K21" s="438">
        <f t="shared" si="3"/>
        <v>51.594262717985757</v>
      </c>
      <c r="L21" s="439">
        <v>426404</v>
      </c>
      <c r="N21" s="16"/>
      <c r="O21"/>
    </row>
    <row r="22" spans="1:22" ht="35.75" customHeight="1">
      <c r="A22" s="432" t="s">
        <v>247</v>
      </c>
      <c r="B22" s="433">
        <v>4</v>
      </c>
      <c r="C22" s="434">
        <f t="shared" si="4"/>
        <v>7.3941253673956044</v>
      </c>
      <c r="D22" s="444">
        <v>41</v>
      </c>
      <c r="E22" s="434">
        <f t="shared" si="0"/>
        <v>75.789785015804938</v>
      </c>
      <c r="F22" s="435">
        <v>24</v>
      </c>
      <c r="G22" s="436">
        <f t="shared" si="1"/>
        <v>44.364752204373623</v>
      </c>
      <c r="H22" s="433">
        <v>720</v>
      </c>
      <c r="I22" s="437">
        <f t="shared" si="2"/>
        <v>1330.9425661312089</v>
      </c>
      <c r="J22" s="435">
        <v>62</v>
      </c>
      <c r="K22" s="438">
        <f t="shared" si="3"/>
        <v>114.60894319463186</v>
      </c>
      <c r="L22" s="439">
        <v>54097</v>
      </c>
      <c r="N22" s="16"/>
      <c r="O22"/>
    </row>
    <row r="23" spans="1:22" ht="35.75" customHeight="1" thickBot="1">
      <c r="A23" s="445" t="s">
        <v>248</v>
      </c>
      <c r="B23" s="446">
        <v>3</v>
      </c>
      <c r="C23" s="447">
        <f t="shared" si="4"/>
        <v>5.5923198806971763</v>
      </c>
      <c r="D23" s="448">
        <v>48</v>
      </c>
      <c r="E23" s="447">
        <f t="shared" si="0"/>
        <v>89.477118091154821</v>
      </c>
      <c r="F23" s="449">
        <v>21</v>
      </c>
      <c r="G23" s="450">
        <f t="shared" si="1"/>
        <v>39.146239164880235</v>
      </c>
      <c r="H23" s="446">
        <v>474</v>
      </c>
      <c r="I23" s="451">
        <f t="shared" si="2"/>
        <v>883.58654115015372</v>
      </c>
      <c r="J23" s="449">
        <v>27</v>
      </c>
      <c r="K23" s="452">
        <f t="shared" si="3"/>
        <v>50.330878926274579</v>
      </c>
      <c r="L23" s="453">
        <v>53645</v>
      </c>
      <c r="N23" s="16"/>
      <c r="O23"/>
    </row>
    <row r="24" spans="1:22" ht="35.75" customHeight="1" thickTop="1">
      <c r="A24" s="454" t="s">
        <v>318</v>
      </c>
      <c r="B24" s="416">
        <v>8122</v>
      </c>
      <c r="C24" s="417">
        <f>ROUND(B24/L24*$O$4,1)</f>
        <v>6.5</v>
      </c>
      <c r="D24" s="416">
        <v>104894</v>
      </c>
      <c r="E24" s="417">
        <f>ROUND(D24/L24*$O$4,1)</f>
        <v>84.4</v>
      </c>
      <c r="F24" s="416">
        <v>66818</v>
      </c>
      <c r="G24" s="419">
        <f>ROUND(F24/L24*$O$4,1)</f>
        <v>53.7</v>
      </c>
      <c r="H24" s="416">
        <v>1481183</v>
      </c>
      <c r="I24" s="420">
        <f t="shared" si="2"/>
        <v>1191.1211721564591</v>
      </c>
      <c r="J24" s="418">
        <v>75780</v>
      </c>
      <c r="K24" s="420">
        <f t="shared" si="3"/>
        <v>60.939912506433352</v>
      </c>
      <c r="L24" s="455">
        <v>124352000</v>
      </c>
      <c r="N24" s="16"/>
      <c r="O24" s="12"/>
      <c r="P24" s="12"/>
    </row>
    <row r="25" spans="1:22" s="394" customFormat="1" ht="17.25" customHeight="1">
      <c r="A25" s="38" t="s">
        <v>249</v>
      </c>
      <c r="B25" s="456"/>
      <c r="C25" s="457"/>
      <c r="D25" s="456"/>
      <c r="E25" s="457"/>
      <c r="F25" s="456"/>
      <c r="G25" s="457"/>
      <c r="H25" s="456"/>
      <c r="I25" s="457"/>
      <c r="J25" s="456"/>
      <c r="K25" s="457"/>
      <c r="L25" s="458"/>
      <c r="N25" s="459"/>
    </row>
    <row r="26" spans="1:22" s="394" customFormat="1" ht="17.25" customHeight="1">
      <c r="A26" s="460" t="s">
        <v>250</v>
      </c>
      <c r="B26" s="456"/>
      <c r="C26" s="457"/>
      <c r="D26" s="456"/>
      <c r="E26" s="457"/>
      <c r="F26" s="456"/>
      <c r="G26" s="457"/>
      <c r="H26" s="456"/>
      <c r="I26" s="457"/>
      <c r="J26" s="456"/>
      <c r="K26" s="457"/>
      <c r="L26" s="458"/>
      <c r="N26" s="459"/>
    </row>
    <row r="27" spans="1:22" ht="29.25" customHeight="1">
      <c r="A27" s="10" t="s">
        <v>251</v>
      </c>
      <c r="B27" s="461">
        <f>SUM(B17:B23)-B19</f>
        <v>89</v>
      </c>
      <c r="C27" s="395"/>
      <c r="D27" s="461">
        <f>SUM(D17:D23)-D19</f>
        <v>928</v>
      </c>
      <c r="E27" s="395"/>
      <c r="F27" s="461">
        <f>SUM(F17:F23)-F19</f>
        <v>601</v>
      </c>
      <c r="G27" s="395"/>
      <c r="H27" s="461">
        <f t="shared" ref="H27" si="7">SUM(H17:H23)-H19</f>
        <v>18660</v>
      </c>
      <c r="I27" s="395"/>
      <c r="J27" s="461">
        <f t="shared" ref="J27" si="8">SUM(J17:J23)-J19</f>
        <v>752</v>
      </c>
      <c r="K27" s="395"/>
      <c r="L27" s="462">
        <f>SUM(L17:L23)-L19</f>
        <v>1468375</v>
      </c>
      <c r="O27" s="463"/>
    </row>
  </sheetData>
  <mergeCells count="10">
    <mergeCell ref="A1:L1"/>
    <mergeCell ref="A3:A5"/>
    <mergeCell ref="B3:G3"/>
    <mergeCell ref="H3:K3"/>
    <mergeCell ref="L3:L5"/>
    <mergeCell ref="B4:C4"/>
    <mergeCell ref="D4:E4"/>
    <mergeCell ref="F4:G4"/>
    <mergeCell ref="H4:I4"/>
    <mergeCell ref="J4:K4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rowBreaks count="1" manualBreakCount="1">
    <brk id="26" max="11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S55"/>
  <sheetViews>
    <sheetView view="pageBreakPreview" topLeftCell="A4" zoomScaleNormal="100" zoomScaleSheetLayoutView="100" workbookViewId="0">
      <selection activeCell="N29" sqref="N29"/>
    </sheetView>
  </sheetViews>
  <sheetFormatPr defaultColWidth="10.90625" defaultRowHeight="30" customHeight="1"/>
  <cols>
    <col min="1" max="10" width="10.6328125" style="1" customWidth="1"/>
    <col min="11" max="11" width="6.453125" style="1" customWidth="1"/>
    <col min="12" max="12" width="16.6328125" style="5" customWidth="1"/>
    <col min="13" max="15" width="12.453125" style="5" customWidth="1"/>
    <col min="16" max="16" width="10" style="5" customWidth="1"/>
    <col min="17" max="19" width="10" style="1" customWidth="1"/>
    <col min="20" max="20" width="20.36328125" style="1" customWidth="1"/>
    <col min="21" max="21" width="10" style="1" customWidth="1"/>
    <col min="22" max="16384" width="10.90625" style="1"/>
  </cols>
  <sheetData>
    <row r="1" spans="1:19" ht="30" customHeight="1">
      <c r="A1" s="581" t="s">
        <v>271</v>
      </c>
      <c r="B1" s="581"/>
      <c r="C1" s="581"/>
      <c r="D1" s="581"/>
      <c r="E1" s="581"/>
      <c r="F1" s="581"/>
      <c r="G1" s="581"/>
      <c r="H1" s="581"/>
      <c r="I1" s="581"/>
      <c r="J1" s="581"/>
      <c r="K1" s="495"/>
      <c r="L1" s="464" t="s">
        <v>126</v>
      </c>
      <c r="M1" s="464" t="s">
        <v>252</v>
      </c>
      <c r="N1" s="1"/>
      <c r="O1" s="1"/>
      <c r="P1" s="1"/>
    </row>
    <row r="2" spans="1:19" ht="30" customHeight="1">
      <c r="H2" s="489"/>
      <c r="I2" s="489"/>
      <c r="J2" s="10" t="s">
        <v>320</v>
      </c>
      <c r="K2" s="10"/>
      <c r="L2" s="465" t="s">
        <v>253</v>
      </c>
      <c r="M2" s="466">
        <v>45825</v>
      </c>
      <c r="N2" s="1"/>
      <c r="O2" s="1"/>
      <c r="P2" s="1"/>
    </row>
    <row r="3" spans="1:19" ht="30" customHeight="1">
      <c r="L3" s="467" t="s">
        <v>254</v>
      </c>
      <c r="M3" s="16"/>
      <c r="N3" s="17"/>
      <c r="O3" s="16"/>
      <c r="P3" s="44"/>
      <c r="Q3" s="16"/>
      <c r="R3" s="44"/>
    </row>
    <row r="4" spans="1:19" ht="30" customHeight="1">
      <c r="L4" s="16" t="s">
        <v>255</v>
      </c>
      <c r="M4" s="468"/>
      <c r="N4" s="17"/>
      <c r="O4" s="16"/>
      <c r="P4" s="44"/>
      <c r="Q4" s="16"/>
      <c r="R4" s="44"/>
    </row>
    <row r="5" spans="1:19" ht="30" customHeight="1">
      <c r="L5" s="16" t="s">
        <v>256</v>
      </c>
      <c r="M5" s="469"/>
      <c r="N5" s="470"/>
      <c r="O5" s="16"/>
      <c r="P5" s="44"/>
      <c r="Q5" s="16"/>
      <c r="R5" s="44"/>
    </row>
    <row r="6" spans="1:19" ht="30" customHeight="1">
      <c r="L6" s="16" t="s">
        <v>257</v>
      </c>
      <c r="M6" s="469"/>
      <c r="N6" s="470"/>
      <c r="O6" s="16"/>
      <c r="P6" s="44"/>
      <c r="Q6" s="16"/>
      <c r="R6" s="44"/>
    </row>
    <row r="7" spans="1:19" ht="30" customHeight="1">
      <c r="L7" s="16" t="s">
        <v>258</v>
      </c>
      <c r="M7" s="469"/>
      <c r="N7" s="470"/>
      <c r="O7" s="16"/>
      <c r="P7" s="44"/>
      <c r="Q7" s="16"/>
      <c r="R7" s="44"/>
    </row>
    <row r="8" spans="1:19" ht="30" customHeight="1">
      <c r="L8" s="4"/>
      <c r="M8" s="587" t="s">
        <v>319</v>
      </c>
      <c r="N8" s="587"/>
      <c r="O8" s="587"/>
      <c r="P8" s="1"/>
      <c r="Q8" s="16"/>
      <c r="R8" s="44"/>
    </row>
    <row r="9" spans="1:19" ht="30" customHeight="1">
      <c r="L9" s="471"/>
      <c r="M9" s="472" t="s">
        <v>233</v>
      </c>
      <c r="N9" s="472" t="s">
        <v>236</v>
      </c>
      <c r="O9" s="472" t="s">
        <v>235</v>
      </c>
      <c r="P9" s="1"/>
      <c r="Q9" s="582" t="s">
        <v>286</v>
      </c>
      <c r="R9" s="583"/>
      <c r="S9" s="584"/>
    </row>
    <row r="10" spans="1:19" ht="30" customHeight="1">
      <c r="L10" s="473" t="s">
        <v>46</v>
      </c>
      <c r="M10" s="474">
        <f>+第6表○!C24</f>
        <v>6.5</v>
      </c>
      <c r="N10" s="474">
        <f>+第6表○!E24</f>
        <v>84.4</v>
      </c>
      <c r="O10" s="474">
        <f>+第6表○!G24</f>
        <v>53.7</v>
      </c>
      <c r="P10" s="470"/>
      <c r="Q10" s="473"/>
      <c r="R10" s="480" t="s">
        <v>288</v>
      </c>
      <c r="S10" s="480" t="s">
        <v>293</v>
      </c>
    </row>
    <row r="11" spans="1:19" ht="30" customHeight="1" thickBot="1">
      <c r="L11" s="473" t="s">
        <v>47</v>
      </c>
      <c r="M11" s="474">
        <f>+第6表○!C16</f>
        <v>6.0626702997275208</v>
      </c>
      <c r="N11" s="474">
        <f>+第6表○!E16</f>
        <v>63.21525885558583</v>
      </c>
      <c r="O11" s="474">
        <f>+第6表○!G16</f>
        <v>40.940054495912804</v>
      </c>
      <c r="P11" s="470"/>
      <c r="Q11" s="490" t="s">
        <v>46</v>
      </c>
      <c r="R11" s="481">
        <v>1194.8722258237492</v>
      </c>
      <c r="S11" s="481">
        <f>+第6表○!I24</f>
        <v>1191.1211721564591</v>
      </c>
    </row>
    <row r="12" spans="1:19" ht="30" customHeight="1">
      <c r="L12" s="475" t="s">
        <v>259</v>
      </c>
      <c r="M12" s="474">
        <f>+第6表○!C17</f>
        <v>8.9130973013122059</v>
      </c>
      <c r="N12" s="474">
        <f>+第6表○!E17</f>
        <v>63.382025253775687</v>
      </c>
      <c r="O12" s="474">
        <f>+第6表○!G17</f>
        <v>36.642733349839069</v>
      </c>
      <c r="Q12" s="491" t="s">
        <v>47</v>
      </c>
      <c r="R12" s="482">
        <v>1273.9782016348775</v>
      </c>
      <c r="S12" s="482">
        <f>+第6表○!I16</f>
        <v>1271.1171662125341</v>
      </c>
    </row>
    <row r="13" spans="1:19" ht="30" customHeight="1">
      <c r="L13" s="475" t="s">
        <v>260</v>
      </c>
      <c r="M13" s="474">
        <f>+第6表○!C18</f>
        <v>5.3761273066946229</v>
      </c>
      <c r="N13" s="474">
        <f>+第6表○!E18</f>
        <v>48.961159400254594</v>
      </c>
      <c r="O13" s="474">
        <f>+第6表○!G18</f>
        <v>36.480863866856367</v>
      </c>
      <c r="P13" s="470"/>
      <c r="Q13" s="492" t="s">
        <v>259</v>
      </c>
      <c r="R13" s="483">
        <v>1423.2860455916914</v>
      </c>
      <c r="S13" s="483">
        <f>+第6表○!I17</f>
        <v>1817.2815053230997</v>
      </c>
    </row>
    <row r="14" spans="1:19" ht="30" customHeight="1">
      <c r="A14" s="588"/>
      <c r="B14" s="588"/>
      <c r="C14" s="588"/>
      <c r="D14" s="588"/>
      <c r="E14" s="588"/>
      <c r="F14" s="588"/>
      <c r="G14" s="588"/>
      <c r="H14" s="588"/>
      <c r="I14" s="588"/>
      <c r="L14" s="476" t="s">
        <v>261</v>
      </c>
      <c r="M14" s="474">
        <f>+第6表○!C19</f>
        <v>6.0906532834711848</v>
      </c>
      <c r="N14" s="474">
        <f>+第6表○!E19</f>
        <v>70.38088238677814</v>
      </c>
      <c r="O14" s="474">
        <f>+第6表○!G19</f>
        <v>44.529442894711551</v>
      </c>
      <c r="P14" s="470"/>
      <c r="Q14" s="492" t="s">
        <v>260</v>
      </c>
      <c r="R14" s="483">
        <v>927.52245408989097</v>
      </c>
      <c r="S14" s="483">
        <f>+第6表○!I18</f>
        <v>1150.4912436326492</v>
      </c>
    </row>
    <row r="15" spans="1:19" ht="30" customHeight="1">
      <c r="H15" s="586"/>
      <c r="I15" s="586"/>
      <c r="L15" s="475" t="s">
        <v>262</v>
      </c>
      <c r="M15" s="474">
        <f>+第6表○!C20</f>
        <v>5.4411665861160632</v>
      </c>
      <c r="N15" s="474">
        <f>+第6表○!E20</f>
        <v>84.178047773442628</v>
      </c>
      <c r="O15" s="474">
        <f>+第6表○!G20</f>
        <v>54.731734483873339</v>
      </c>
      <c r="P15" s="470"/>
      <c r="Q15" s="493" t="s">
        <v>206</v>
      </c>
      <c r="R15" s="484">
        <v>1641.5050753488879</v>
      </c>
      <c r="S15" s="483">
        <f>+第6表○!I19</f>
        <v>1304.6179333195278</v>
      </c>
    </row>
    <row r="16" spans="1:19" ht="30" customHeight="1">
      <c r="L16" s="475" t="s">
        <v>263</v>
      </c>
      <c r="M16" s="474">
        <f>+第6表○!C21</f>
        <v>6.5665425277436427</v>
      </c>
      <c r="N16" s="474">
        <f>+第6表○!E21</f>
        <v>60.271479629647004</v>
      </c>
      <c r="O16" s="474">
        <f>+第6表○!G21</f>
        <v>37.054061406553409</v>
      </c>
      <c r="P16" s="470"/>
      <c r="Q16" s="492" t="s">
        <v>262</v>
      </c>
      <c r="R16" s="483">
        <v>1014.6206000464954</v>
      </c>
      <c r="S16" s="483">
        <f>+第6表○!I20</f>
        <v>1025.8199357942344</v>
      </c>
    </row>
    <row r="17" spans="1:19" ht="30" customHeight="1">
      <c r="L17" s="475" t="s">
        <v>264</v>
      </c>
      <c r="M17" s="474">
        <f>+第6表○!C22</f>
        <v>7.3941253673956044</v>
      </c>
      <c r="N17" s="474">
        <f>+第6表○!E22</f>
        <v>75.789785015804938</v>
      </c>
      <c r="O17" s="474">
        <f>+第6表○!G22</f>
        <v>44.364752204373623</v>
      </c>
      <c r="P17" s="470"/>
      <c r="Q17" s="492" t="s">
        <v>263</v>
      </c>
      <c r="R17" s="483">
        <v>2358.0458577673912</v>
      </c>
      <c r="S17" s="483">
        <f>+第6表○!I21</f>
        <v>1508.8976651250928</v>
      </c>
    </row>
    <row r="18" spans="1:19" ht="30" customHeight="1">
      <c r="L18" s="475" t="s">
        <v>265</v>
      </c>
      <c r="M18" s="474">
        <f>+第6表○!C23</f>
        <v>5.5923198806971763</v>
      </c>
      <c r="N18" s="474">
        <f>+第6表○!E23</f>
        <v>89.477118091154821</v>
      </c>
      <c r="O18" s="474">
        <f>+第6表○!G23</f>
        <v>39.146239164880235</v>
      </c>
      <c r="Q18" s="492" t="s">
        <v>264</v>
      </c>
      <c r="R18" s="483">
        <v>1404.5620471769785</v>
      </c>
      <c r="S18" s="483">
        <f>+第6表○!I22</f>
        <v>1330.9425661312089</v>
      </c>
    </row>
    <row r="19" spans="1:19" ht="30" customHeight="1">
      <c r="Q19" s="492" t="s">
        <v>265</v>
      </c>
      <c r="R19" s="483">
        <v>890.07398505276603</v>
      </c>
      <c r="S19" s="483">
        <f>+第6表○!I23</f>
        <v>883.58654115015372</v>
      </c>
    </row>
    <row r="20" spans="1:19" ht="30" customHeight="1">
      <c r="L20" s="465" t="s">
        <v>164</v>
      </c>
      <c r="M20" s="477">
        <v>100000</v>
      </c>
      <c r="Q20" s="16"/>
      <c r="R20" s="3"/>
      <c r="S20" s="485"/>
    </row>
    <row r="21" spans="1:19" ht="30" customHeight="1">
      <c r="L21" s="15"/>
      <c r="Q21" s="585" t="s">
        <v>266</v>
      </c>
      <c r="R21" s="585"/>
      <c r="S21" s="585"/>
    </row>
    <row r="22" spans="1:19" ht="30" customHeight="1">
      <c r="L22" s="16"/>
      <c r="O22" s="470"/>
      <c r="Q22" s="494"/>
      <c r="R22" s="480" t="s">
        <v>288</v>
      </c>
      <c r="S22" s="480" t="s">
        <v>293</v>
      </c>
    </row>
    <row r="23" spans="1:19" ht="30" customHeight="1" thickBot="1">
      <c r="L23" s="16"/>
      <c r="O23" s="470"/>
      <c r="Q23" s="490" t="s">
        <v>46</v>
      </c>
      <c r="R23" s="486">
        <v>64.376095464476947</v>
      </c>
      <c r="S23" s="481">
        <f>+第6表○!K24</f>
        <v>60.939912506433352</v>
      </c>
    </row>
    <row r="24" spans="1:19" ht="30" customHeight="1">
      <c r="L24" s="3"/>
      <c r="O24" s="470"/>
      <c r="Q24" s="491" t="s">
        <v>47</v>
      </c>
      <c r="R24" s="487">
        <v>53.065395095367847</v>
      </c>
      <c r="S24" s="482">
        <f>+第6表○!K16</f>
        <v>51.226158038147133</v>
      </c>
    </row>
    <row r="25" spans="1:19" ht="30" customHeight="1">
      <c r="L25" s="3"/>
      <c r="O25" s="470"/>
      <c r="Q25" s="492" t="s">
        <v>259</v>
      </c>
      <c r="R25" s="488">
        <v>26.371512561371937</v>
      </c>
      <c r="S25" s="483">
        <f>+第6表○!K17</f>
        <v>33.671700916068332</v>
      </c>
    </row>
    <row r="26" spans="1:19" ht="30" customHeight="1">
      <c r="L26" s="3"/>
      <c r="O26" s="470"/>
      <c r="Q26" s="492" t="s">
        <v>260</v>
      </c>
      <c r="R26" s="488">
        <v>19.572572302014109</v>
      </c>
      <c r="S26" s="483">
        <f>+第6表○!K18</f>
        <v>23.616559240122807</v>
      </c>
    </row>
    <row r="27" spans="1:19" ht="30" customHeight="1">
      <c r="A27" s="588"/>
      <c r="B27" s="588"/>
      <c r="C27" s="588"/>
      <c r="D27" s="588"/>
      <c r="E27" s="588"/>
      <c r="F27" s="588"/>
      <c r="G27" s="588"/>
      <c r="H27" s="588"/>
      <c r="I27" s="588"/>
      <c r="L27" s="3"/>
      <c r="O27" s="470"/>
      <c r="Q27" s="493" t="s">
        <v>206</v>
      </c>
      <c r="R27" s="484">
        <v>89.175306763055261</v>
      </c>
      <c r="S27" s="483">
        <f>+第6表○!K19</f>
        <v>68.486012476364877</v>
      </c>
    </row>
    <row r="28" spans="1:19" ht="30" customHeight="1">
      <c r="H28" s="586"/>
      <c r="I28" s="586"/>
      <c r="L28" s="3"/>
      <c r="Q28" s="492" t="s">
        <v>262</v>
      </c>
      <c r="R28" s="488">
        <v>100.95252046915853</v>
      </c>
      <c r="S28" s="483">
        <f>+第6表○!K20</f>
        <v>91.539626095834947</v>
      </c>
    </row>
    <row r="29" spans="1:19" ht="30" customHeight="1">
      <c r="L29" s="3"/>
      <c r="Q29" s="492" t="s">
        <v>263</v>
      </c>
      <c r="R29" s="488">
        <v>75.713729301577246</v>
      </c>
      <c r="S29" s="483">
        <f>+第6表○!K21</f>
        <v>51.594262717985757</v>
      </c>
    </row>
    <row r="30" spans="1:19" ht="30" customHeight="1">
      <c r="L30" s="3"/>
      <c r="Q30" s="492" t="s">
        <v>264</v>
      </c>
      <c r="R30" s="488">
        <v>129.70889617729352</v>
      </c>
      <c r="S30" s="483">
        <f>+第6表○!K22</f>
        <v>114.60894319463186</v>
      </c>
    </row>
    <row r="31" spans="1:19" ht="30" customHeight="1">
      <c r="L31" s="3"/>
      <c r="Q31" s="492" t="s">
        <v>265</v>
      </c>
      <c r="R31" s="488">
        <v>45.067037217861568</v>
      </c>
      <c r="S31" s="483">
        <f>+第6表○!K23</f>
        <v>50.330878926274579</v>
      </c>
    </row>
    <row r="32" spans="1:19" ht="30" customHeight="1">
      <c r="L32" s="3"/>
      <c r="Q32" s="16"/>
      <c r="R32" s="16"/>
      <c r="S32" s="485"/>
    </row>
    <row r="33" spans="12:19" ht="30" customHeight="1">
      <c r="L33" s="478"/>
      <c r="P33" s="1"/>
      <c r="Q33" s="465" t="s">
        <v>164</v>
      </c>
      <c r="R33" s="477">
        <v>100000</v>
      </c>
      <c r="S33" s="16"/>
    </row>
    <row r="34" spans="12:19" ht="30" customHeight="1">
      <c r="P34" s="1"/>
    </row>
    <row r="35" spans="12:19" ht="30" customHeight="1">
      <c r="L35" s="20"/>
      <c r="P35" s="1"/>
    </row>
    <row r="37" spans="12:19" ht="30" customHeight="1">
      <c r="L37" s="20"/>
      <c r="N37" s="479"/>
      <c r="P37" s="1"/>
    </row>
    <row r="38" spans="12:19" ht="30" customHeight="1">
      <c r="L38" s="20"/>
      <c r="N38" s="479"/>
      <c r="P38" s="1"/>
    </row>
    <row r="39" spans="12:19" ht="30" customHeight="1">
      <c r="L39" s="20"/>
      <c r="N39" s="479"/>
      <c r="P39" s="1"/>
    </row>
    <row r="40" spans="12:19" ht="30" customHeight="1">
      <c r="L40" s="20"/>
      <c r="N40" s="479"/>
      <c r="P40" s="1"/>
    </row>
    <row r="41" spans="12:19" ht="30" customHeight="1">
      <c r="L41" s="20"/>
      <c r="N41" s="479"/>
      <c r="P41" s="1"/>
    </row>
    <row r="42" spans="12:19" ht="30" customHeight="1">
      <c r="L42" s="20"/>
      <c r="N42" s="479"/>
      <c r="P42" s="1"/>
    </row>
    <row r="43" spans="12:19" ht="30" customHeight="1">
      <c r="L43" s="20"/>
      <c r="N43" s="479"/>
      <c r="P43" s="1"/>
    </row>
    <row r="44" spans="12:19" ht="30" customHeight="1">
      <c r="L44" s="20"/>
      <c r="N44" s="479"/>
      <c r="P44" s="1"/>
    </row>
    <row r="46" spans="12:19" ht="30" customHeight="1">
      <c r="L46" s="20"/>
      <c r="P46" s="1"/>
    </row>
    <row r="48" spans="12:19" ht="30" customHeight="1">
      <c r="L48" s="20"/>
      <c r="N48" s="479"/>
      <c r="P48" s="1"/>
    </row>
    <row r="49" spans="2:16" ht="30" customHeight="1">
      <c r="L49" s="20"/>
      <c r="N49" s="479"/>
      <c r="O49" s="1"/>
      <c r="P49" s="1"/>
    </row>
    <row r="50" spans="2:16" ht="30" customHeight="1">
      <c r="L50" s="20"/>
      <c r="N50" s="479"/>
      <c r="O50" s="1"/>
      <c r="P50" s="1"/>
    </row>
    <row r="51" spans="2:16" ht="30" customHeight="1">
      <c r="B51" s="394"/>
      <c r="L51" s="20"/>
      <c r="N51" s="479"/>
      <c r="O51" s="1"/>
      <c r="P51" s="1"/>
    </row>
    <row r="52" spans="2:16" ht="30" customHeight="1">
      <c r="L52" s="20"/>
      <c r="N52" s="479"/>
      <c r="O52" s="1"/>
      <c r="P52" s="1"/>
    </row>
    <row r="53" spans="2:16" ht="30" customHeight="1">
      <c r="L53" s="20"/>
      <c r="N53" s="479"/>
      <c r="O53" s="1"/>
      <c r="P53" s="1"/>
    </row>
    <row r="54" spans="2:16" ht="30" customHeight="1">
      <c r="L54" s="20"/>
      <c r="N54" s="479"/>
      <c r="O54" s="1"/>
      <c r="P54" s="1"/>
    </row>
    <row r="55" spans="2:16" ht="30" customHeight="1">
      <c r="L55" s="20"/>
      <c r="N55" s="479"/>
      <c r="O55" s="1"/>
      <c r="P55" s="1"/>
    </row>
  </sheetData>
  <mergeCells count="8">
    <mergeCell ref="A1:J1"/>
    <mergeCell ref="Q9:S9"/>
    <mergeCell ref="Q21:S21"/>
    <mergeCell ref="H28:I28"/>
    <mergeCell ref="M8:O8"/>
    <mergeCell ref="A14:I14"/>
    <mergeCell ref="H15:I15"/>
    <mergeCell ref="A27:I27"/>
  </mergeCells>
  <phoneticPr fontId="2"/>
  <pageMargins left="0.70866141732283472" right="0.51181102362204722" top="0.74803149606299213" bottom="0.74803149606299213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W63"/>
  <sheetViews>
    <sheetView view="pageBreakPreview" topLeftCell="A3" zoomScaleNormal="100" workbookViewId="0">
      <selection activeCell="G11" sqref="G11"/>
    </sheetView>
  </sheetViews>
  <sheetFormatPr defaultColWidth="2.36328125" defaultRowHeight="13"/>
  <cols>
    <col min="1" max="1" width="16" style="1" customWidth="1"/>
    <col min="2" max="2" width="4.6328125" style="1" customWidth="1"/>
    <col min="3" max="20" width="4" style="1" customWidth="1"/>
    <col min="21" max="45" width="3.90625" style="1" customWidth="1"/>
    <col min="47" max="47" width="13.6328125" style="1" customWidth="1"/>
    <col min="48" max="48" width="11.90625" style="1" customWidth="1"/>
    <col min="49" max="49" width="19.453125" style="1" customWidth="1"/>
    <col min="50" max="50" width="11.90625" style="1" customWidth="1"/>
    <col min="51" max="66" width="7.6328125" style="1" customWidth="1"/>
    <col min="67" max="16384" width="2.36328125" style="1"/>
  </cols>
  <sheetData>
    <row r="1" spans="1:49" ht="22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T1" s="3" t="s">
        <v>268</v>
      </c>
      <c r="U1" s="17" t="s">
        <v>217</v>
      </c>
      <c r="W1" s="3"/>
      <c r="Z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9" s="44" customFormat="1" ht="15" customHeight="1">
      <c r="A2" s="37" t="s">
        <v>145</v>
      </c>
      <c r="C2" s="294" t="s">
        <v>214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22" t="s">
        <v>219</v>
      </c>
      <c r="AU2" s="88" t="s">
        <v>126</v>
      </c>
      <c r="AV2" s="88" t="s">
        <v>186</v>
      </c>
      <c r="AW2" s="302" t="s">
        <v>215</v>
      </c>
    </row>
    <row r="3" spans="1:49" ht="14.25" customHeight="1">
      <c r="A3" s="552"/>
      <c r="B3" s="73"/>
      <c r="C3" s="113">
        <v>1</v>
      </c>
      <c r="D3" s="114">
        <v>2</v>
      </c>
      <c r="E3" s="114">
        <v>3</v>
      </c>
      <c r="F3" s="114">
        <v>4</v>
      </c>
      <c r="G3" s="115">
        <v>5</v>
      </c>
      <c r="H3" s="113">
        <v>6</v>
      </c>
      <c r="I3" s="114">
        <v>7</v>
      </c>
      <c r="J3" s="114">
        <v>8</v>
      </c>
      <c r="K3" s="114">
        <v>9</v>
      </c>
      <c r="L3" s="115">
        <v>10</v>
      </c>
      <c r="M3" s="113">
        <v>11</v>
      </c>
      <c r="N3" s="114">
        <v>12</v>
      </c>
      <c r="O3" s="114">
        <v>13</v>
      </c>
      <c r="P3" s="114">
        <v>14</v>
      </c>
      <c r="Q3" s="115">
        <v>15</v>
      </c>
      <c r="R3" s="113">
        <v>16</v>
      </c>
      <c r="S3" s="114">
        <v>17</v>
      </c>
      <c r="T3" s="114">
        <v>18</v>
      </c>
      <c r="U3" s="114">
        <v>19</v>
      </c>
      <c r="V3" s="115">
        <v>20</v>
      </c>
      <c r="W3" s="113">
        <v>21</v>
      </c>
      <c r="X3" s="114">
        <v>22</v>
      </c>
      <c r="Y3" s="114">
        <v>23</v>
      </c>
      <c r="Z3" s="114">
        <v>24</v>
      </c>
      <c r="AA3" s="115">
        <v>25</v>
      </c>
      <c r="AB3" s="114">
        <v>26</v>
      </c>
      <c r="AC3" s="114">
        <v>27</v>
      </c>
      <c r="AD3" s="114">
        <v>28</v>
      </c>
      <c r="AE3" s="114">
        <v>29</v>
      </c>
      <c r="AF3" s="115">
        <v>30</v>
      </c>
      <c r="AG3" s="113">
        <v>31</v>
      </c>
      <c r="AH3" s="114">
        <v>32</v>
      </c>
      <c r="AI3" s="114">
        <v>33</v>
      </c>
      <c r="AJ3" s="114">
        <v>34</v>
      </c>
      <c r="AK3" s="115">
        <v>35</v>
      </c>
      <c r="AL3" s="113">
        <v>36</v>
      </c>
      <c r="AM3" s="114">
        <v>37</v>
      </c>
      <c r="AN3" s="114">
        <v>38</v>
      </c>
      <c r="AO3" s="114">
        <v>39</v>
      </c>
      <c r="AP3" s="115">
        <v>40</v>
      </c>
      <c r="AQ3" s="114">
        <v>41</v>
      </c>
      <c r="AR3" s="114">
        <v>42</v>
      </c>
      <c r="AS3" s="115">
        <v>43</v>
      </c>
      <c r="AU3" s="90" t="s">
        <v>137</v>
      </c>
      <c r="AV3" s="89">
        <v>45835</v>
      </c>
      <c r="AW3" s="137" t="s">
        <v>321</v>
      </c>
    </row>
    <row r="4" spans="1:49" ht="15" customHeight="1">
      <c r="A4" s="606"/>
      <c r="B4" s="611" t="s">
        <v>13</v>
      </c>
      <c r="C4" s="608" t="s">
        <v>143</v>
      </c>
      <c r="D4" s="593" t="s">
        <v>59</v>
      </c>
      <c r="E4" s="593" t="s">
        <v>60</v>
      </c>
      <c r="F4" s="609" t="s">
        <v>61</v>
      </c>
      <c r="G4" s="597" t="s">
        <v>56</v>
      </c>
      <c r="H4" s="602" t="s">
        <v>280</v>
      </c>
      <c r="I4" s="609" t="s">
        <v>57</v>
      </c>
      <c r="J4" s="593" t="s">
        <v>58</v>
      </c>
      <c r="K4" s="593" t="s">
        <v>28</v>
      </c>
      <c r="L4" s="589" t="s">
        <v>36</v>
      </c>
      <c r="M4" s="602" t="s">
        <v>37</v>
      </c>
      <c r="N4" s="593" t="s">
        <v>62</v>
      </c>
      <c r="O4" s="593" t="s">
        <v>15</v>
      </c>
      <c r="P4" s="593" t="s">
        <v>16</v>
      </c>
      <c r="Q4" s="589" t="s">
        <v>35</v>
      </c>
      <c r="R4" s="602" t="s">
        <v>17</v>
      </c>
      <c r="S4" s="595" t="s">
        <v>22</v>
      </c>
      <c r="T4" s="595" t="s">
        <v>154</v>
      </c>
      <c r="U4" s="593" t="s">
        <v>63</v>
      </c>
      <c r="V4" s="597" t="s">
        <v>66</v>
      </c>
      <c r="W4" s="600" t="s">
        <v>64</v>
      </c>
      <c r="X4" s="593" t="s">
        <v>51</v>
      </c>
      <c r="Y4" s="593" t="s">
        <v>65</v>
      </c>
      <c r="Z4" s="595" t="s">
        <v>21</v>
      </c>
      <c r="AA4" s="597" t="s">
        <v>18</v>
      </c>
      <c r="AB4" s="593" t="s">
        <v>19</v>
      </c>
      <c r="AC4" s="595" t="s">
        <v>20</v>
      </c>
      <c r="AD4" s="593" t="s">
        <v>27</v>
      </c>
      <c r="AE4" s="593" t="s">
        <v>117</v>
      </c>
      <c r="AF4" s="597" t="s">
        <v>23</v>
      </c>
      <c r="AG4" s="602" t="s">
        <v>24</v>
      </c>
      <c r="AH4" s="593" t="s">
        <v>25</v>
      </c>
      <c r="AI4" s="595" t="s">
        <v>26</v>
      </c>
      <c r="AJ4" s="605" t="s">
        <v>39</v>
      </c>
      <c r="AK4" s="597" t="s">
        <v>29</v>
      </c>
      <c r="AL4" s="591" t="s">
        <v>30</v>
      </c>
      <c r="AM4" s="593" t="s">
        <v>67</v>
      </c>
      <c r="AN4" s="593" t="s">
        <v>68</v>
      </c>
      <c r="AO4" s="593" t="s">
        <v>69</v>
      </c>
      <c r="AP4" s="597" t="s">
        <v>31</v>
      </c>
      <c r="AQ4" s="593" t="s">
        <v>32</v>
      </c>
      <c r="AR4" s="604" t="s">
        <v>33</v>
      </c>
      <c r="AS4" s="599" t="s">
        <v>41</v>
      </c>
    </row>
    <row r="5" spans="1:49" ht="96" customHeight="1">
      <c r="A5" s="606"/>
      <c r="B5" s="611"/>
      <c r="C5" s="601"/>
      <c r="D5" s="594"/>
      <c r="E5" s="594"/>
      <c r="F5" s="610"/>
      <c r="G5" s="598"/>
      <c r="H5" s="603"/>
      <c r="I5" s="612"/>
      <c r="J5" s="594"/>
      <c r="K5" s="594"/>
      <c r="L5" s="590"/>
      <c r="M5" s="603"/>
      <c r="N5" s="594"/>
      <c r="O5" s="594"/>
      <c r="P5" s="594"/>
      <c r="Q5" s="590"/>
      <c r="R5" s="603"/>
      <c r="S5" s="596"/>
      <c r="T5" s="596"/>
      <c r="U5" s="594"/>
      <c r="V5" s="598"/>
      <c r="W5" s="601"/>
      <c r="X5" s="594"/>
      <c r="Y5" s="594"/>
      <c r="Z5" s="596"/>
      <c r="AA5" s="598"/>
      <c r="AB5" s="594"/>
      <c r="AC5" s="596"/>
      <c r="AD5" s="594"/>
      <c r="AE5" s="594"/>
      <c r="AF5" s="598"/>
      <c r="AG5" s="603"/>
      <c r="AH5" s="594"/>
      <c r="AI5" s="596"/>
      <c r="AJ5" s="605"/>
      <c r="AK5" s="598"/>
      <c r="AL5" s="592"/>
      <c r="AM5" s="594"/>
      <c r="AN5" s="594"/>
      <c r="AO5" s="594"/>
      <c r="AP5" s="598"/>
      <c r="AQ5" s="594"/>
      <c r="AR5" s="604"/>
      <c r="AS5" s="599"/>
    </row>
    <row r="6" spans="1:49" ht="5.25" customHeight="1">
      <c r="A6" s="607"/>
      <c r="B6" s="74"/>
      <c r="C6" s="75"/>
      <c r="D6" s="76"/>
      <c r="E6" s="76"/>
      <c r="F6" s="80"/>
      <c r="G6" s="78"/>
      <c r="H6" s="81"/>
      <c r="I6" s="77"/>
      <c r="J6" s="76"/>
      <c r="K6" s="76"/>
      <c r="L6" s="82"/>
      <c r="M6" s="81"/>
      <c r="N6" s="76"/>
      <c r="O6" s="76"/>
      <c r="P6" s="76"/>
      <c r="Q6" s="82"/>
      <c r="R6" s="81"/>
      <c r="S6" s="79"/>
      <c r="T6" s="79"/>
      <c r="U6" s="76"/>
      <c r="V6" s="78"/>
      <c r="W6" s="111"/>
      <c r="X6" s="76"/>
      <c r="Y6" s="76"/>
      <c r="Z6" s="79"/>
      <c r="AA6" s="78"/>
      <c r="AB6" s="76"/>
      <c r="AC6" s="79"/>
      <c r="AD6" s="76"/>
      <c r="AE6" s="76"/>
      <c r="AF6" s="78"/>
      <c r="AG6" s="81"/>
      <c r="AH6" s="76"/>
      <c r="AI6" s="79"/>
      <c r="AJ6" s="79"/>
      <c r="AK6" s="78"/>
      <c r="AL6" s="75"/>
      <c r="AM6" s="76"/>
      <c r="AN6" s="76"/>
      <c r="AO6" s="76"/>
      <c r="AP6" s="78"/>
      <c r="AQ6" s="76"/>
      <c r="AR6" s="76"/>
      <c r="AS6" s="78"/>
    </row>
    <row r="7" spans="1:49" s="5" customFormat="1" ht="13.5" customHeight="1">
      <c r="A7" s="314" t="s">
        <v>275</v>
      </c>
      <c r="B7" s="252">
        <v>91</v>
      </c>
      <c r="C7" s="253">
        <v>81</v>
      </c>
      <c r="D7" s="254">
        <v>36</v>
      </c>
      <c r="E7" s="254">
        <v>38</v>
      </c>
      <c r="F7" s="254">
        <v>37</v>
      </c>
      <c r="G7" s="255">
        <v>21</v>
      </c>
      <c r="H7" s="256">
        <v>27</v>
      </c>
      <c r="I7" s="254">
        <v>12</v>
      </c>
      <c r="J7" s="254">
        <v>6</v>
      </c>
      <c r="K7" s="257">
        <v>38</v>
      </c>
      <c r="L7" s="258">
        <v>2</v>
      </c>
      <c r="M7" s="256">
        <v>14</v>
      </c>
      <c r="N7" s="254">
        <v>3</v>
      </c>
      <c r="O7" s="257">
        <v>38</v>
      </c>
      <c r="P7" s="257">
        <v>42</v>
      </c>
      <c r="Q7" s="258">
        <v>19</v>
      </c>
      <c r="R7" s="256">
        <v>49</v>
      </c>
      <c r="S7" s="257">
        <v>16</v>
      </c>
      <c r="T7" s="257">
        <v>19</v>
      </c>
      <c r="U7" s="254">
        <v>12</v>
      </c>
      <c r="V7" s="255">
        <v>7</v>
      </c>
      <c r="W7" s="259">
        <v>18</v>
      </c>
      <c r="X7" s="257">
        <v>33</v>
      </c>
      <c r="Y7" s="254">
        <v>14</v>
      </c>
      <c r="Z7" s="257">
        <v>27</v>
      </c>
      <c r="AA7" s="258">
        <v>55</v>
      </c>
      <c r="AB7" s="257">
        <v>13</v>
      </c>
      <c r="AC7" s="257">
        <v>1</v>
      </c>
      <c r="AD7" s="257">
        <v>25</v>
      </c>
      <c r="AE7" s="257">
        <v>26</v>
      </c>
      <c r="AF7" s="258">
        <v>6</v>
      </c>
      <c r="AG7" s="256">
        <v>12</v>
      </c>
      <c r="AH7" s="257">
        <v>7</v>
      </c>
      <c r="AI7" s="257">
        <v>11</v>
      </c>
      <c r="AJ7" s="257">
        <v>65</v>
      </c>
      <c r="AK7" s="258">
        <v>31</v>
      </c>
      <c r="AL7" s="256">
        <v>26</v>
      </c>
      <c r="AM7" s="254">
        <v>15</v>
      </c>
      <c r="AN7" s="254">
        <v>3</v>
      </c>
      <c r="AO7" s="254">
        <v>15</v>
      </c>
      <c r="AP7" s="258">
        <v>23</v>
      </c>
      <c r="AQ7" s="257">
        <v>2</v>
      </c>
      <c r="AR7" s="257">
        <v>3</v>
      </c>
      <c r="AS7" s="258">
        <v>16</v>
      </c>
      <c r="AU7" s="11"/>
      <c r="AV7" s="22"/>
    </row>
    <row r="8" spans="1:49" s="5" customFormat="1" ht="13.5" customHeight="1">
      <c r="A8" s="316" t="s">
        <v>279</v>
      </c>
      <c r="B8" s="252">
        <v>90</v>
      </c>
      <c r="C8" s="253">
        <v>80</v>
      </c>
      <c r="D8" s="254">
        <v>37</v>
      </c>
      <c r="E8" s="254">
        <v>39</v>
      </c>
      <c r="F8" s="254">
        <v>36</v>
      </c>
      <c r="G8" s="255">
        <v>21</v>
      </c>
      <c r="H8" s="256">
        <v>27</v>
      </c>
      <c r="I8" s="254">
        <v>12</v>
      </c>
      <c r="J8" s="254">
        <v>7</v>
      </c>
      <c r="K8" s="257">
        <v>40</v>
      </c>
      <c r="L8" s="258">
        <v>2</v>
      </c>
      <c r="M8" s="256">
        <v>15</v>
      </c>
      <c r="N8" s="254">
        <v>3</v>
      </c>
      <c r="O8" s="257">
        <v>38</v>
      </c>
      <c r="P8" s="257">
        <v>43</v>
      </c>
      <c r="Q8" s="258">
        <v>22</v>
      </c>
      <c r="R8" s="256">
        <v>49</v>
      </c>
      <c r="S8" s="257">
        <v>16</v>
      </c>
      <c r="T8" s="257">
        <v>20</v>
      </c>
      <c r="U8" s="254">
        <v>12</v>
      </c>
      <c r="V8" s="255">
        <v>7</v>
      </c>
      <c r="W8" s="259">
        <v>20</v>
      </c>
      <c r="X8" s="257">
        <v>33</v>
      </c>
      <c r="Y8" s="254">
        <v>13</v>
      </c>
      <c r="Z8" s="257">
        <v>29</v>
      </c>
      <c r="AA8" s="258">
        <v>54</v>
      </c>
      <c r="AB8" s="257">
        <v>15</v>
      </c>
      <c r="AC8" s="257">
        <v>1</v>
      </c>
      <c r="AD8" s="257">
        <v>25</v>
      </c>
      <c r="AE8" s="257">
        <v>25</v>
      </c>
      <c r="AF8" s="258">
        <v>6</v>
      </c>
      <c r="AG8" s="256">
        <v>12</v>
      </c>
      <c r="AH8" s="257">
        <v>7</v>
      </c>
      <c r="AI8" s="257">
        <v>11</v>
      </c>
      <c r="AJ8" s="257">
        <v>66</v>
      </c>
      <c r="AK8" s="258">
        <v>32</v>
      </c>
      <c r="AL8" s="256">
        <v>25</v>
      </c>
      <c r="AM8" s="254">
        <v>16</v>
      </c>
      <c r="AN8" s="254">
        <v>3</v>
      </c>
      <c r="AO8" s="254">
        <v>17</v>
      </c>
      <c r="AP8" s="258">
        <v>23</v>
      </c>
      <c r="AQ8" s="257">
        <v>2</v>
      </c>
      <c r="AR8" s="257">
        <v>3</v>
      </c>
      <c r="AS8" s="258">
        <v>16</v>
      </c>
      <c r="AU8" s="11"/>
      <c r="AV8" s="22"/>
    </row>
    <row r="9" spans="1:49" s="5" customFormat="1" ht="13.5" customHeight="1">
      <c r="A9" s="316" t="s">
        <v>283</v>
      </c>
      <c r="B9" s="252">
        <v>89</v>
      </c>
      <c r="C9" s="253">
        <v>80</v>
      </c>
      <c r="D9" s="254">
        <v>37</v>
      </c>
      <c r="E9" s="254">
        <v>40</v>
      </c>
      <c r="F9" s="254">
        <v>36</v>
      </c>
      <c r="G9" s="255">
        <v>21</v>
      </c>
      <c r="H9" s="256">
        <v>27</v>
      </c>
      <c r="I9" s="254">
        <v>13</v>
      </c>
      <c r="J9" s="254">
        <v>7</v>
      </c>
      <c r="K9" s="257">
        <v>40</v>
      </c>
      <c r="L9" s="258">
        <v>2</v>
      </c>
      <c r="M9" s="256">
        <v>15</v>
      </c>
      <c r="N9" s="254">
        <v>3</v>
      </c>
      <c r="O9" s="257">
        <v>38</v>
      </c>
      <c r="P9" s="257">
        <v>42</v>
      </c>
      <c r="Q9" s="258">
        <v>21</v>
      </c>
      <c r="R9" s="256">
        <v>49</v>
      </c>
      <c r="S9" s="257">
        <v>16</v>
      </c>
      <c r="T9" s="257">
        <v>20</v>
      </c>
      <c r="U9" s="254">
        <v>12</v>
      </c>
      <c r="V9" s="255">
        <v>7</v>
      </c>
      <c r="W9" s="259">
        <v>20</v>
      </c>
      <c r="X9" s="257">
        <v>33</v>
      </c>
      <c r="Y9" s="254">
        <v>13</v>
      </c>
      <c r="Z9" s="257">
        <v>29</v>
      </c>
      <c r="AA9" s="258">
        <v>54</v>
      </c>
      <c r="AB9" s="257">
        <v>15</v>
      </c>
      <c r="AC9" s="257">
        <v>1</v>
      </c>
      <c r="AD9" s="257">
        <v>25</v>
      </c>
      <c r="AE9" s="257">
        <v>24</v>
      </c>
      <c r="AF9" s="258">
        <v>6</v>
      </c>
      <c r="AG9" s="256">
        <v>12</v>
      </c>
      <c r="AH9" s="257">
        <v>7</v>
      </c>
      <c r="AI9" s="257">
        <v>11</v>
      </c>
      <c r="AJ9" s="257">
        <v>66</v>
      </c>
      <c r="AK9" s="258">
        <v>32</v>
      </c>
      <c r="AL9" s="256">
        <v>25</v>
      </c>
      <c r="AM9" s="254">
        <v>17</v>
      </c>
      <c r="AN9" s="254">
        <v>3</v>
      </c>
      <c r="AO9" s="254">
        <v>17</v>
      </c>
      <c r="AP9" s="258">
        <v>23</v>
      </c>
      <c r="AQ9" s="257">
        <v>2</v>
      </c>
      <c r="AR9" s="257">
        <v>3</v>
      </c>
      <c r="AS9" s="258">
        <v>16</v>
      </c>
    </row>
    <row r="10" spans="1:49" s="5" customFormat="1" ht="13.5" customHeight="1">
      <c r="A10" s="316" t="s">
        <v>287</v>
      </c>
      <c r="B10" s="252">
        <v>89</v>
      </c>
      <c r="C10" s="253">
        <v>80</v>
      </c>
      <c r="D10" s="254">
        <v>37</v>
      </c>
      <c r="E10" s="254">
        <v>40</v>
      </c>
      <c r="F10" s="254">
        <v>36</v>
      </c>
      <c r="G10" s="255">
        <v>22</v>
      </c>
      <c r="H10" s="256">
        <v>28</v>
      </c>
      <c r="I10" s="254">
        <v>13</v>
      </c>
      <c r="J10" s="254">
        <v>7</v>
      </c>
      <c r="K10" s="257">
        <v>40</v>
      </c>
      <c r="L10" s="258">
        <v>2</v>
      </c>
      <c r="M10" s="256">
        <v>15</v>
      </c>
      <c r="N10" s="254">
        <v>3</v>
      </c>
      <c r="O10" s="257">
        <v>38</v>
      </c>
      <c r="P10" s="257">
        <v>42</v>
      </c>
      <c r="Q10" s="258">
        <v>21</v>
      </c>
      <c r="R10" s="256">
        <v>48</v>
      </c>
      <c r="S10" s="257">
        <v>16</v>
      </c>
      <c r="T10" s="257">
        <v>20</v>
      </c>
      <c r="U10" s="254">
        <v>12</v>
      </c>
      <c r="V10" s="255">
        <v>7</v>
      </c>
      <c r="W10" s="259">
        <v>20</v>
      </c>
      <c r="X10" s="257">
        <v>33</v>
      </c>
      <c r="Y10" s="254">
        <v>13</v>
      </c>
      <c r="Z10" s="257">
        <v>28</v>
      </c>
      <c r="AA10" s="258">
        <v>55</v>
      </c>
      <c r="AB10" s="257">
        <v>15</v>
      </c>
      <c r="AC10" s="257">
        <v>1</v>
      </c>
      <c r="AD10" s="257">
        <v>25</v>
      </c>
      <c r="AE10" s="257">
        <v>24</v>
      </c>
      <c r="AF10" s="258">
        <v>7</v>
      </c>
      <c r="AG10" s="256">
        <v>12</v>
      </c>
      <c r="AH10" s="257">
        <v>7</v>
      </c>
      <c r="AI10" s="257">
        <v>11</v>
      </c>
      <c r="AJ10" s="257">
        <v>66</v>
      </c>
      <c r="AK10" s="258">
        <v>32</v>
      </c>
      <c r="AL10" s="256">
        <v>25</v>
      </c>
      <c r="AM10" s="254">
        <v>17</v>
      </c>
      <c r="AN10" s="254">
        <v>3</v>
      </c>
      <c r="AO10" s="254">
        <v>17</v>
      </c>
      <c r="AP10" s="258">
        <v>23</v>
      </c>
      <c r="AQ10" s="257">
        <v>2</v>
      </c>
      <c r="AR10" s="257">
        <v>3</v>
      </c>
      <c r="AS10" s="258">
        <v>16</v>
      </c>
    </row>
    <row r="11" spans="1:49" s="5" customFormat="1" ht="13.5" customHeight="1">
      <c r="A11" s="309" t="s">
        <v>291</v>
      </c>
      <c r="B11" s="247">
        <v>89</v>
      </c>
      <c r="C11" s="260">
        <v>80</v>
      </c>
      <c r="D11" s="261">
        <v>37</v>
      </c>
      <c r="E11" s="261">
        <v>40</v>
      </c>
      <c r="F11" s="261">
        <v>36</v>
      </c>
      <c r="G11" s="262">
        <v>21</v>
      </c>
      <c r="H11" s="260">
        <v>29</v>
      </c>
      <c r="I11" s="261">
        <v>14</v>
      </c>
      <c r="J11" s="261">
        <v>8</v>
      </c>
      <c r="K11" s="261">
        <v>40</v>
      </c>
      <c r="L11" s="262">
        <v>2</v>
      </c>
      <c r="M11" s="260">
        <v>14</v>
      </c>
      <c r="N11" s="261">
        <v>3</v>
      </c>
      <c r="O11" s="261">
        <v>37</v>
      </c>
      <c r="P11" s="261">
        <v>41</v>
      </c>
      <c r="Q11" s="262">
        <v>21</v>
      </c>
      <c r="R11" s="260">
        <v>47</v>
      </c>
      <c r="S11" s="261">
        <v>15</v>
      </c>
      <c r="T11" s="261">
        <v>21</v>
      </c>
      <c r="U11" s="261">
        <v>12</v>
      </c>
      <c r="V11" s="262">
        <v>7</v>
      </c>
      <c r="W11" s="260">
        <v>20</v>
      </c>
      <c r="X11" s="261">
        <v>34</v>
      </c>
      <c r="Y11" s="261">
        <v>13</v>
      </c>
      <c r="Z11" s="261">
        <v>28</v>
      </c>
      <c r="AA11" s="262">
        <v>55</v>
      </c>
      <c r="AB11" s="261">
        <v>17</v>
      </c>
      <c r="AC11" s="261">
        <v>1</v>
      </c>
      <c r="AD11" s="261">
        <v>24</v>
      </c>
      <c r="AE11" s="261">
        <v>26</v>
      </c>
      <c r="AF11" s="262">
        <v>6</v>
      </c>
      <c r="AG11" s="260">
        <v>12</v>
      </c>
      <c r="AH11" s="261">
        <v>7</v>
      </c>
      <c r="AI11" s="261">
        <v>11</v>
      </c>
      <c r="AJ11" s="261">
        <v>66</v>
      </c>
      <c r="AK11" s="262">
        <v>31</v>
      </c>
      <c r="AL11" s="260">
        <v>25</v>
      </c>
      <c r="AM11" s="261">
        <v>17</v>
      </c>
      <c r="AN11" s="261">
        <v>3</v>
      </c>
      <c r="AO11" s="261">
        <v>17</v>
      </c>
      <c r="AP11" s="262">
        <v>23</v>
      </c>
      <c r="AQ11" s="261">
        <v>2</v>
      </c>
      <c r="AR11" s="261">
        <v>3</v>
      </c>
      <c r="AS11" s="262">
        <v>16</v>
      </c>
      <c r="AU11" s="11"/>
      <c r="AV11" s="22"/>
    </row>
    <row r="12" spans="1:49" s="5" customFormat="1" ht="13.5" customHeight="1">
      <c r="A12" s="318" t="s">
        <v>210</v>
      </c>
      <c r="B12" s="231">
        <v>9</v>
      </c>
      <c r="C12" s="295">
        <v>9</v>
      </c>
      <c r="D12" s="296">
        <v>1</v>
      </c>
      <c r="E12" s="296">
        <v>2</v>
      </c>
      <c r="F12" s="296">
        <v>1</v>
      </c>
      <c r="G12" s="297">
        <v>1</v>
      </c>
      <c r="H12" s="295">
        <v>2</v>
      </c>
      <c r="I12" s="296">
        <v>1</v>
      </c>
      <c r="J12" s="296">
        <v>0</v>
      </c>
      <c r="K12" s="296">
        <v>5</v>
      </c>
      <c r="L12" s="297">
        <v>0</v>
      </c>
      <c r="M12" s="295">
        <v>3</v>
      </c>
      <c r="N12" s="296">
        <v>0</v>
      </c>
      <c r="O12" s="296">
        <v>3</v>
      </c>
      <c r="P12" s="296">
        <v>6</v>
      </c>
      <c r="Q12" s="297">
        <v>1</v>
      </c>
      <c r="R12" s="295">
        <v>5</v>
      </c>
      <c r="S12" s="296">
        <v>1</v>
      </c>
      <c r="T12" s="296">
        <v>1</v>
      </c>
      <c r="U12" s="296">
        <v>0</v>
      </c>
      <c r="V12" s="297">
        <v>0</v>
      </c>
      <c r="W12" s="295">
        <v>2</v>
      </c>
      <c r="X12" s="296">
        <v>2</v>
      </c>
      <c r="Y12" s="296">
        <v>0</v>
      </c>
      <c r="Z12" s="296">
        <v>3</v>
      </c>
      <c r="AA12" s="297">
        <v>8</v>
      </c>
      <c r="AB12" s="296">
        <v>2</v>
      </c>
      <c r="AC12" s="296">
        <v>0</v>
      </c>
      <c r="AD12" s="296">
        <v>2</v>
      </c>
      <c r="AE12" s="296">
        <v>2</v>
      </c>
      <c r="AF12" s="297">
        <v>0</v>
      </c>
      <c r="AG12" s="295">
        <v>0</v>
      </c>
      <c r="AH12" s="296">
        <v>1</v>
      </c>
      <c r="AI12" s="296">
        <v>1</v>
      </c>
      <c r="AJ12" s="296">
        <v>7</v>
      </c>
      <c r="AK12" s="297">
        <v>3</v>
      </c>
      <c r="AL12" s="295">
        <v>2</v>
      </c>
      <c r="AM12" s="296">
        <v>2</v>
      </c>
      <c r="AN12" s="296">
        <v>0</v>
      </c>
      <c r="AO12" s="296">
        <v>2</v>
      </c>
      <c r="AP12" s="297">
        <v>1</v>
      </c>
      <c r="AQ12" s="296">
        <v>0</v>
      </c>
      <c r="AR12" s="296">
        <v>0</v>
      </c>
      <c r="AS12" s="297">
        <v>1</v>
      </c>
    </row>
    <row r="13" spans="1:49" s="5" customFormat="1" ht="13.5" customHeight="1">
      <c r="A13" s="320" t="s">
        <v>211</v>
      </c>
      <c r="B13" s="139">
        <v>28</v>
      </c>
      <c r="C13" s="263">
        <v>22</v>
      </c>
      <c r="D13" s="264">
        <v>9</v>
      </c>
      <c r="E13" s="264">
        <v>10</v>
      </c>
      <c r="F13" s="264">
        <v>10</v>
      </c>
      <c r="G13" s="265">
        <v>5</v>
      </c>
      <c r="H13" s="263">
        <v>7</v>
      </c>
      <c r="I13" s="264">
        <v>4</v>
      </c>
      <c r="J13" s="264">
        <v>5</v>
      </c>
      <c r="K13" s="264">
        <v>11</v>
      </c>
      <c r="L13" s="265">
        <v>1</v>
      </c>
      <c r="M13" s="263">
        <v>4</v>
      </c>
      <c r="N13" s="264">
        <v>2</v>
      </c>
      <c r="O13" s="264">
        <v>11</v>
      </c>
      <c r="P13" s="264">
        <v>12</v>
      </c>
      <c r="Q13" s="265">
        <v>7</v>
      </c>
      <c r="R13" s="263">
        <v>12</v>
      </c>
      <c r="S13" s="264">
        <v>4</v>
      </c>
      <c r="T13" s="264">
        <v>5</v>
      </c>
      <c r="U13" s="264">
        <v>4</v>
      </c>
      <c r="V13" s="265">
        <v>4</v>
      </c>
      <c r="W13" s="263">
        <v>5</v>
      </c>
      <c r="X13" s="264">
        <v>11</v>
      </c>
      <c r="Y13" s="264">
        <v>5</v>
      </c>
      <c r="Z13" s="264">
        <v>7</v>
      </c>
      <c r="AA13" s="265">
        <v>16</v>
      </c>
      <c r="AB13" s="264">
        <v>5</v>
      </c>
      <c r="AC13" s="264">
        <v>0</v>
      </c>
      <c r="AD13" s="264">
        <v>6</v>
      </c>
      <c r="AE13" s="264">
        <v>7</v>
      </c>
      <c r="AF13" s="265">
        <v>3</v>
      </c>
      <c r="AG13" s="263">
        <v>4</v>
      </c>
      <c r="AH13" s="264">
        <v>2</v>
      </c>
      <c r="AI13" s="264">
        <v>3</v>
      </c>
      <c r="AJ13" s="264">
        <v>20</v>
      </c>
      <c r="AK13" s="265">
        <v>6</v>
      </c>
      <c r="AL13" s="263">
        <v>5</v>
      </c>
      <c r="AM13" s="264">
        <v>5</v>
      </c>
      <c r="AN13" s="264">
        <v>1</v>
      </c>
      <c r="AO13" s="264">
        <v>4</v>
      </c>
      <c r="AP13" s="265">
        <v>5</v>
      </c>
      <c r="AQ13" s="264">
        <v>1</v>
      </c>
      <c r="AR13" s="264">
        <v>1</v>
      </c>
      <c r="AS13" s="265">
        <v>3</v>
      </c>
      <c r="AU13" s="10"/>
    </row>
    <row r="14" spans="1:49" s="5" customFormat="1" ht="13.5" customHeight="1">
      <c r="A14" s="320" t="s">
        <v>206</v>
      </c>
      <c r="B14" s="139">
        <v>45</v>
      </c>
      <c r="C14" s="263">
        <v>42</v>
      </c>
      <c r="D14" s="264">
        <v>23</v>
      </c>
      <c r="E14" s="264">
        <v>24</v>
      </c>
      <c r="F14" s="264">
        <v>21</v>
      </c>
      <c r="G14" s="265">
        <v>11</v>
      </c>
      <c r="H14" s="263">
        <v>16</v>
      </c>
      <c r="I14" s="264">
        <v>9</v>
      </c>
      <c r="J14" s="264">
        <v>3</v>
      </c>
      <c r="K14" s="264">
        <v>19</v>
      </c>
      <c r="L14" s="265">
        <v>1</v>
      </c>
      <c r="M14" s="263">
        <v>7</v>
      </c>
      <c r="N14" s="264">
        <v>1</v>
      </c>
      <c r="O14" s="264">
        <v>21</v>
      </c>
      <c r="P14" s="264">
        <v>21</v>
      </c>
      <c r="Q14" s="265">
        <v>13</v>
      </c>
      <c r="R14" s="263">
        <v>25</v>
      </c>
      <c r="S14" s="264">
        <v>9</v>
      </c>
      <c r="T14" s="264">
        <v>12</v>
      </c>
      <c r="U14" s="264">
        <v>7</v>
      </c>
      <c r="V14" s="265">
        <v>3</v>
      </c>
      <c r="W14" s="263">
        <v>10</v>
      </c>
      <c r="X14" s="264">
        <v>17</v>
      </c>
      <c r="Y14" s="264">
        <v>7</v>
      </c>
      <c r="Z14" s="264">
        <v>15</v>
      </c>
      <c r="AA14" s="265">
        <v>27</v>
      </c>
      <c r="AB14" s="264">
        <v>10</v>
      </c>
      <c r="AC14" s="264">
        <v>1</v>
      </c>
      <c r="AD14" s="264">
        <v>13</v>
      </c>
      <c r="AE14" s="264">
        <v>14</v>
      </c>
      <c r="AF14" s="265">
        <v>3</v>
      </c>
      <c r="AG14" s="263">
        <v>8</v>
      </c>
      <c r="AH14" s="264">
        <v>2</v>
      </c>
      <c r="AI14" s="264">
        <v>5</v>
      </c>
      <c r="AJ14" s="264">
        <v>33</v>
      </c>
      <c r="AK14" s="265">
        <v>18</v>
      </c>
      <c r="AL14" s="263">
        <v>16</v>
      </c>
      <c r="AM14" s="264">
        <v>9</v>
      </c>
      <c r="AN14" s="264">
        <v>1</v>
      </c>
      <c r="AO14" s="264">
        <v>8</v>
      </c>
      <c r="AP14" s="265">
        <v>16</v>
      </c>
      <c r="AQ14" s="264">
        <v>1</v>
      </c>
      <c r="AR14" s="264">
        <v>2</v>
      </c>
      <c r="AS14" s="265">
        <v>10</v>
      </c>
    </row>
    <row r="15" spans="1:49" s="5" customFormat="1" ht="13.5" customHeight="1">
      <c r="A15" s="321" t="s">
        <v>168</v>
      </c>
      <c r="B15" s="139">
        <v>17</v>
      </c>
      <c r="C15" s="298">
        <v>15</v>
      </c>
      <c r="D15" s="269">
        <v>11</v>
      </c>
      <c r="E15" s="269">
        <v>12</v>
      </c>
      <c r="F15" s="269">
        <v>10</v>
      </c>
      <c r="G15" s="299">
        <v>4</v>
      </c>
      <c r="H15" s="298">
        <v>9</v>
      </c>
      <c r="I15" s="269">
        <v>5</v>
      </c>
      <c r="J15" s="269">
        <v>2</v>
      </c>
      <c r="K15" s="269">
        <v>7</v>
      </c>
      <c r="L15" s="299">
        <v>0</v>
      </c>
      <c r="M15" s="298">
        <v>5</v>
      </c>
      <c r="N15" s="269">
        <v>0</v>
      </c>
      <c r="O15" s="269">
        <v>9</v>
      </c>
      <c r="P15" s="269">
        <v>7</v>
      </c>
      <c r="Q15" s="299">
        <v>5</v>
      </c>
      <c r="R15" s="298">
        <v>10</v>
      </c>
      <c r="S15" s="269">
        <v>5</v>
      </c>
      <c r="T15" s="269">
        <v>5</v>
      </c>
      <c r="U15" s="269">
        <v>4</v>
      </c>
      <c r="V15" s="299">
        <v>1</v>
      </c>
      <c r="W15" s="298">
        <v>5</v>
      </c>
      <c r="X15" s="269">
        <v>5</v>
      </c>
      <c r="Y15" s="269">
        <v>2</v>
      </c>
      <c r="Z15" s="269">
        <v>6</v>
      </c>
      <c r="AA15" s="299">
        <v>11</v>
      </c>
      <c r="AB15" s="269">
        <v>4</v>
      </c>
      <c r="AC15" s="269">
        <v>0</v>
      </c>
      <c r="AD15" s="269">
        <v>5</v>
      </c>
      <c r="AE15" s="269">
        <v>3</v>
      </c>
      <c r="AF15" s="299">
        <v>1</v>
      </c>
      <c r="AG15" s="298">
        <v>4</v>
      </c>
      <c r="AH15" s="269">
        <v>0</v>
      </c>
      <c r="AI15" s="269">
        <v>1</v>
      </c>
      <c r="AJ15" s="269">
        <v>14</v>
      </c>
      <c r="AK15" s="299">
        <v>7</v>
      </c>
      <c r="AL15" s="298">
        <v>6</v>
      </c>
      <c r="AM15" s="269">
        <v>4</v>
      </c>
      <c r="AN15" s="269">
        <v>1</v>
      </c>
      <c r="AO15" s="269">
        <v>3</v>
      </c>
      <c r="AP15" s="299">
        <v>5</v>
      </c>
      <c r="AQ15" s="269">
        <v>0</v>
      </c>
      <c r="AR15" s="269">
        <v>1</v>
      </c>
      <c r="AS15" s="299">
        <v>3</v>
      </c>
    </row>
    <row r="16" spans="1:49" s="5" customFormat="1" ht="13.5" customHeight="1">
      <c r="A16" s="321" t="s">
        <v>205</v>
      </c>
      <c r="B16" s="139">
        <v>28</v>
      </c>
      <c r="C16" s="263">
        <v>27</v>
      </c>
      <c r="D16" s="264">
        <v>12</v>
      </c>
      <c r="E16" s="264">
        <v>12</v>
      </c>
      <c r="F16" s="264">
        <v>11</v>
      </c>
      <c r="G16" s="265">
        <v>7</v>
      </c>
      <c r="H16" s="263">
        <v>7</v>
      </c>
      <c r="I16" s="264">
        <v>4</v>
      </c>
      <c r="J16" s="264">
        <v>1</v>
      </c>
      <c r="K16" s="264">
        <v>12</v>
      </c>
      <c r="L16" s="265">
        <v>1</v>
      </c>
      <c r="M16" s="263">
        <v>2</v>
      </c>
      <c r="N16" s="264">
        <v>1</v>
      </c>
      <c r="O16" s="264">
        <v>12</v>
      </c>
      <c r="P16" s="264">
        <v>14</v>
      </c>
      <c r="Q16" s="265">
        <v>8</v>
      </c>
      <c r="R16" s="263">
        <v>15</v>
      </c>
      <c r="S16" s="264">
        <v>4</v>
      </c>
      <c r="T16" s="264">
        <v>7</v>
      </c>
      <c r="U16" s="264">
        <v>3</v>
      </c>
      <c r="V16" s="265">
        <v>2</v>
      </c>
      <c r="W16" s="263">
        <v>5</v>
      </c>
      <c r="X16" s="264">
        <v>12</v>
      </c>
      <c r="Y16" s="264">
        <v>5</v>
      </c>
      <c r="Z16" s="264">
        <v>9</v>
      </c>
      <c r="AA16" s="265">
        <v>16</v>
      </c>
      <c r="AB16" s="264">
        <v>6</v>
      </c>
      <c r="AC16" s="264">
        <v>1</v>
      </c>
      <c r="AD16" s="264">
        <v>8</v>
      </c>
      <c r="AE16" s="264">
        <v>11</v>
      </c>
      <c r="AF16" s="265">
        <v>2</v>
      </c>
      <c r="AG16" s="263">
        <v>4</v>
      </c>
      <c r="AH16" s="264">
        <v>2</v>
      </c>
      <c r="AI16" s="264">
        <v>4</v>
      </c>
      <c r="AJ16" s="264">
        <v>19</v>
      </c>
      <c r="AK16" s="265">
        <v>11</v>
      </c>
      <c r="AL16" s="263">
        <v>10</v>
      </c>
      <c r="AM16" s="264">
        <v>5</v>
      </c>
      <c r="AN16" s="264">
        <v>0</v>
      </c>
      <c r="AO16" s="264">
        <v>5</v>
      </c>
      <c r="AP16" s="265">
        <v>11</v>
      </c>
      <c r="AQ16" s="264">
        <v>1</v>
      </c>
      <c r="AR16" s="264">
        <v>1</v>
      </c>
      <c r="AS16" s="265">
        <v>7</v>
      </c>
    </row>
    <row r="17" spans="1:45" s="5" customFormat="1" ht="13.5" customHeight="1">
      <c r="A17" s="320" t="s">
        <v>212</v>
      </c>
      <c r="B17" s="139">
        <v>4</v>
      </c>
      <c r="C17" s="263">
        <v>4</v>
      </c>
      <c r="D17" s="264">
        <v>1</v>
      </c>
      <c r="E17" s="264">
        <v>1</v>
      </c>
      <c r="F17" s="264">
        <v>2</v>
      </c>
      <c r="G17" s="265">
        <v>2</v>
      </c>
      <c r="H17" s="263">
        <v>2</v>
      </c>
      <c r="I17" s="264">
        <v>0</v>
      </c>
      <c r="J17" s="264">
        <v>0</v>
      </c>
      <c r="K17" s="264">
        <v>3</v>
      </c>
      <c r="L17" s="265">
        <v>0</v>
      </c>
      <c r="M17" s="263">
        <v>0</v>
      </c>
      <c r="N17" s="264">
        <v>0</v>
      </c>
      <c r="O17" s="264">
        <v>1</v>
      </c>
      <c r="P17" s="264">
        <v>1</v>
      </c>
      <c r="Q17" s="265">
        <v>0</v>
      </c>
      <c r="R17" s="263">
        <v>3</v>
      </c>
      <c r="S17" s="264">
        <v>0</v>
      </c>
      <c r="T17" s="264">
        <v>2</v>
      </c>
      <c r="U17" s="264">
        <v>0</v>
      </c>
      <c r="V17" s="265">
        <v>0</v>
      </c>
      <c r="W17" s="263">
        <v>1</v>
      </c>
      <c r="X17" s="264">
        <v>2</v>
      </c>
      <c r="Y17" s="264">
        <v>0</v>
      </c>
      <c r="Z17" s="264">
        <v>2</v>
      </c>
      <c r="AA17" s="265">
        <v>2</v>
      </c>
      <c r="AB17" s="264">
        <v>0</v>
      </c>
      <c r="AC17" s="264">
        <v>0</v>
      </c>
      <c r="AD17" s="264">
        <v>2</v>
      </c>
      <c r="AE17" s="264">
        <v>2</v>
      </c>
      <c r="AF17" s="265">
        <v>0</v>
      </c>
      <c r="AG17" s="263">
        <v>0</v>
      </c>
      <c r="AH17" s="264">
        <v>1</v>
      </c>
      <c r="AI17" s="264">
        <v>1</v>
      </c>
      <c r="AJ17" s="264">
        <v>3</v>
      </c>
      <c r="AK17" s="265">
        <v>2</v>
      </c>
      <c r="AL17" s="263">
        <v>1</v>
      </c>
      <c r="AM17" s="264">
        <v>1</v>
      </c>
      <c r="AN17" s="264">
        <v>0</v>
      </c>
      <c r="AO17" s="264">
        <v>1</v>
      </c>
      <c r="AP17" s="265">
        <v>1</v>
      </c>
      <c r="AQ17" s="264">
        <v>0</v>
      </c>
      <c r="AR17" s="264">
        <v>0</v>
      </c>
      <c r="AS17" s="265">
        <v>1</v>
      </c>
    </row>
    <row r="18" spans="1:45" s="5" customFormat="1" ht="13.5" customHeight="1">
      <c r="A18" s="322" t="s">
        <v>213</v>
      </c>
      <c r="B18" s="140">
        <v>3</v>
      </c>
      <c r="C18" s="266">
        <v>3</v>
      </c>
      <c r="D18" s="267">
        <v>3</v>
      </c>
      <c r="E18" s="267">
        <v>3</v>
      </c>
      <c r="F18" s="267">
        <v>2</v>
      </c>
      <c r="G18" s="268">
        <v>2</v>
      </c>
      <c r="H18" s="266">
        <v>2</v>
      </c>
      <c r="I18" s="267">
        <v>0</v>
      </c>
      <c r="J18" s="267">
        <v>0</v>
      </c>
      <c r="K18" s="267">
        <v>2</v>
      </c>
      <c r="L18" s="268">
        <v>0</v>
      </c>
      <c r="M18" s="266">
        <v>0</v>
      </c>
      <c r="N18" s="267">
        <v>0</v>
      </c>
      <c r="O18" s="267">
        <v>1</v>
      </c>
      <c r="P18" s="267">
        <v>1</v>
      </c>
      <c r="Q18" s="268">
        <v>0</v>
      </c>
      <c r="R18" s="266">
        <v>2</v>
      </c>
      <c r="S18" s="267">
        <v>1</v>
      </c>
      <c r="T18" s="267">
        <v>1</v>
      </c>
      <c r="U18" s="267">
        <v>1</v>
      </c>
      <c r="V18" s="268">
        <v>0</v>
      </c>
      <c r="W18" s="266">
        <v>2</v>
      </c>
      <c r="X18" s="267">
        <v>2</v>
      </c>
      <c r="Y18" s="267">
        <v>1</v>
      </c>
      <c r="Z18" s="267">
        <v>1</v>
      </c>
      <c r="AA18" s="268">
        <v>2</v>
      </c>
      <c r="AB18" s="267">
        <v>0</v>
      </c>
      <c r="AC18" s="267">
        <v>0</v>
      </c>
      <c r="AD18" s="267">
        <v>1</v>
      </c>
      <c r="AE18" s="267">
        <v>1</v>
      </c>
      <c r="AF18" s="268">
        <v>0</v>
      </c>
      <c r="AG18" s="266">
        <v>0</v>
      </c>
      <c r="AH18" s="267">
        <v>1</v>
      </c>
      <c r="AI18" s="267">
        <v>1</v>
      </c>
      <c r="AJ18" s="267">
        <v>3</v>
      </c>
      <c r="AK18" s="268">
        <v>2</v>
      </c>
      <c r="AL18" s="266">
        <v>1</v>
      </c>
      <c r="AM18" s="267">
        <v>0</v>
      </c>
      <c r="AN18" s="267">
        <v>1</v>
      </c>
      <c r="AO18" s="267">
        <v>2</v>
      </c>
      <c r="AP18" s="268">
        <v>0</v>
      </c>
      <c r="AQ18" s="267">
        <v>0</v>
      </c>
      <c r="AR18" s="267">
        <v>0</v>
      </c>
      <c r="AS18" s="268">
        <v>1</v>
      </c>
    </row>
    <row r="19" spans="1:45" s="5" customFormat="1" ht="13.5" customHeight="1">
      <c r="A19" s="345" t="s">
        <v>96</v>
      </c>
      <c r="B19" s="139">
        <v>6</v>
      </c>
      <c r="C19" s="263">
        <v>6</v>
      </c>
      <c r="D19" s="264">
        <v>1</v>
      </c>
      <c r="E19" s="264">
        <v>2</v>
      </c>
      <c r="F19" s="264">
        <v>1</v>
      </c>
      <c r="G19" s="265">
        <v>1</v>
      </c>
      <c r="H19" s="263">
        <v>2</v>
      </c>
      <c r="I19" s="264">
        <v>1</v>
      </c>
      <c r="J19" s="264">
        <v>0</v>
      </c>
      <c r="K19" s="264">
        <v>4</v>
      </c>
      <c r="L19" s="265">
        <v>0</v>
      </c>
      <c r="M19" s="263">
        <v>3</v>
      </c>
      <c r="N19" s="264">
        <v>0</v>
      </c>
      <c r="O19" s="264">
        <v>2</v>
      </c>
      <c r="P19" s="264">
        <v>5</v>
      </c>
      <c r="Q19" s="265">
        <v>1</v>
      </c>
      <c r="R19" s="263">
        <v>4</v>
      </c>
      <c r="S19" s="264">
        <v>1</v>
      </c>
      <c r="T19" s="264">
        <v>1</v>
      </c>
      <c r="U19" s="264">
        <v>0</v>
      </c>
      <c r="V19" s="265">
        <v>0</v>
      </c>
      <c r="W19" s="263">
        <v>2</v>
      </c>
      <c r="X19" s="264">
        <v>2</v>
      </c>
      <c r="Y19" s="264">
        <v>0</v>
      </c>
      <c r="Z19" s="264">
        <v>2</v>
      </c>
      <c r="AA19" s="265">
        <v>6</v>
      </c>
      <c r="AB19" s="264">
        <v>2</v>
      </c>
      <c r="AC19" s="264">
        <v>0</v>
      </c>
      <c r="AD19" s="264">
        <v>2</v>
      </c>
      <c r="AE19" s="264">
        <v>2</v>
      </c>
      <c r="AF19" s="265">
        <v>0</v>
      </c>
      <c r="AG19" s="263">
        <v>0</v>
      </c>
      <c r="AH19" s="264">
        <v>1</v>
      </c>
      <c r="AI19" s="264">
        <v>1</v>
      </c>
      <c r="AJ19" s="264">
        <v>5</v>
      </c>
      <c r="AK19" s="265">
        <v>2</v>
      </c>
      <c r="AL19" s="263">
        <v>2</v>
      </c>
      <c r="AM19" s="264">
        <v>2</v>
      </c>
      <c r="AN19" s="264">
        <v>0</v>
      </c>
      <c r="AO19" s="264">
        <v>2</v>
      </c>
      <c r="AP19" s="265">
        <v>1</v>
      </c>
      <c r="AQ19" s="264">
        <v>0</v>
      </c>
      <c r="AR19" s="264">
        <v>0</v>
      </c>
      <c r="AS19" s="265">
        <v>1</v>
      </c>
    </row>
    <row r="20" spans="1:45" s="5" customFormat="1" ht="13.5" customHeight="1">
      <c r="A20" s="345" t="s">
        <v>97</v>
      </c>
      <c r="B20" s="139">
        <v>0</v>
      </c>
      <c r="C20" s="263">
        <v>0</v>
      </c>
      <c r="D20" s="264">
        <v>0</v>
      </c>
      <c r="E20" s="264">
        <v>0</v>
      </c>
      <c r="F20" s="264">
        <v>0</v>
      </c>
      <c r="G20" s="265">
        <v>0</v>
      </c>
      <c r="H20" s="263">
        <v>0</v>
      </c>
      <c r="I20" s="264">
        <v>0</v>
      </c>
      <c r="J20" s="264">
        <v>0</v>
      </c>
      <c r="K20" s="264">
        <v>0</v>
      </c>
      <c r="L20" s="265">
        <v>0</v>
      </c>
      <c r="M20" s="263">
        <v>0</v>
      </c>
      <c r="N20" s="264">
        <v>0</v>
      </c>
      <c r="O20" s="264">
        <v>0</v>
      </c>
      <c r="P20" s="264">
        <v>0</v>
      </c>
      <c r="Q20" s="265">
        <v>0</v>
      </c>
      <c r="R20" s="263">
        <v>0</v>
      </c>
      <c r="S20" s="264">
        <v>0</v>
      </c>
      <c r="T20" s="264">
        <v>0</v>
      </c>
      <c r="U20" s="264">
        <v>0</v>
      </c>
      <c r="V20" s="265">
        <v>0</v>
      </c>
      <c r="W20" s="263">
        <v>0</v>
      </c>
      <c r="X20" s="264">
        <v>0</v>
      </c>
      <c r="Y20" s="264">
        <v>0</v>
      </c>
      <c r="Z20" s="264">
        <v>0</v>
      </c>
      <c r="AA20" s="265">
        <v>0</v>
      </c>
      <c r="AB20" s="264">
        <v>0</v>
      </c>
      <c r="AC20" s="264">
        <v>0</v>
      </c>
      <c r="AD20" s="264">
        <v>0</v>
      </c>
      <c r="AE20" s="264">
        <v>0</v>
      </c>
      <c r="AF20" s="265">
        <v>0</v>
      </c>
      <c r="AG20" s="263">
        <v>0</v>
      </c>
      <c r="AH20" s="264">
        <v>0</v>
      </c>
      <c r="AI20" s="264">
        <v>0</v>
      </c>
      <c r="AJ20" s="264">
        <v>0</v>
      </c>
      <c r="AK20" s="265">
        <v>0</v>
      </c>
      <c r="AL20" s="263">
        <v>0</v>
      </c>
      <c r="AM20" s="264">
        <v>0</v>
      </c>
      <c r="AN20" s="264">
        <v>0</v>
      </c>
      <c r="AO20" s="264">
        <v>0</v>
      </c>
      <c r="AP20" s="265">
        <v>0</v>
      </c>
      <c r="AQ20" s="264">
        <v>0</v>
      </c>
      <c r="AR20" s="264">
        <v>0</v>
      </c>
      <c r="AS20" s="265">
        <v>0</v>
      </c>
    </row>
    <row r="21" spans="1:45" s="5" customFormat="1" ht="13.5" customHeight="1">
      <c r="A21" s="345" t="s">
        <v>81</v>
      </c>
      <c r="B21" s="139">
        <v>0</v>
      </c>
      <c r="C21" s="263">
        <v>0</v>
      </c>
      <c r="D21" s="264">
        <v>0</v>
      </c>
      <c r="E21" s="264">
        <v>0</v>
      </c>
      <c r="F21" s="264">
        <v>0</v>
      </c>
      <c r="G21" s="265">
        <v>0</v>
      </c>
      <c r="H21" s="263">
        <v>0</v>
      </c>
      <c r="I21" s="264">
        <v>0</v>
      </c>
      <c r="J21" s="264">
        <v>0</v>
      </c>
      <c r="K21" s="264">
        <v>0</v>
      </c>
      <c r="L21" s="265">
        <v>0</v>
      </c>
      <c r="M21" s="263">
        <v>0</v>
      </c>
      <c r="N21" s="264">
        <v>0</v>
      </c>
      <c r="O21" s="264">
        <v>0</v>
      </c>
      <c r="P21" s="264">
        <v>0</v>
      </c>
      <c r="Q21" s="265">
        <v>0</v>
      </c>
      <c r="R21" s="263">
        <v>0</v>
      </c>
      <c r="S21" s="264">
        <v>0</v>
      </c>
      <c r="T21" s="264">
        <v>0</v>
      </c>
      <c r="U21" s="264">
        <v>0</v>
      </c>
      <c r="V21" s="265">
        <v>0</v>
      </c>
      <c r="W21" s="263">
        <v>0</v>
      </c>
      <c r="X21" s="264">
        <v>0</v>
      </c>
      <c r="Y21" s="264">
        <v>0</v>
      </c>
      <c r="Z21" s="264">
        <v>0</v>
      </c>
      <c r="AA21" s="265">
        <v>0</v>
      </c>
      <c r="AB21" s="264">
        <v>0</v>
      </c>
      <c r="AC21" s="264">
        <v>0</v>
      </c>
      <c r="AD21" s="264">
        <v>0</v>
      </c>
      <c r="AE21" s="264">
        <v>0</v>
      </c>
      <c r="AF21" s="265">
        <v>0</v>
      </c>
      <c r="AG21" s="263">
        <v>0</v>
      </c>
      <c r="AH21" s="264">
        <v>0</v>
      </c>
      <c r="AI21" s="264">
        <v>0</v>
      </c>
      <c r="AJ21" s="264">
        <v>0</v>
      </c>
      <c r="AK21" s="265">
        <v>0</v>
      </c>
      <c r="AL21" s="263">
        <v>0</v>
      </c>
      <c r="AM21" s="264">
        <v>0</v>
      </c>
      <c r="AN21" s="264">
        <v>0</v>
      </c>
      <c r="AO21" s="264">
        <v>0</v>
      </c>
      <c r="AP21" s="265">
        <v>0</v>
      </c>
      <c r="AQ21" s="264">
        <v>0</v>
      </c>
      <c r="AR21" s="264">
        <v>0</v>
      </c>
      <c r="AS21" s="265">
        <v>0</v>
      </c>
    </row>
    <row r="22" spans="1:45" s="5" customFormat="1" ht="13.5" customHeight="1">
      <c r="A22" s="345" t="s">
        <v>98</v>
      </c>
      <c r="B22" s="139">
        <v>0</v>
      </c>
      <c r="C22" s="263">
        <v>0</v>
      </c>
      <c r="D22" s="264">
        <v>0</v>
      </c>
      <c r="E22" s="264">
        <v>0</v>
      </c>
      <c r="F22" s="264">
        <v>0</v>
      </c>
      <c r="G22" s="265">
        <v>0</v>
      </c>
      <c r="H22" s="263">
        <v>0</v>
      </c>
      <c r="I22" s="264">
        <v>0</v>
      </c>
      <c r="J22" s="264">
        <v>0</v>
      </c>
      <c r="K22" s="264">
        <v>0</v>
      </c>
      <c r="L22" s="265">
        <v>0</v>
      </c>
      <c r="M22" s="263">
        <v>0</v>
      </c>
      <c r="N22" s="264">
        <v>0</v>
      </c>
      <c r="O22" s="264">
        <v>0</v>
      </c>
      <c r="P22" s="264">
        <v>0</v>
      </c>
      <c r="Q22" s="265">
        <v>0</v>
      </c>
      <c r="R22" s="263">
        <v>0</v>
      </c>
      <c r="S22" s="264">
        <v>0</v>
      </c>
      <c r="T22" s="264">
        <v>0</v>
      </c>
      <c r="U22" s="264">
        <v>0</v>
      </c>
      <c r="V22" s="265">
        <v>0</v>
      </c>
      <c r="W22" s="263">
        <v>0</v>
      </c>
      <c r="X22" s="264">
        <v>0</v>
      </c>
      <c r="Y22" s="264">
        <v>0</v>
      </c>
      <c r="Z22" s="264">
        <v>0</v>
      </c>
      <c r="AA22" s="265">
        <v>0</v>
      </c>
      <c r="AB22" s="264">
        <v>0</v>
      </c>
      <c r="AC22" s="264">
        <v>0</v>
      </c>
      <c r="AD22" s="264">
        <v>0</v>
      </c>
      <c r="AE22" s="264">
        <v>0</v>
      </c>
      <c r="AF22" s="265">
        <v>0</v>
      </c>
      <c r="AG22" s="263">
        <v>0</v>
      </c>
      <c r="AH22" s="264">
        <v>0</v>
      </c>
      <c r="AI22" s="264">
        <v>0</v>
      </c>
      <c r="AJ22" s="264">
        <v>0</v>
      </c>
      <c r="AK22" s="265">
        <v>0</v>
      </c>
      <c r="AL22" s="263">
        <v>0</v>
      </c>
      <c r="AM22" s="264">
        <v>0</v>
      </c>
      <c r="AN22" s="264">
        <v>0</v>
      </c>
      <c r="AO22" s="264">
        <v>0</v>
      </c>
      <c r="AP22" s="265">
        <v>0</v>
      </c>
      <c r="AQ22" s="264">
        <v>0</v>
      </c>
      <c r="AR22" s="264">
        <v>0</v>
      </c>
      <c r="AS22" s="265">
        <v>0</v>
      </c>
    </row>
    <row r="23" spans="1:45" s="5" customFormat="1" ht="13.5" customHeight="1">
      <c r="A23" s="345" t="s">
        <v>82</v>
      </c>
      <c r="B23" s="139">
        <v>1</v>
      </c>
      <c r="C23" s="263">
        <v>1</v>
      </c>
      <c r="D23" s="264">
        <v>0</v>
      </c>
      <c r="E23" s="264">
        <v>0</v>
      </c>
      <c r="F23" s="264">
        <v>0</v>
      </c>
      <c r="G23" s="265">
        <v>0</v>
      </c>
      <c r="H23" s="263">
        <v>0</v>
      </c>
      <c r="I23" s="264">
        <v>0</v>
      </c>
      <c r="J23" s="264">
        <v>0</v>
      </c>
      <c r="K23" s="264">
        <v>1</v>
      </c>
      <c r="L23" s="265">
        <v>0</v>
      </c>
      <c r="M23" s="263">
        <v>0</v>
      </c>
      <c r="N23" s="264">
        <v>0</v>
      </c>
      <c r="O23" s="264">
        <v>0</v>
      </c>
      <c r="P23" s="264">
        <v>0</v>
      </c>
      <c r="Q23" s="265">
        <v>0</v>
      </c>
      <c r="R23" s="263">
        <v>0</v>
      </c>
      <c r="S23" s="264">
        <v>0</v>
      </c>
      <c r="T23" s="264">
        <v>0</v>
      </c>
      <c r="U23" s="264">
        <v>0</v>
      </c>
      <c r="V23" s="265">
        <v>0</v>
      </c>
      <c r="W23" s="263">
        <v>0</v>
      </c>
      <c r="X23" s="264">
        <v>0</v>
      </c>
      <c r="Y23" s="264">
        <v>0</v>
      </c>
      <c r="Z23" s="264">
        <v>0</v>
      </c>
      <c r="AA23" s="265">
        <v>1</v>
      </c>
      <c r="AB23" s="264">
        <v>0</v>
      </c>
      <c r="AC23" s="264">
        <v>0</v>
      </c>
      <c r="AD23" s="264">
        <v>0</v>
      </c>
      <c r="AE23" s="264">
        <v>0</v>
      </c>
      <c r="AF23" s="265">
        <v>0</v>
      </c>
      <c r="AG23" s="263">
        <v>0</v>
      </c>
      <c r="AH23" s="264">
        <v>0</v>
      </c>
      <c r="AI23" s="264">
        <v>0</v>
      </c>
      <c r="AJ23" s="264">
        <v>1</v>
      </c>
      <c r="AK23" s="265">
        <v>0</v>
      </c>
      <c r="AL23" s="263">
        <v>0</v>
      </c>
      <c r="AM23" s="264">
        <v>0</v>
      </c>
      <c r="AN23" s="264">
        <v>0</v>
      </c>
      <c r="AO23" s="264">
        <v>0</v>
      </c>
      <c r="AP23" s="265">
        <v>0</v>
      </c>
      <c r="AQ23" s="264">
        <v>0</v>
      </c>
      <c r="AR23" s="264">
        <v>0</v>
      </c>
      <c r="AS23" s="265">
        <v>0</v>
      </c>
    </row>
    <row r="24" spans="1:45" s="5" customFormat="1" ht="13.5" customHeight="1">
      <c r="A24" s="345" t="s">
        <v>99</v>
      </c>
      <c r="B24" s="139">
        <v>2</v>
      </c>
      <c r="C24" s="263">
        <v>2</v>
      </c>
      <c r="D24" s="264">
        <v>0</v>
      </c>
      <c r="E24" s="264">
        <v>0</v>
      </c>
      <c r="F24" s="264">
        <v>0</v>
      </c>
      <c r="G24" s="265">
        <v>0</v>
      </c>
      <c r="H24" s="263">
        <v>0</v>
      </c>
      <c r="I24" s="264">
        <v>0</v>
      </c>
      <c r="J24" s="264">
        <v>0</v>
      </c>
      <c r="K24" s="264">
        <v>0</v>
      </c>
      <c r="L24" s="265">
        <v>0</v>
      </c>
      <c r="M24" s="263">
        <v>0</v>
      </c>
      <c r="N24" s="264">
        <v>0</v>
      </c>
      <c r="O24" s="264">
        <v>1</v>
      </c>
      <c r="P24" s="264">
        <v>1</v>
      </c>
      <c r="Q24" s="265">
        <v>0</v>
      </c>
      <c r="R24" s="263">
        <v>1</v>
      </c>
      <c r="S24" s="264">
        <v>0</v>
      </c>
      <c r="T24" s="264">
        <v>0</v>
      </c>
      <c r="U24" s="264">
        <v>0</v>
      </c>
      <c r="V24" s="265">
        <v>0</v>
      </c>
      <c r="W24" s="263">
        <v>0</v>
      </c>
      <c r="X24" s="264">
        <v>0</v>
      </c>
      <c r="Y24" s="264">
        <v>0</v>
      </c>
      <c r="Z24" s="264">
        <v>1</v>
      </c>
      <c r="AA24" s="265">
        <v>1</v>
      </c>
      <c r="AB24" s="264">
        <v>0</v>
      </c>
      <c r="AC24" s="264">
        <v>0</v>
      </c>
      <c r="AD24" s="264">
        <v>0</v>
      </c>
      <c r="AE24" s="264">
        <v>0</v>
      </c>
      <c r="AF24" s="265">
        <v>0</v>
      </c>
      <c r="AG24" s="263">
        <v>0</v>
      </c>
      <c r="AH24" s="264">
        <v>0</v>
      </c>
      <c r="AI24" s="264">
        <v>0</v>
      </c>
      <c r="AJ24" s="264">
        <v>1</v>
      </c>
      <c r="AK24" s="265">
        <v>1</v>
      </c>
      <c r="AL24" s="263">
        <v>0</v>
      </c>
      <c r="AM24" s="264">
        <v>0</v>
      </c>
      <c r="AN24" s="264">
        <v>0</v>
      </c>
      <c r="AO24" s="264">
        <v>0</v>
      </c>
      <c r="AP24" s="265">
        <v>0</v>
      </c>
      <c r="AQ24" s="264">
        <v>0</v>
      </c>
      <c r="AR24" s="264">
        <v>0</v>
      </c>
      <c r="AS24" s="265">
        <v>0</v>
      </c>
    </row>
    <row r="25" spans="1:45" s="5" customFormat="1" ht="13.5" customHeight="1">
      <c r="A25" s="345" t="s">
        <v>100</v>
      </c>
      <c r="B25" s="139">
        <v>0</v>
      </c>
      <c r="C25" s="263">
        <v>0</v>
      </c>
      <c r="D25" s="264">
        <v>0</v>
      </c>
      <c r="E25" s="264">
        <v>0</v>
      </c>
      <c r="F25" s="264">
        <v>0</v>
      </c>
      <c r="G25" s="265">
        <v>0</v>
      </c>
      <c r="H25" s="263">
        <v>0</v>
      </c>
      <c r="I25" s="264">
        <v>0</v>
      </c>
      <c r="J25" s="264">
        <v>0</v>
      </c>
      <c r="K25" s="264">
        <v>0</v>
      </c>
      <c r="L25" s="265">
        <v>0</v>
      </c>
      <c r="M25" s="263">
        <v>0</v>
      </c>
      <c r="N25" s="264">
        <v>0</v>
      </c>
      <c r="O25" s="264">
        <v>0</v>
      </c>
      <c r="P25" s="264">
        <v>0</v>
      </c>
      <c r="Q25" s="265">
        <v>0</v>
      </c>
      <c r="R25" s="263">
        <v>0</v>
      </c>
      <c r="S25" s="264">
        <v>0</v>
      </c>
      <c r="T25" s="264">
        <v>0</v>
      </c>
      <c r="U25" s="264">
        <v>0</v>
      </c>
      <c r="V25" s="265">
        <v>0</v>
      </c>
      <c r="W25" s="263">
        <v>0</v>
      </c>
      <c r="X25" s="264">
        <v>0</v>
      </c>
      <c r="Y25" s="264">
        <v>0</v>
      </c>
      <c r="Z25" s="264">
        <v>0</v>
      </c>
      <c r="AA25" s="265">
        <v>0</v>
      </c>
      <c r="AB25" s="264">
        <v>0</v>
      </c>
      <c r="AC25" s="264">
        <v>0</v>
      </c>
      <c r="AD25" s="264">
        <v>0</v>
      </c>
      <c r="AE25" s="264">
        <v>0</v>
      </c>
      <c r="AF25" s="265">
        <v>0</v>
      </c>
      <c r="AG25" s="263">
        <v>0</v>
      </c>
      <c r="AH25" s="264">
        <v>0</v>
      </c>
      <c r="AI25" s="264">
        <v>0</v>
      </c>
      <c r="AJ25" s="264">
        <v>0</v>
      </c>
      <c r="AK25" s="265">
        <v>0</v>
      </c>
      <c r="AL25" s="263">
        <v>0</v>
      </c>
      <c r="AM25" s="264">
        <v>0</v>
      </c>
      <c r="AN25" s="264">
        <v>0</v>
      </c>
      <c r="AO25" s="264">
        <v>0</v>
      </c>
      <c r="AP25" s="265">
        <v>0</v>
      </c>
      <c r="AQ25" s="264">
        <v>0</v>
      </c>
      <c r="AR25" s="264">
        <v>0</v>
      </c>
      <c r="AS25" s="265">
        <v>0</v>
      </c>
    </row>
    <row r="26" spans="1:45" s="5" customFormat="1" ht="13.5" customHeight="1">
      <c r="A26" s="345" t="s">
        <v>91</v>
      </c>
      <c r="B26" s="139">
        <v>0</v>
      </c>
      <c r="C26" s="263">
        <v>0</v>
      </c>
      <c r="D26" s="264">
        <v>0</v>
      </c>
      <c r="E26" s="264">
        <v>0</v>
      </c>
      <c r="F26" s="264">
        <v>0</v>
      </c>
      <c r="G26" s="265">
        <v>0</v>
      </c>
      <c r="H26" s="263">
        <v>0</v>
      </c>
      <c r="I26" s="264">
        <v>0</v>
      </c>
      <c r="J26" s="264">
        <v>0</v>
      </c>
      <c r="K26" s="264">
        <v>0</v>
      </c>
      <c r="L26" s="265">
        <v>0</v>
      </c>
      <c r="M26" s="263">
        <v>0</v>
      </c>
      <c r="N26" s="264">
        <v>0</v>
      </c>
      <c r="O26" s="264">
        <v>0</v>
      </c>
      <c r="P26" s="264">
        <v>0</v>
      </c>
      <c r="Q26" s="265">
        <v>0</v>
      </c>
      <c r="R26" s="263">
        <v>0</v>
      </c>
      <c r="S26" s="264">
        <v>0</v>
      </c>
      <c r="T26" s="264">
        <v>0</v>
      </c>
      <c r="U26" s="264">
        <v>0</v>
      </c>
      <c r="V26" s="265">
        <v>0</v>
      </c>
      <c r="W26" s="263">
        <v>0</v>
      </c>
      <c r="X26" s="264">
        <v>0</v>
      </c>
      <c r="Y26" s="264">
        <v>0</v>
      </c>
      <c r="Z26" s="264">
        <v>0</v>
      </c>
      <c r="AA26" s="265">
        <v>0</v>
      </c>
      <c r="AB26" s="264">
        <v>0</v>
      </c>
      <c r="AC26" s="264">
        <v>0</v>
      </c>
      <c r="AD26" s="264">
        <v>0</v>
      </c>
      <c r="AE26" s="264">
        <v>0</v>
      </c>
      <c r="AF26" s="265">
        <v>0</v>
      </c>
      <c r="AG26" s="263">
        <v>0</v>
      </c>
      <c r="AH26" s="264">
        <v>0</v>
      </c>
      <c r="AI26" s="264">
        <v>0</v>
      </c>
      <c r="AJ26" s="264">
        <v>0</v>
      </c>
      <c r="AK26" s="265">
        <v>0</v>
      </c>
      <c r="AL26" s="263">
        <v>0</v>
      </c>
      <c r="AM26" s="264">
        <v>0</v>
      </c>
      <c r="AN26" s="264">
        <v>0</v>
      </c>
      <c r="AO26" s="264">
        <v>0</v>
      </c>
      <c r="AP26" s="265">
        <v>0</v>
      </c>
      <c r="AQ26" s="264">
        <v>0</v>
      </c>
      <c r="AR26" s="264">
        <v>0</v>
      </c>
      <c r="AS26" s="265">
        <v>0</v>
      </c>
    </row>
    <row r="27" spans="1:45" s="5" customFormat="1" ht="13.5" customHeight="1">
      <c r="A27" s="353" t="s">
        <v>92</v>
      </c>
      <c r="B27" s="140">
        <v>0</v>
      </c>
      <c r="C27" s="266">
        <v>0</v>
      </c>
      <c r="D27" s="267">
        <v>0</v>
      </c>
      <c r="E27" s="267">
        <v>0</v>
      </c>
      <c r="F27" s="267">
        <v>0</v>
      </c>
      <c r="G27" s="268">
        <v>0</v>
      </c>
      <c r="H27" s="266">
        <v>0</v>
      </c>
      <c r="I27" s="267">
        <v>0</v>
      </c>
      <c r="J27" s="267">
        <v>0</v>
      </c>
      <c r="K27" s="267">
        <v>0</v>
      </c>
      <c r="L27" s="268">
        <v>0</v>
      </c>
      <c r="M27" s="266">
        <v>0</v>
      </c>
      <c r="N27" s="267">
        <v>0</v>
      </c>
      <c r="O27" s="267">
        <v>0</v>
      </c>
      <c r="P27" s="267">
        <v>0</v>
      </c>
      <c r="Q27" s="268">
        <v>0</v>
      </c>
      <c r="R27" s="266">
        <v>0</v>
      </c>
      <c r="S27" s="267">
        <v>0</v>
      </c>
      <c r="T27" s="267">
        <v>0</v>
      </c>
      <c r="U27" s="267">
        <v>0</v>
      </c>
      <c r="V27" s="268">
        <v>0</v>
      </c>
      <c r="W27" s="266">
        <v>0</v>
      </c>
      <c r="X27" s="267">
        <v>0</v>
      </c>
      <c r="Y27" s="267">
        <v>0</v>
      </c>
      <c r="Z27" s="267">
        <v>0</v>
      </c>
      <c r="AA27" s="268">
        <v>0</v>
      </c>
      <c r="AB27" s="267">
        <v>0</v>
      </c>
      <c r="AC27" s="267">
        <v>0</v>
      </c>
      <c r="AD27" s="267">
        <v>0</v>
      </c>
      <c r="AE27" s="267">
        <v>0</v>
      </c>
      <c r="AF27" s="268">
        <v>0</v>
      </c>
      <c r="AG27" s="266">
        <v>0</v>
      </c>
      <c r="AH27" s="267">
        <v>0</v>
      </c>
      <c r="AI27" s="267">
        <v>0</v>
      </c>
      <c r="AJ27" s="267">
        <v>0</v>
      </c>
      <c r="AK27" s="268">
        <v>0</v>
      </c>
      <c r="AL27" s="266">
        <v>0</v>
      </c>
      <c r="AM27" s="267">
        <v>0</v>
      </c>
      <c r="AN27" s="267">
        <v>0</v>
      </c>
      <c r="AO27" s="267">
        <v>0</v>
      </c>
      <c r="AP27" s="268">
        <v>0</v>
      </c>
      <c r="AQ27" s="267">
        <v>0</v>
      </c>
      <c r="AR27" s="267">
        <v>0</v>
      </c>
      <c r="AS27" s="268">
        <v>0</v>
      </c>
    </row>
    <row r="28" spans="1:45" s="5" customFormat="1" ht="13.5" customHeight="1">
      <c r="A28" s="345" t="s">
        <v>79</v>
      </c>
      <c r="B28" s="139">
        <v>3</v>
      </c>
      <c r="C28" s="263">
        <v>3</v>
      </c>
      <c r="D28" s="264">
        <v>3</v>
      </c>
      <c r="E28" s="264">
        <v>2</v>
      </c>
      <c r="F28" s="264">
        <v>2</v>
      </c>
      <c r="G28" s="265">
        <v>1</v>
      </c>
      <c r="H28" s="263">
        <v>3</v>
      </c>
      <c r="I28" s="264">
        <v>1</v>
      </c>
      <c r="J28" s="264">
        <v>1</v>
      </c>
      <c r="K28" s="264">
        <v>0</v>
      </c>
      <c r="L28" s="265">
        <v>0</v>
      </c>
      <c r="M28" s="263">
        <v>0</v>
      </c>
      <c r="N28" s="264">
        <v>0</v>
      </c>
      <c r="O28" s="264">
        <v>1</v>
      </c>
      <c r="P28" s="264">
        <v>1</v>
      </c>
      <c r="Q28" s="265">
        <v>1</v>
      </c>
      <c r="R28" s="263">
        <v>2</v>
      </c>
      <c r="S28" s="264">
        <v>1</v>
      </c>
      <c r="T28" s="264">
        <v>0</v>
      </c>
      <c r="U28" s="264">
        <v>0</v>
      </c>
      <c r="V28" s="265">
        <v>0</v>
      </c>
      <c r="W28" s="263">
        <v>1</v>
      </c>
      <c r="X28" s="264">
        <v>1</v>
      </c>
      <c r="Y28" s="264">
        <v>0</v>
      </c>
      <c r="Z28" s="264">
        <v>0</v>
      </c>
      <c r="AA28" s="265">
        <v>3</v>
      </c>
      <c r="AB28" s="264">
        <v>0</v>
      </c>
      <c r="AC28" s="264">
        <v>0</v>
      </c>
      <c r="AD28" s="264">
        <v>0</v>
      </c>
      <c r="AE28" s="264">
        <v>0</v>
      </c>
      <c r="AF28" s="265">
        <v>0</v>
      </c>
      <c r="AG28" s="263">
        <v>0</v>
      </c>
      <c r="AH28" s="264">
        <v>0</v>
      </c>
      <c r="AI28" s="264">
        <v>0</v>
      </c>
      <c r="AJ28" s="264">
        <v>3</v>
      </c>
      <c r="AK28" s="265">
        <v>1</v>
      </c>
      <c r="AL28" s="263">
        <v>1</v>
      </c>
      <c r="AM28" s="264">
        <v>1</v>
      </c>
      <c r="AN28" s="264">
        <v>0</v>
      </c>
      <c r="AO28" s="264">
        <v>0</v>
      </c>
      <c r="AP28" s="265">
        <v>0</v>
      </c>
      <c r="AQ28" s="264">
        <v>0</v>
      </c>
      <c r="AR28" s="264">
        <v>0</v>
      </c>
      <c r="AS28" s="265">
        <v>0</v>
      </c>
    </row>
    <row r="29" spans="1:45" s="5" customFormat="1" ht="13.5" customHeight="1">
      <c r="A29" s="345" t="s">
        <v>101</v>
      </c>
      <c r="B29" s="139">
        <v>9</v>
      </c>
      <c r="C29" s="263">
        <v>6</v>
      </c>
      <c r="D29" s="264">
        <v>2</v>
      </c>
      <c r="E29" s="264">
        <v>3</v>
      </c>
      <c r="F29" s="264">
        <v>3</v>
      </c>
      <c r="G29" s="265">
        <v>1</v>
      </c>
      <c r="H29" s="263">
        <v>1</v>
      </c>
      <c r="I29" s="264">
        <v>2</v>
      </c>
      <c r="J29" s="264">
        <v>1</v>
      </c>
      <c r="K29" s="264">
        <v>3</v>
      </c>
      <c r="L29" s="265">
        <v>0</v>
      </c>
      <c r="M29" s="263">
        <v>1</v>
      </c>
      <c r="N29" s="264">
        <v>1</v>
      </c>
      <c r="O29" s="264">
        <v>4</v>
      </c>
      <c r="P29" s="264">
        <v>4</v>
      </c>
      <c r="Q29" s="265">
        <v>2</v>
      </c>
      <c r="R29" s="263">
        <v>3</v>
      </c>
      <c r="S29" s="264">
        <v>1</v>
      </c>
      <c r="T29" s="264">
        <v>2</v>
      </c>
      <c r="U29" s="264">
        <v>1</v>
      </c>
      <c r="V29" s="265">
        <v>1</v>
      </c>
      <c r="W29" s="263">
        <v>1</v>
      </c>
      <c r="X29" s="264">
        <v>4</v>
      </c>
      <c r="Y29" s="264">
        <v>2</v>
      </c>
      <c r="Z29" s="264">
        <v>3</v>
      </c>
      <c r="AA29" s="265">
        <v>6</v>
      </c>
      <c r="AB29" s="264">
        <v>2</v>
      </c>
      <c r="AC29" s="264">
        <v>0</v>
      </c>
      <c r="AD29" s="264">
        <v>1</v>
      </c>
      <c r="AE29" s="264">
        <v>1</v>
      </c>
      <c r="AF29" s="265">
        <v>1</v>
      </c>
      <c r="AG29" s="263">
        <v>1</v>
      </c>
      <c r="AH29" s="264">
        <v>0</v>
      </c>
      <c r="AI29" s="264">
        <v>1</v>
      </c>
      <c r="AJ29" s="264">
        <v>7</v>
      </c>
      <c r="AK29" s="265">
        <v>2</v>
      </c>
      <c r="AL29" s="263">
        <v>1</v>
      </c>
      <c r="AM29" s="264">
        <v>1</v>
      </c>
      <c r="AN29" s="264">
        <v>0</v>
      </c>
      <c r="AO29" s="264">
        <v>1</v>
      </c>
      <c r="AP29" s="265">
        <v>1</v>
      </c>
      <c r="AQ29" s="264">
        <v>1</v>
      </c>
      <c r="AR29" s="264">
        <v>1</v>
      </c>
      <c r="AS29" s="265">
        <v>0</v>
      </c>
    </row>
    <row r="30" spans="1:45" s="5" customFormat="1" ht="13.5" customHeight="1">
      <c r="A30" s="345" t="s">
        <v>80</v>
      </c>
      <c r="B30" s="139">
        <v>6</v>
      </c>
      <c r="C30" s="263">
        <v>4</v>
      </c>
      <c r="D30" s="264">
        <v>2</v>
      </c>
      <c r="E30" s="264">
        <v>2</v>
      </c>
      <c r="F30" s="264">
        <v>1</v>
      </c>
      <c r="G30" s="265">
        <v>2</v>
      </c>
      <c r="H30" s="263">
        <v>1</v>
      </c>
      <c r="I30" s="264">
        <v>1</v>
      </c>
      <c r="J30" s="264">
        <v>1</v>
      </c>
      <c r="K30" s="264">
        <v>2</v>
      </c>
      <c r="L30" s="265">
        <v>1</v>
      </c>
      <c r="M30" s="263">
        <v>1</v>
      </c>
      <c r="N30" s="264">
        <v>1</v>
      </c>
      <c r="O30" s="264">
        <v>1</v>
      </c>
      <c r="P30" s="264">
        <v>4</v>
      </c>
      <c r="Q30" s="265">
        <v>3</v>
      </c>
      <c r="R30" s="263">
        <v>2</v>
      </c>
      <c r="S30" s="264">
        <v>1</v>
      </c>
      <c r="T30" s="264">
        <v>1</v>
      </c>
      <c r="U30" s="264">
        <v>1</v>
      </c>
      <c r="V30" s="265">
        <v>1</v>
      </c>
      <c r="W30" s="263">
        <v>2</v>
      </c>
      <c r="X30" s="264">
        <v>1</v>
      </c>
      <c r="Y30" s="264">
        <v>1</v>
      </c>
      <c r="Z30" s="264">
        <v>1</v>
      </c>
      <c r="AA30" s="265">
        <v>2</v>
      </c>
      <c r="AB30" s="264">
        <v>1</v>
      </c>
      <c r="AC30" s="264">
        <v>0</v>
      </c>
      <c r="AD30" s="264">
        <v>1</v>
      </c>
      <c r="AE30" s="264">
        <v>2</v>
      </c>
      <c r="AF30" s="265">
        <v>1</v>
      </c>
      <c r="AG30" s="263">
        <v>0</v>
      </c>
      <c r="AH30" s="264">
        <v>2</v>
      </c>
      <c r="AI30" s="264">
        <v>2</v>
      </c>
      <c r="AJ30" s="264">
        <v>3</v>
      </c>
      <c r="AK30" s="265">
        <v>1</v>
      </c>
      <c r="AL30" s="263">
        <v>1</v>
      </c>
      <c r="AM30" s="264">
        <v>1</v>
      </c>
      <c r="AN30" s="264">
        <v>0</v>
      </c>
      <c r="AO30" s="264">
        <v>1</v>
      </c>
      <c r="AP30" s="265">
        <v>1</v>
      </c>
      <c r="AQ30" s="264">
        <v>0</v>
      </c>
      <c r="AR30" s="264">
        <v>0</v>
      </c>
      <c r="AS30" s="265">
        <v>2</v>
      </c>
    </row>
    <row r="31" spans="1:45" s="5" customFormat="1" ht="13.5" customHeight="1">
      <c r="A31" s="345" t="s">
        <v>102</v>
      </c>
      <c r="B31" s="139">
        <v>0</v>
      </c>
      <c r="C31" s="263">
        <v>0</v>
      </c>
      <c r="D31" s="264">
        <v>0</v>
      </c>
      <c r="E31" s="264">
        <v>0</v>
      </c>
      <c r="F31" s="264">
        <v>0</v>
      </c>
      <c r="G31" s="265">
        <v>0</v>
      </c>
      <c r="H31" s="263">
        <v>0</v>
      </c>
      <c r="I31" s="264">
        <v>0</v>
      </c>
      <c r="J31" s="264">
        <v>0</v>
      </c>
      <c r="K31" s="264">
        <v>0</v>
      </c>
      <c r="L31" s="265">
        <v>0</v>
      </c>
      <c r="M31" s="263">
        <v>0</v>
      </c>
      <c r="N31" s="264">
        <v>0</v>
      </c>
      <c r="O31" s="264">
        <v>0</v>
      </c>
      <c r="P31" s="264">
        <v>0</v>
      </c>
      <c r="Q31" s="265">
        <v>0</v>
      </c>
      <c r="R31" s="263">
        <v>0</v>
      </c>
      <c r="S31" s="264">
        <v>0</v>
      </c>
      <c r="T31" s="264">
        <v>0</v>
      </c>
      <c r="U31" s="264">
        <v>0</v>
      </c>
      <c r="V31" s="265">
        <v>0</v>
      </c>
      <c r="W31" s="263">
        <v>0</v>
      </c>
      <c r="X31" s="264">
        <v>0</v>
      </c>
      <c r="Y31" s="264">
        <v>0</v>
      </c>
      <c r="Z31" s="264">
        <v>0</v>
      </c>
      <c r="AA31" s="265">
        <v>0</v>
      </c>
      <c r="AB31" s="264">
        <v>0</v>
      </c>
      <c r="AC31" s="264">
        <v>0</v>
      </c>
      <c r="AD31" s="264">
        <v>0</v>
      </c>
      <c r="AE31" s="264">
        <v>0</v>
      </c>
      <c r="AF31" s="265">
        <v>0</v>
      </c>
      <c r="AG31" s="263">
        <v>0</v>
      </c>
      <c r="AH31" s="264">
        <v>0</v>
      </c>
      <c r="AI31" s="264">
        <v>0</v>
      </c>
      <c r="AJ31" s="264">
        <v>0</v>
      </c>
      <c r="AK31" s="265">
        <v>0</v>
      </c>
      <c r="AL31" s="263">
        <v>0</v>
      </c>
      <c r="AM31" s="264">
        <v>0</v>
      </c>
      <c r="AN31" s="264">
        <v>0</v>
      </c>
      <c r="AO31" s="264">
        <v>0</v>
      </c>
      <c r="AP31" s="265">
        <v>0</v>
      </c>
      <c r="AQ31" s="264">
        <v>0</v>
      </c>
      <c r="AR31" s="264">
        <v>0</v>
      </c>
      <c r="AS31" s="265">
        <v>0</v>
      </c>
    </row>
    <row r="32" spans="1:45" s="5" customFormat="1" ht="13.5" customHeight="1">
      <c r="A32" s="345" t="s">
        <v>83</v>
      </c>
      <c r="B32" s="139">
        <v>1</v>
      </c>
      <c r="C32" s="263">
        <v>1</v>
      </c>
      <c r="D32" s="264">
        <v>0</v>
      </c>
      <c r="E32" s="264">
        <v>1</v>
      </c>
      <c r="F32" s="264">
        <v>1</v>
      </c>
      <c r="G32" s="265">
        <v>0</v>
      </c>
      <c r="H32" s="263">
        <v>0</v>
      </c>
      <c r="I32" s="264">
        <v>0</v>
      </c>
      <c r="J32" s="264">
        <v>0</v>
      </c>
      <c r="K32" s="264">
        <v>1</v>
      </c>
      <c r="L32" s="265">
        <v>0</v>
      </c>
      <c r="M32" s="263">
        <v>0</v>
      </c>
      <c r="N32" s="264">
        <v>0</v>
      </c>
      <c r="O32" s="264">
        <v>1</v>
      </c>
      <c r="P32" s="264">
        <v>0</v>
      </c>
      <c r="Q32" s="265">
        <v>0</v>
      </c>
      <c r="R32" s="263">
        <v>1</v>
      </c>
      <c r="S32" s="264">
        <v>0</v>
      </c>
      <c r="T32" s="264">
        <v>0</v>
      </c>
      <c r="U32" s="264">
        <v>0</v>
      </c>
      <c r="V32" s="265">
        <v>0</v>
      </c>
      <c r="W32" s="263">
        <v>0</v>
      </c>
      <c r="X32" s="264">
        <v>1</v>
      </c>
      <c r="Y32" s="264">
        <v>0</v>
      </c>
      <c r="Z32" s="264">
        <v>0</v>
      </c>
      <c r="AA32" s="265">
        <v>1</v>
      </c>
      <c r="AB32" s="264">
        <v>0</v>
      </c>
      <c r="AC32" s="264">
        <v>0</v>
      </c>
      <c r="AD32" s="264">
        <v>1</v>
      </c>
      <c r="AE32" s="264">
        <v>1</v>
      </c>
      <c r="AF32" s="265">
        <v>0</v>
      </c>
      <c r="AG32" s="263">
        <v>0</v>
      </c>
      <c r="AH32" s="264">
        <v>0</v>
      </c>
      <c r="AI32" s="264">
        <v>0</v>
      </c>
      <c r="AJ32" s="264">
        <v>1</v>
      </c>
      <c r="AK32" s="265">
        <v>0</v>
      </c>
      <c r="AL32" s="263">
        <v>0</v>
      </c>
      <c r="AM32" s="264">
        <v>0</v>
      </c>
      <c r="AN32" s="264">
        <v>0</v>
      </c>
      <c r="AO32" s="264">
        <v>0</v>
      </c>
      <c r="AP32" s="265">
        <v>0</v>
      </c>
      <c r="AQ32" s="264">
        <v>0</v>
      </c>
      <c r="AR32" s="264">
        <v>0</v>
      </c>
      <c r="AS32" s="265">
        <v>0</v>
      </c>
    </row>
    <row r="33" spans="1:45" s="5" customFormat="1" ht="13.5" customHeight="1">
      <c r="A33" s="345" t="s">
        <v>103</v>
      </c>
      <c r="B33" s="139">
        <v>1</v>
      </c>
      <c r="C33" s="263">
        <v>1</v>
      </c>
      <c r="D33" s="264">
        <v>0</v>
      </c>
      <c r="E33" s="264">
        <v>0</v>
      </c>
      <c r="F33" s="264">
        <v>0</v>
      </c>
      <c r="G33" s="265">
        <v>0</v>
      </c>
      <c r="H33" s="263">
        <v>1</v>
      </c>
      <c r="I33" s="264">
        <v>0</v>
      </c>
      <c r="J33" s="264">
        <v>0</v>
      </c>
      <c r="K33" s="264">
        <v>0</v>
      </c>
      <c r="L33" s="265">
        <v>0</v>
      </c>
      <c r="M33" s="263">
        <v>0</v>
      </c>
      <c r="N33" s="264">
        <v>0</v>
      </c>
      <c r="O33" s="264">
        <v>0</v>
      </c>
      <c r="P33" s="264">
        <v>1</v>
      </c>
      <c r="Q33" s="265">
        <v>0</v>
      </c>
      <c r="R33" s="263">
        <v>0</v>
      </c>
      <c r="S33" s="264">
        <v>0</v>
      </c>
      <c r="T33" s="264">
        <v>0</v>
      </c>
      <c r="U33" s="264">
        <v>0</v>
      </c>
      <c r="V33" s="265">
        <v>0</v>
      </c>
      <c r="W33" s="263">
        <v>0</v>
      </c>
      <c r="X33" s="264">
        <v>0</v>
      </c>
      <c r="Y33" s="264">
        <v>0</v>
      </c>
      <c r="Z33" s="264">
        <v>0</v>
      </c>
      <c r="AA33" s="265">
        <v>0</v>
      </c>
      <c r="AB33" s="264">
        <v>0</v>
      </c>
      <c r="AC33" s="264">
        <v>0</v>
      </c>
      <c r="AD33" s="264">
        <v>0</v>
      </c>
      <c r="AE33" s="264">
        <v>0</v>
      </c>
      <c r="AF33" s="265">
        <v>0</v>
      </c>
      <c r="AG33" s="263">
        <v>0</v>
      </c>
      <c r="AH33" s="264">
        <v>0</v>
      </c>
      <c r="AI33" s="264">
        <v>0</v>
      </c>
      <c r="AJ33" s="264">
        <v>1</v>
      </c>
      <c r="AK33" s="265">
        <v>0</v>
      </c>
      <c r="AL33" s="263">
        <v>0</v>
      </c>
      <c r="AM33" s="264">
        <v>0</v>
      </c>
      <c r="AN33" s="264">
        <v>0</v>
      </c>
      <c r="AO33" s="264">
        <v>0</v>
      </c>
      <c r="AP33" s="265">
        <v>1</v>
      </c>
      <c r="AQ33" s="264">
        <v>0</v>
      </c>
      <c r="AR33" s="264">
        <v>0</v>
      </c>
      <c r="AS33" s="265">
        <v>0</v>
      </c>
    </row>
    <row r="34" spans="1:45" s="5" customFormat="1" ht="13.5" customHeight="1">
      <c r="A34" s="345" t="s">
        <v>104</v>
      </c>
      <c r="B34" s="139">
        <v>0</v>
      </c>
      <c r="C34" s="263">
        <v>0</v>
      </c>
      <c r="D34" s="264">
        <v>0</v>
      </c>
      <c r="E34" s="264">
        <v>0</v>
      </c>
      <c r="F34" s="264">
        <v>0</v>
      </c>
      <c r="G34" s="265">
        <v>0</v>
      </c>
      <c r="H34" s="263">
        <v>0</v>
      </c>
      <c r="I34" s="264">
        <v>0</v>
      </c>
      <c r="J34" s="264">
        <v>0</v>
      </c>
      <c r="K34" s="264">
        <v>0</v>
      </c>
      <c r="L34" s="265">
        <v>0</v>
      </c>
      <c r="M34" s="263">
        <v>0</v>
      </c>
      <c r="N34" s="264">
        <v>0</v>
      </c>
      <c r="O34" s="264">
        <v>0</v>
      </c>
      <c r="P34" s="264">
        <v>0</v>
      </c>
      <c r="Q34" s="265">
        <v>0</v>
      </c>
      <c r="R34" s="263">
        <v>0</v>
      </c>
      <c r="S34" s="264">
        <v>0</v>
      </c>
      <c r="T34" s="264">
        <v>0</v>
      </c>
      <c r="U34" s="264">
        <v>0</v>
      </c>
      <c r="V34" s="265">
        <v>0</v>
      </c>
      <c r="W34" s="263">
        <v>0</v>
      </c>
      <c r="X34" s="264">
        <v>0</v>
      </c>
      <c r="Y34" s="264">
        <v>0</v>
      </c>
      <c r="Z34" s="264">
        <v>0</v>
      </c>
      <c r="AA34" s="265">
        <v>0</v>
      </c>
      <c r="AB34" s="264">
        <v>0</v>
      </c>
      <c r="AC34" s="264">
        <v>0</v>
      </c>
      <c r="AD34" s="264">
        <v>0</v>
      </c>
      <c r="AE34" s="264">
        <v>0</v>
      </c>
      <c r="AF34" s="265">
        <v>0</v>
      </c>
      <c r="AG34" s="263">
        <v>0</v>
      </c>
      <c r="AH34" s="264">
        <v>0</v>
      </c>
      <c r="AI34" s="264">
        <v>0</v>
      </c>
      <c r="AJ34" s="264">
        <v>0</v>
      </c>
      <c r="AK34" s="265">
        <v>0</v>
      </c>
      <c r="AL34" s="263">
        <v>0</v>
      </c>
      <c r="AM34" s="264">
        <v>0</v>
      </c>
      <c r="AN34" s="264">
        <v>0</v>
      </c>
      <c r="AO34" s="264">
        <v>0</v>
      </c>
      <c r="AP34" s="265">
        <v>0</v>
      </c>
      <c r="AQ34" s="264">
        <v>0</v>
      </c>
      <c r="AR34" s="264">
        <v>0</v>
      </c>
      <c r="AS34" s="265">
        <v>0</v>
      </c>
    </row>
    <row r="35" spans="1:45" s="5" customFormat="1" ht="13.5" customHeight="1">
      <c r="A35" s="345" t="s">
        <v>84</v>
      </c>
      <c r="B35" s="139">
        <v>1</v>
      </c>
      <c r="C35" s="263">
        <v>1</v>
      </c>
      <c r="D35" s="264">
        <v>0</v>
      </c>
      <c r="E35" s="264">
        <v>0</v>
      </c>
      <c r="F35" s="264">
        <v>1</v>
      </c>
      <c r="G35" s="265">
        <v>0</v>
      </c>
      <c r="H35" s="263">
        <v>0</v>
      </c>
      <c r="I35" s="264">
        <v>0</v>
      </c>
      <c r="J35" s="264">
        <v>0</v>
      </c>
      <c r="K35" s="264">
        <v>1</v>
      </c>
      <c r="L35" s="265">
        <v>0</v>
      </c>
      <c r="M35" s="263">
        <v>0</v>
      </c>
      <c r="N35" s="264">
        <v>0</v>
      </c>
      <c r="O35" s="264">
        <v>0</v>
      </c>
      <c r="P35" s="264">
        <v>0</v>
      </c>
      <c r="Q35" s="265">
        <v>0</v>
      </c>
      <c r="R35" s="263">
        <v>1</v>
      </c>
      <c r="S35" s="264">
        <v>0</v>
      </c>
      <c r="T35" s="264">
        <v>0</v>
      </c>
      <c r="U35" s="264">
        <v>0</v>
      </c>
      <c r="V35" s="265">
        <v>0</v>
      </c>
      <c r="W35" s="263">
        <v>0</v>
      </c>
      <c r="X35" s="264">
        <v>0</v>
      </c>
      <c r="Y35" s="264">
        <v>0</v>
      </c>
      <c r="Z35" s="264">
        <v>1</v>
      </c>
      <c r="AA35" s="265">
        <v>1</v>
      </c>
      <c r="AB35" s="264">
        <v>0</v>
      </c>
      <c r="AC35" s="264">
        <v>0</v>
      </c>
      <c r="AD35" s="264">
        <v>1</v>
      </c>
      <c r="AE35" s="264">
        <v>1</v>
      </c>
      <c r="AF35" s="265">
        <v>0</v>
      </c>
      <c r="AG35" s="263">
        <v>0</v>
      </c>
      <c r="AH35" s="264">
        <v>0</v>
      </c>
      <c r="AI35" s="264">
        <v>0</v>
      </c>
      <c r="AJ35" s="264">
        <v>1</v>
      </c>
      <c r="AK35" s="265">
        <v>0</v>
      </c>
      <c r="AL35" s="263">
        <v>0</v>
      </c>
      <c r="AM35" s="264">
        <v>0</v>
      </c>
      <c r="AN35" s="264">
        <v>0</v>
      </c>
      <c r="AO35" s="264">
        <v>0</v>
      </c>
      <c r="AP35" s="265">
        <v>1</v>
      </c>
      <c r="AQ35" s="264">
        <v>0</v>
      </c>
      <c r="AR35" s="264">
        <v>0</v>
      </c>
      <c r="AS35" s="265">
        <v>0</v>
      </c>
    </row>
    <row r="36" spans="1:45" s="5" customFormat="1" ht="13.5" customHeight="1">
      <c r="A36" s="345" t="s">
        <v>105</v>
      </c>
      <c r="B36" s="139">
        <v>2</v>
      </c>
      <c r="C36" s="263">
        <v>2</v>
      </c>
      <c r="D36" s="264">
        <v>0</v>
      </c>
      <c r="E36" s="264">
        <v>0</v>
      </c>
      <c r="F36" s="264">
        <v>0</v>
      </c>
      <c r="G36" s="265">
        <v>0</v>
      </c>
      <c r="H36" s="263">
        <v>0</v>
      </c>
      <c r="I36" s="264">
        <v>0</v>
      </c>
      <c r="J36" s="264">
        <v>0</v>
      </c>
      <c r="K36" s="264">
        <v>1</v>
      </c>
      <c r="L36" s="265">
        <v>0</v>
      </c>
      <c r="M36" s="263">
        <v>0</v>
      </c>
      <c r="N36" s="264">
        <v>0</v>
      </c>
      <c r="O36" s="264">
        <v>1</v>
      </c>
      <c r="P36" s="264">
        <v>0</v>
      </c>
      <c r="Q36" s="265">
        <v>0</v>
      </c>
      <c r="R36" s="263">
        <v>1</v>
      </c>
      <c r="S36" s="264">
        <v>0</v>
      </c>
      <c r="T36" s="264">
        <v>0</v>
      </c>
      <c r="U36" s="264">
        <v>0</v>
      </c>
      <c r="V36" s="265">
        <v>0</v>
      </c>
      <c r="W36" s="263">
        <v>0</v>
      </c>
      <c r="X36" s="264">
        <v>2</v>
      </c>
      <c r="Y36" s="264">
        <v>0</v>
      </c>
      <c r="Z36" s="264">
        <v>0</v>
      </c>
      <c r="AA36" s="265">
        <v>1</v>
      </c>
      <c r="AB36" s="264">
        <v>0</v>
      </c>
      <c r="AC36" s="264">
        <v>0</v>
      </c>
      <c r="AD36" s="264">
        <v>0</v>
      </c>
      <c r="AE36" s="264">
        <v>0</v>
      </c>
      <c r="AF36" s="265">
        <v>0</v>
      </c>
      <c r="AG36" s="263">
        <v>0</v>
      </c>
      <c r="AH36" s="264">
        <v>0</v>
      </c>
      <c r="AI36" s="264">
        <v>0</v>
      </c>
      <c r="AJ36" s="264">
        <v>1</v>
      </c>
      <c r="AK36" s="265">
        <v>0</v>
      </c>
      <c r="AL36" s="263">
        <v>0</v>
      </c>
      <c r="AM36" s="264">
        <v>0</v>
      </c>
      <c r="AN36" s="264">
        <v>0</v>
      </c>
      <c r="AO36" s="264">
        <v>0</v>
      </c>
      <c r="AP36" s="265">
        <v>0</v>
      </c>
      <c r="AQ36" s="264">
        <v>0</v>
      </c>
      <c r="AR36" s="264">
        <v>0</v>
      </c>
      <c r="AS36" s="265">
        <v>0</v>
      </c>
    </row>
    <row r="37" spans="1:45" s="5" customFormat="1" ht="13.5" customHeight="1">
      <c r="A37" s="345" t="s">
        <v>85</v>
      </c>
      <c r="B37" s="139">
        <v>3</v>
      </c>
      <c r="C37" s="263">
        <v>3</v>
      </c>
      <c r="D37" s="264">
        <v>1</v>
      </c>
      <c r="E37" s="264">
        <v>1</v>
      </c>
      <c r="F37" s="264">
        <v>1</v>
      </c>
      <c r="G37" s="265">
        <v>1</v>
      </c>
      <c r="H37" s="263">
        <v>1</v>
      </c>
      <c r="I37" s="264">
        <v>0</v>
      </c>
      <c r="J37" s="264">
        <v>1</v>
      </c>
      <c r="K37" s="264">
        <v>2</v>
      </c>
      <c r="L37" s="265">
        <v>0</v>
      </c>
      <c r="M37" s="263">
        <v>1</v>
      </c>
      <c r="N37" s="264">
        <v>0</v>
      </c>
      <c r="O37" s="264">
        <v>1</v>
      </c>
      <c r="P37" s="264">
        <v>1</v>
      </c>
      <c r="Q37" s="265">
        <v>0</v>
      </c>
      <c r="R37" s="263">
        <v>1</v>
      </c>
      <c r="S37" s="264">
        <v>1</v>
      </c>
      <c r="T37" s="264">
        <v>1</v>
      </c>
      <c r="U37" s="264">
        <v>1</v>
      </c>
      <c r="V37" s="265">
        <v>1</v>
      </c>
      <c r="W37" s="263">
        <v>1</v>
      </c>
      <c r="X37" s="264">
        <v>1</v>
      </c>
      <c r="Y37" s="264">
        <v>1</v>
      </c>
      <c r="Z37" s="264">
        <v>1</v>
      </c>
      <c r="AA37" s="265">
        <v>1</v>
      </c>
      <c r="AB37" s="264">
        <v>1</v>
      </c>
      <c r="AC37" s="264">
        <v>0</v>
      </c>
      <c r="AD37" s="264">
        <v>1</v>
      </c>
      <c r="AE37" s="264">
        <v>1</v>
      </c>
      <c r="AF37" s="265">
        <v>1</v>
      </c>
      <c r="AG37" s="263">
        <v>1</v>
      </c>
      <c r="AH37" s="264">
        <v>0</v>
      </c>
      <c r="AI37" s="264">
        <v>0</v>
      </c>
      <c r="AJ37" s="264">
        <v>2</v>
      </c>
      <c r="AK37" s="265">
        <v>1</v>
      </c>
      <c r="AL37" s="263">
        <v>1</v>
      </c>
      <c r="AM37" s="264">
        <v>1</v>
      </c>
      <c r="AN37" s="264">
        <v>1</v>
      </c>
      <c r="AO37" s="264">
        <v>1</v>
      </c>
      <c r="AP37" s="265">
        <v>0</v>
      </c>
      <c r="AQ37" s="264">
        <v>0</v>
      </c>
      <c r="AR37" s="264">
        <v>0</v>
      </c>
      <c r="AS37" s="265">
        <v>1</v>
      </c>
    </row>
    <row r="38" spans="1:45" s="5" customFormat="1" ht="13.5" customHeight="1">
      <c r="A38" s="353" t="s">
        <v>106</v>
      </c>
      <c r="B38" s="140">
        <v>2</v>
      </c>
      <c r="C38" s="266">
        <v>1</v>
      </c>
      <c r="D38" s="267">
        <v>1</v>
      </c>
      <c r="E38" s="267">
        <v>1</v>
      </c>
      <c r="F38" s="267">
        <v>1</v>
      </c>
      <c r="G38" s="268">
        <v>0</v>
      </c>
      <c r="H38" s="266">
        <v>0</v>
      </c>
      <c r="I38" s="267">
        <v>0</v>
      </c>
      <c r="J38" s="267">
        <v>1</v>
      </c>
      <c r="K38" s="267">
        <v>1</v>
      </c>
      <c r="L38" s="268">
        <v>0</v>
      </c>
      <c r="M38" s="266">
        <v>1</v>
      </c>
      <c r="N38" s="267">
        <v>0</v>
      </c>
      <c r="O38" s="267">
        <v>2</v>
      </c>
      <c r="P38" s="267">
        <v>1</v>
      </c>
      <c r="Q38" s="268">
        <v>1</v>
      </c>
      <c r="R38" s="266">
        <v>1</v>
      </c>
      <c r="S38" s="267">
        <v>0</v>
      </c>
      <c r="T38" s="267">
        <v>1</v>
      </c>
      <c r="U38" s="267">
        <v>1</v>
      </c>
      <c r="V38" s="268">
        <v>1</v>
      </c>
      <c r="W38" s="266">
        <v>0</v>
      </c>
      <c r="X38" s="267">
        <v>1</v>
      </c>
      <c r="Y38" s="267">
        <v>1</v>
      </c>
      <c r="Z38" s="267">
        <v>1</v>
      </c>
      <c r="AA38" s="268">
        <v>1</v>
      </c>
      <c r="AB38" s="267">
        <v>1</v>
      </c>
      <c r="AC38" s="267">
        <v>0</v>
      </c>
      <c r="AD38" s="267">
        <v>1</v>
      </c>
      <c r="AE38" s="267">
        <v>1</v>
      </c>
      <c r="AF38" s="268">
        <v>0</v>
      </c>
      <c r="AG38" s="266">
        <v>2</v>
      </c>
      <c r="AH38" s="267">
        <v>0</v>
      </c>
      <c r="AI38" s="267">
        <v>0</v>
      </c>
      <c r="AJ38" s="267">
        <v>1</v>
      </c>
      <c r="AK38" s="268">
        <v>1</v>
      </c>
      <c r="AL38" s="266">
        <v>1</v>
      </c>
      <c r="AM38" s="267">
        <v>1</v>
      </c>
      <c r="AN38" s="267">
        <v>0</v>
      </c>
      <c r="AO38" s="267">
        <v>1</v>
      </c>
      <c r="AP38" s="268">
        <v>1</v>
      </c>
      <c r="AQ38" s="267">
        <v>0</v>
      </c>
      <c r="AR38" s="267">
        <v>0</v>
      </c>
      <c r="AS38" s="268">
        <v>0</v>
      </c>
    </row>
    <row r="39" spans="1:45" s="5" customFormat="1" ht="13.5" customHeight="1">
      <c r="A39" s="355" t="s">
        <v>107</v>
      </c>
      <c r="B39" s="231">
        <v>17</v>
      </c>
      <c r="C39" s="295">
        <v>15</v>
      </c>
      <c r="D39" s="296">
        <v>11</v>
      </c>
      <c r="E39" s="296">
        <v>12</v>
      </c>
      <c r="F39" s="296">
        <v>10</v>
      </c>
      <c r="G39" s="297">
        <v>4</v>
      </c>
      <c r="H39" s="295">
        <v>9</v>
      </c>
      <c r="I39" s="296">
        <v>5</v>
      </c>
      <c r="J39" s="296">
        <v>2</v>
      </c>
      <c r="K39" s="296">
        <v>7</v>
      </c>
      <c r="L39" s="297">
        <v>0</v>
      </c>
      <c r="M39" s="295">
        <v>5</v>
      </c>
      <c r="N39" s="296">
        <v>0</v>
      </c>
      <c r="O39" s="296">
        <v>9</v>
      </c>
      <c r="P39" s="296">
        <v>7</v>
      </c>
      <c r="Q39" s="297">
        <v>5</v>
      </c>
      <c r="R39" s="295">
        <v>10</v>
      </c>
      <c r="S39" s="296">
        <v>5</v>
      </c>
      <c r="T39" s="296">
        <v>5</v>
      </c>
      <c r="U39" s="296">
        <v>4</v>
      </c>
      <c r="V39" s="297">
        <v>1</v>
      </c>
      <c r="W39" s="295">
        <v>5</v>
      </c>
      <c r="X39" s="296">
        <v>5</v>
      </c>
      <c r="Y39" s="296">
        <v>2</v>
      </c>
      <c r="Z39" s="296">
        <v>6</v>
      </c>
      <c r="AA39" s="297">
        <v>11</v>
      </c>
      <c r="AB39" s="296">
        <v>4</v>
      </c>
      <c r="AC39" s="296">
        <v>0</v>
      </c>
      <c r="AD39" s="296">
        <v>5</v>
      </c>
      <c r="AE39" s="296">
        <v>3</v>
      </c>
      <c r="AF39" s="297">
        <v>1</v>
      </c>
      <c r="AG39" s="295">
        <v>4</v>
      </c>
      <c r="AH39" s="296">
        <v>0</v>
      </c>
      <c r="AI39" s="296">
        <v>1</v>
      </c>
      <c r="AJ39" s="296">
        <v>14</v>
      </c>
      <c r="AK39" s="297">
        <v>7</v>
      </c>
      <c r="AL39" s="295">
        <v>6</v>
      </c>
      <c r="AM39" s="296">
        <v>4</v>
      </c>
      <c r="AN39" s="296">
        <v>1</v>
      </c>
      <c r="AO39" s="296">
        <v>3</v>
      </c>
      <c r="AP39" s="297">
        <v>5</v>
      </c>
      <c r="AQ39" s="296">
        <v>0</v>
      </c>
      <c r="AR39" s="296">
        <v>1</v>
      </c>
      <c r="AS39" s="297">
        <v>3</v>
      </c>
    </row>
    <row r="40" spans="1:45" s="5" customFormat="1" ht="13.5" customHeight="1">
      <c r="A40" s="345" t="s">
        <v>108</v>
      </c>
      <c r="B40" s="139">
        <v>7</v>
      </c>
      <c r="C40" s="263">
        <v>7</v>
      </c>
      <c r="D40" s="264">
        <v>4</v>
      </c>
      <c r="E40" s="264">
        <v>3</v>
      </c>
      <c r="F40" s="264">
        <v>3</v>
      </c>
      <c r="G40" s="265">
        <v>3</v>
      </c>
      <c r="H40" s="263">
        <v>2</v>
      </c>
      <c r="I40" s="264">
        <v>0</v>
      </c>
      <c r="J40" s="264">
        <v>0</v>
      </c>
      <c r="K40" s="264">
        <v>1</v>
      </c>
      <c r="L40" s="265">
        <v>1</v>
      </c>
      <c r="M40" s="263">
        <v>0</v>
      </c>
      <c r="N40" s="264">
        <v>0</v>
      </c>
      <c r="O40" s="264">
        <v>4</v>
      </c>
      <c r="P40" s="264">
        <v>2</v>
      </c>
      <c r="Q40" s="265">
        <v>1</v>
      </c>
      <c r="R40" s="263">
        <v>3</v>
      </c>
      <c r="S40" s="264">
        <v>1</v>
      </c>
      <c r="T40" s="264">
        <v>2</v>
      </c>
      <c r="U40" s="264">
        <v>1</v>
      </c>
      <c r="V40" s="265">
        <v>1</v>
      </c>
      <c r="W40" s="263">
        <v>2</v>
      </c>
      <c r="X40" s="264">
        <v>3</v>
      </c>
      <c r="Y40" s="264">
        <v>2</v>
      </c>
      <c r="Z40" s="264">
        <v>2</v>
      </c>
      <c r="AA40" s="265">
        <v>4</v>
      </c>
      <c r="AB40" s="264">
        <v>2</v>
      </c>
      <c r="AC40" s="264">
        <v>0</v>
      </c>
      <c r="AD40" s="264">
        <v>1</v>
      </c>
      <c r="AE40" s="264">
        <v>2</v>
      </c>
      <c r="AF40" s="265">
        <v>0</v>
      </c>
      <c r="AG40" s="263">
        <v>0</v>
      </c>
      <c r="AH40" s="264">
        <v>1</v>
      </c>
      <c r="AI40" s="264">
        <v>1</v>
      </c>
      <c r="AJ40" s="264">
        <v>5</v>
      </c>
      <c r="AK40" s="265">
        <v>3</v>
      </c>
      <c r="AL40" s="263">
        <v>3</v>
      </c>
      <c r="AM40" s="264">
        <v>1</v>
      </c>
      <c r="AN40" s="264">
        <v>0</v>
      </c>
      <c r="AO40" s="264">
        <v>1</v>
      </c>
      <c r="AP40" s="265">
        <v>2</v>
      </c>
      <c r="AQ40" s="264">
        <v>0</v>
      </c>
      <c r="AR40" s="264">
        <v>0</v>
      </c>
      <c r="AS40" s="265">
        <v>2</v>
      </c>
    </row>
    <row r="41" spans="1:45" s="5" customFormat="1" ht="13.5" customHeight="1">
      <c r="A41" s="345" t="s">
        <v>111</v>
      </c>
      <c r="B41" s="139">
        <v>5</v>
      </c>
      <c r="C41" s="263">
        <v>4</v>
      </c>
      <c r="D41" s="264">
        <v>0</v>
      </c>
      <c r="E41" s="264">
        <v>0</v>
      </c>
      <c r="F41" s="264">
        <v>1</v>
      </c>
      <c r="G41" s="265">
        <v>1</v>
      </c>
      <c r="H41" s="263">
        <v>0</v>
      </c>
      <c r="I41" s="264">
        <v>0</v>
      </c>
      <c r="J41" s="264">
        <v>0</v>
      </c>
      <c r="K41" s="264">
        <v>1</v>
      </c>
      <c r="L41" s="265">
        <v>0</v>
      </c>
      <c r="M41" s="263">
        <v>0</v>
      </c>
      <c r="N41" s="264">
        <v>0</v>
      </c>
      <c r="O41" s="264">
        <v>0</v>
      </c>
      <c r="P41" s="264">
        <v>3</v>
      </c>
      <c r="Q41" s="265">
        <v>3</v>
      </c>
      <c r="R41" s="263">
        <v>1</v>
      </c>
      <c r="S41" s="264">
        <v>0</v>
      </c>
      <c r="T41" s="264">
        <v>0</v>
      </c>
      <c r="U41" s="264">
        <v>0</v>
      </c>
      <c r="V41" s="265">
        <v>0</v>
      </c>
      <c r="W41" s="263">
        <v>0</v>
      </c>
      <c r="X41" s="264">
        <v>1</v>
      </c>
      <c r="Y41" s="264">
        <v>0</v>
      </c>
      <c r="Z41" s="264">
        <v>1</v>
      </c>
      <c r="AA41" s="265">
        <v>1</v>
      </c>
      <c r="AB41" s="264">
        <v>0</v>
      </c>
      <c r="AC41" s="264">
        <v>0</v>
      </c>
      <c r="AD41" s="264">
        <v>0</v>
      </c>
      <c r="AE41" s="264">
        <v>1</v>
      </c>
      <c r="AF41" s="265">
        <v>0</v>
      </c>
      <c r="AG41" s="263">
        <v>0</v>
      </c>
      <c r="AH41" s="264">
        <v>0</v>
      </c>
      <c r="AI41" s="264">
        <v>0</v>
      </c>
      <c r="AJ41" s="264">
        <v>2</v>
      </c>
      <c r="AK41" s="265">
        <v>0</v>
      </c>
      <c r="AL41" s="263">
        <v>0</v>
      </c>
      <c r="AM41" s="264">
        <v>0</v>
      </c>
      <c r="AN41" s="264">
        <v>0</v>
      </c>
      <c r="AO41" s="264">
        <v>0</v>
      </c>
      <c r="AP41" s="265">
        <v>2</v>
      </c>
      <c r="AQ41" s="264">
        <v>0</v>
      </c>
      <c r="AR41" s="264">
        <v>0</v>
      </c>
      <c r="AS41" s="265">
        <v>0</v>
      </c>
    </row>
    <row r="42" spans="1:45" s="5" customFormat="1" ht="13.5" customHeight="1">
      <c r="A42" s="345" t="s">
        <v>95</v>
      </c>
      <c r="B42" s="139">
        <v>4</v>
      </c>
      <c r="C42" s="263">
        <v>4</v>
      </c>
      <c r="D42" s="264">
        <v>2</v>
      </c>
      <c r="E42" s="264">
        <v>2</v>
      </c>
      <c r="F42" s="264">
        <v>2</v>
      </c>
      <c r="G42" s="265">
        <v>1</v>
      </c>
      <c r="H42" s="263">
        <v>2</v>
      </c>
      <c r="I42" s="264">
        <v>2</v>
      </c>
      <c r="J42" s="264">
        <v>0</v>
      </c>
      <c r="K42" s="264">
        <v>3</v>
      </c>
      <c r="L42" s="265">
        <v>0</v>
      </c>
      <c r="M42" s="263">
        <v>1</v>
      </c>
      <c r="N42" s="264">
        <v>0</v>
      </c>
      <c r="O42" s="264">
        <v>2</v>
      </c>
      <c r="P42" s="264">
        <v>2</v>
      </c>
      <c r="Q42" s="265">
        <v>0</v>
      </c>
      <c r="R42" s="263">
        <v>3</v>
      </c>
      <c r="S42" s="264">
        <v>1</v>
      </c>
      <c r="T42" s="264">
        <v>1</v>
      </c>
      <c r="U42" s="264">
        <v>1</v>
      </c>
      <c r="V42" s="265">
        <v>0</v>
      </c>
      <c r="W42" s="263">
        <v>1</v>
      </c>
      <c r="X42" s="264">
        <v>2</v>
      </c>
      <c r="Y42" s="264">
        <v>0</v>
      </c>
      <c r="Z42" s="264">
        <v>2</v>
      </c>
      <c r="AA42" s="265">
        <v>3</v>
      </c>
      <c r="AB42" s="264">
        <v>1</v>
      </c>
      <c r="AC42" s="264">
        <v>1</v>
      </c>
      <c r="AD42" s="264">
        <v>2</v>
      </c>
      <c r="AE42" s="264">
        <v>2</v>
      </c>
      <c r="AF42" s="265">
        <v>0</v>
      </c>
      <c r="AG42" s="263">
        <v>1</v>
      </c>
      <c r="AH42" s="264">
        <v>0</v>
      </c>
      <c r="AI42" s="264">
        <v>1</v>
      </c>
      <c r="AJ42" s="264">
        <v>4</v>
      </c>
      <c r="AK42" s="265">
        <v>2</v>
      </c>
      <c r="AL42" s="263">
        <v>2</v>
      </c>
      <c r="AM42" s="264">
        <v>1</v>
      </c>
      <c r="AN42" s="264">
        <v>0</v>
      </c>
      <c r="AO42" s="264">
        <v>1</v>
      </c>
      <c r="AP42" s="265">
        <v>2</v>
      </c>
      <c r="AQ42" s="264">
        <v>0</v>
      </c>
      <c r="AR42" s="264">
        <v>0</v>
      </c>
      <c r="AS42" s="265">
        <v>0</v>
      </c>
    </row>
    <row r="43" spans="1:45" s="5" customFormat="1" ht="13.5" customHeight="1">
      <c r="A43" s="345" t="s">
        <v>112</v>
      </c>
      <c r="B43" s="139">
        <v>1</v>
      </c>
      <c r="C43" s="263">
        <v>1</v>
      </c>
      <c r="D43" s="264">
        <v>1</v>
      </c>
      <c r="E43" s="264">
        <v>1</v>
      </c>
      <c r="F43" s="264">
        <v>1</v>
      </c>
      <c r="G43" s="265">
        <v>0</v>
      </c>
      <c r="H43" s="263">
        <v>0</v>
      </c>
      <c r="I43" s="264">
        <v>0</v>
      </c>
      <c r="J43" s="264">
        <v>0</v>
      </c>
      <c r="K43" s="264">
        <v>1</v>
      </c>
      <c r="L43" s="265">
        <v>0</v>
      </c>
      <c r="M43" s="263">
        <v>0</v>
      </c>
      <c r="N43" s="264">
        <v>0</v>
      </c>
      <c r="O43" s="264">
        <v>0</v>
      </c>
      <c r="P43" s="264">
        <v>0</v>
      </c>
      <c r="Q43" s="265">
        <v>0</v>
      </c>
      <c r="R43" s="263">
        <v>1</v>
      </c>
      <c r="S43" s="264">
        <v>0</v>
      </c>
      <c r="T43" s="264">
        <v>0</v>
      </c>
      <c r="U43" s="264">
        <v>0</v>
      </c>
      <c r="V43" s="265">
        <v>0</v>
      </c>
      <c r="W43" s="263">
        <v>0</v>
      </c>
      <c r="X43" s="264">
        <v>0</v>
      </c>
      <c r="Y43" s="264">
        <v>0</v>
      </c>
      <c r="Z43" s="264">
        <v>0</v>
      </c>
      <c r="AA43" s="265">
        <v>1</v>
      </c>
      <c r="AB43" s="264">
        <v>0</v>
      </c>
      <c r="AC43" s="264">
        <v>0</v>
      </c>
      <c r="AD43" s="264">
        <v>0</v>
      </c>
      <c r="AE43" s="264">
        <v>1</v>
      </c>
      <c r="AF43" s="265">
        <v>0</v>
      </c>
      <c r="AG43" s="263">
        <v>0</v>
      </c>
      <c r="AH43" s="264">
        <v>0</v>
      </c>
      <c r="AI43" s="264">
        <v>0</v>
      </c>
      <c r="AJ43" s="264">
        <v>1</v>
      </c>
      <c r="AK43" s="265">
        <v>1</v>
      </c>
      <c r="AL43" s="263">
        <v>0</v>
      </c>
      <c r="AM43" s="264">
        <v>0</v>
      </c>
      <c r="AN43" s="264">
        <v>0</v>
      </c>
      <c r="AO43" s="264">
        <v>0</v>
      </c>
      <c r="AP43" s="265">
        <v>0</v>
      </c>
      <c r="AQ43" s="264">
        <v>0</v>
      </c>
      <c r="AR43" s="264">
        <v>0</v>
      </c>
      <c r="AS43" s="265">
        <v>0</v>
      </c>
    </row>
    <row r="44" spans="1:45" s="5" customFormat="1" ht="13.5" customHeight="1">
      <c r="A44" s="345" t="s">
        <v>113</v>
      </c>
      <c r="B44" s="139">
        <v>2</v>
      </c>
      <c r="C44" s="263">
        <v>2</v>
      </c>
      <c r="D44" s="264">
        <v>1</v>
      </c>
      <c r="E44" s="264">
        <v>1</v>
      </c>
      <c r="F44" s="264">
        <v>0</v>
      </c>
      <c r="G44" s="265">
        <v>0</v>
      </c>
      <c r="H44" s="263">
        <v>0</v>
      </c>
      <c r="I44" s="264">
        <v>0</v>
      </c>
      <c r="J44" s="264">
        <v>0</v>
      </c>
      <c r="K44" s="264">
        <v>2</v>
      </c>
      <c r="L44" s="265">
        <v>0</v>
      </c>
      <c r="M44" s="263">
        <v>0</v>
      </c>
      <c r="N44" s="264">
        <v>0</v>
      </c>
      <c r="O44" s="264">
        <v>2</v>
      </c>
      <c r="P44" s="264">
        <v>1</v>
      </c>
      <c r="Q44" s="265">
        <v>0</v>
      </c>
      <c r="R44" s="263">
        <v>2</v>
      </c>
      <c r="S44" s="264">
        <v>0</v>
      </c>
      <c r="T44" s="264">
        <v>1</v>
      </c>
      <c r="U44" s="264">
        <v>0</v>
      </c>
      <c r="V44" s="265">
        <v>0</v>
      </c>
      <c r="W44" s="263">
        <v>0</v>
      </c>
      <c r="X44" s="264">
        <v>1</v>
      </c>
      <c r="Y44" s="264">
        <v>0</v>
      </c>
      <c r="Z44" s="264">
        <v>1</v>
      </c>
      <c r="AA44" s="265">
        <v>2</v>
      </c>
      <c r="AB44" s="264">
        <v>1</v>
      </c>
      <c r="AC44" s="264">
        <v>0</v>
      </c>
      <c r="AD44" s="264">
        <v>1</v>
      </c>
      <c r="AE44" s="264">
        <v>1</v>
      </c>
      <c r="AF44" s="265">
        <v>0</v>
      </c>
      <c r="AG44" s="263">
        <v>1</v>
      </c>
      <c r="AH44" s="264">
        <v>0</v>
      </c>
      <c r="AI44" s="264">
        <v>1</v>
      </c>
      <c r="AJ44" s="264">
        <v>1</v>
      </c>
      <c r="AK44" s="265">
        <v>1</v>
      </c>
      <c r="AL44" s="263">
        <v>1</v>
      </c>
      <c r="AM44" s="264">
        <v>1</v>
      </c>
      <c r="AN44" s="264">
        <v>0</v>
      </c>
      <c r="AO44" s="264">
        <v>1</v>
      </c>
      <c r="AP44" s="265">
        <v>1</v>
      </c>
      <c r="AQ44" s="264">
        <v>1</v>
      </c>
      <c r="AR44" s="264">
        <v>1</v>
      </c>
      <c r="AS44" s="265">
        <v>2</v>
      </c>
    </row>
    <row r="45" spans="1:45" s="5" customFormat="1" ht="13.5" customHeight="1">
      <c r="A45" s="345" t="s">
        <v>86</v>
      </c>
      <c r="B45" s="139">
        <v>1</v>
      </c>
      <c r="C45" s="263">
        <v>1</v>
      </c>
      <c r="D45" s="269">
        <v>1</v>
      </c>
      <c r="E45" s="264">
        <v>1</v>
      </c>
      <c r="F45" s="264">
        <v>1</v>
      </c>
      <c r="G45" s="265">
        <v>0</v>
      </c>
      <c r="H45" s="263">
        <v>0</v>
      </c>
      <c r="I45" s="264">
        <v>0</v>
      </c>
      <c r="J45" s="264">
        <v>0</v>
      </c>
      <c r="K45" s="264">
        <v>1</v>
      </c>
      <c r="L45" s="265">
        <v>0</v>
      </c>
      <c r="M45" s="263">
        <v>0</v>
      </c>
      <c r="N45" s="264">
        <v>0</v>
      </c>
      <c r="O45" s="264">
        <v>0</v>
      </c>
      <c r="P45" s="264">
        <v>0</v>
      </c>
      <c r="Q45" s="265">
        <v>0</v>
      </c>
      <c r="R45" s="263">
        <v>1</v>
      </c>
      <c r="S45" s="264">
        <v>0</v>
      </c>
      <c r="T45" s="264">
        <v>0</v>
      </c>
      <c r="U45" s="264">
        <v>0</v>
      </c>
      <c r="V45" s="265">
        <v>0</v>
      </c>
      <c r="W45" s="263">
        <v>0</v>
      </c>
      <c r="X45" s="264">
        <v>1</v>
      </c>
      <c r="Y45" s="264">
        <v>1</v>
      </c>
      <c r="Z45" s="264">
        <v>0</v>
      </c>
      <c r="AA45" s="265">
        <v>1</v>
      </c>
      <c r="AB45" s="264">
        <v>0</v>
      </c>
      <c r="AC45" s="264">
        <v>0</v>
      </c>
      <c r="AD45" s="264">
        <v>1</v>
      </c>
      <c r="AE45" s="264">
        <v>0</v>
      </c>
      <c r="AF45" s="265">
        <v>0</v>
      </c>
      <c r="AG45" s="263">
        <v>0</v>
      </c>
      <c r="AH45" s="264">
        <v>0</v>
      </c>
      <c r="AI45" s="264">
        <v>0</v>
      </c>
      <c r="AJ45" s="264">
        <v>1</v>
      </c>
      <c r="AK45" s="265">
        <v>1</v>
      </c>
      <c r="AL45" s="263">
        <v>1</v>
      </c>
      <c r="AM45" s="264">
        <v>0</v>
      </c>
      <c r="AN45" s="264">
        <v>0</v>
      </c>
      <c r="AO45" s="264">
        <v>0</v>
      </c>
      <c r="AP45" s="265">
        <v>1</v>
      </c>
      <c r="AQ45" s="264">
        <v>0</v>
      </c>
      <c r="AR45" s="264">
        <v>0</v>
      </c>
      <c r="AS45" s="265">
        <v>1</v>
      </c>
    </row>
    <row r="46" spans="1:45" s="5" customFormat="1" ht="13.5" customHeight="1">
      <c r="A46" s="345" t="s">
        <v>54</v>
      </c>
      <c r="B46" s="139">
        <v>6</v>
      </c>
      <c r="C46" s="263">
        <v>6</v>
      </c>
      <c r="D46" s="264">
        <v>2</v>
      </c>
      <c r="E46" s="264">
        <v>2</v>
      </c>
      <c r="F46" s="264">
        <v>2</v>
      </c>
      <c r="G46" s="265">
        <v>2</v>
      </c>
      <c r="H46" s="263">
        <v>2</v>
      </c>
      <c r="I46" s="264">
        <v>1</v>
      </c>
      <c r="J46" s="264">
        <v>1</v>
      </c>
      <c r="K46" s="264">
        <v>1</v>
      </c>
      <c r="L46" s="265">
        <v>0</v>
      </c>
      <c r="M46" s="263">
        <v>1</v>
      </c>
      <c r="N46" s="264">
        <v>1</v>
      </c>
      <c r="O46" s="264">
        <v>2</v>
      </c>
      <c r="P46" s="264">
        <v>5</v>
      </c>
      <c r="Q46" s="265">
        <v>4</v>
      </c>
      <c r="R46" s="263">
        <v>2</v>
      </c>
      <c r="S46" s="264">
        <v>1</v>
      </c>
      <c r="T46" s="264">
        <v>2</v>
      </c>
      <c r="U46" s="264">
        <v>1</v>
      </c>
      <c r="V46" s="265">
        <v>0</v>
      </c>
      <c r="W46" s="263">
        <v>1</v>
      </c>
      <c r="X46" s="264">
        <v>2</v>
      </c>
      <c r="Y46" s="264">
        <v>1</v>
      </c>
      <c r="Z46" s="264">
        <v>2</v>
      </c>
      <c r="AA46" s="265">
        <v>2</v>
      </c>
      <c r="AB46" s="264">
        <v>1</v>
      </c>
      <c r="AC46" s="264">
        <v>0</v>
      </c>
      <c r="AD46" s="264">
        <v>1</v>
      </c>
      <c r="AE46" s="264">
        <v>2</v>
      </c>
      <c r="AF46" s="265">
        <v>1</v>
      </c>
      <c r="AG46" s="263">
        <v>0</v>
      </c>
      <c r="AH46" s="264">
        <v>1</v>
      </c>
      <c r="AI46" s="264">
        <v>1</v>
      </c>
      <c r="AJ46" s="264">
        <v>3</v>
      </c>
      <c r="AK46" s="265">
        <v>2</v>
      </c>
      <c r="AL46" s="263">
        <v>2</v>
      </c>
      <c r="AM46" s="264">
        <v>1</v>
      </c>
      <c r="AN46" s="264">
        <v>0</v>
      </c>
      <c r="AO46" s="264">
        <v>1</v>
      </c>
      <c r="AP46" s="265">
        <v>2</v>
      </c>
      <c r="AQ46" s="264">
        <v>0</v>
      </c>
      <c r="AR46" s="264">
        <v>0</v>
      </c>
      <c r="AS46" s="265">
        <v>1</v>
      </c>
    </row>
    <row r="47" spans="1:45" s="5" customFormat="1" ht="13.5" customHeight="1">
      <c r="A47" s="345" t="s">
        <v>87</v>
      </c>
      <c r="B47" s="139">
        <v>0</v>
      </c>
      <c r="C47" s="263">
        <v>0</v>
      </c>
      <c r="D47" s="264">
        <v>0</v>
      </c>
      <c r="E47" s="264">
        <v>0</v>
      </c>
      <c r="F47" s="264">
        <v>0</v>
      </c>
      <c r="G47" s="265">
        <v>0</v>
      </c>
      <c r="H47" s="263">
        <v>0</v>
      </c>
      <c r="I47" s="264">
        <v>0</v>
      </c>
      <c r="J47" s="264">
        <v>0</v>
      </c>
      <c r="K47" s="264">
        <v>0</v>
      </c>
      <c r="L47" s="265">
        <v>0</v>
      </c>
      <c r="M47" s="263">
        <v>0</v>
      </c>
      <c r="N47" s="264">
        <v>0</v>
      </c>
      <c r="O47" s="264">
        <v>0</v>
      </c>
      <c r="P47" s="264">
        <v>0</v>
      </c>
      <c r="Q47" s="265">
        <v>0</v>
      </c>
      <c r="R47" s="263">
        <v>0</v>
      </c>
      <c r="S47" s="264">
        <v>0</v>
      </c>
      <c r="T47" s="264">
        <v>0</v>
      </c>
      <c r="U47" s="264">
        <v>0</v>
      </c>
      <c r="V47" s="265">
        <v>0</v>
      </c>
      <c r="W47" s="263">
        <v>0</v>
      </c>
      <c r="X47" s="264">
        <v>0</v>
      </c>
      <c r="Y47" s="264">
        <v>0</v>
      </c>
      <c r="Z47" s="264">
        <v>0</v>
      </c>
      <c r="AA47" s="265">
        <v>0</v>
      </c>
      <c r="AB47" s="264">
        <v>0</v>
      </c>
      <c r="AC47" s="264">
        <v>0</v>
      </c>
      <c r="AD47" s="264">
        <v>0</v>
      </c>
      <c r="AE47" s="264">
        <v>0</v>
      </c>
      <c r="AF47" s="265">
        <v>0</v>
      </c>
      <c r="AG47" s="263">
        <v>0</v>
      </c>
      <c r="AH47" s="264">
        <v>0</v>
      </c>
      <c r="AI47" s="264">
        <v>0</v>
      </c>
      <c r="AJ47" s="264">
        <v>0</v>
      </c>
      <c r="AK47" s="265">
        <v>0</v>
      </c>
      <c r="AL47" s="263">
        <v>0</v>
      </c>
      <c r="AM47" s="264">
        <v>0</v>
      </c>
      <c r="AN47" s="264">
        <v>0</v>
      </c>
      <c r="AO47" s="264">
        <v>0</v>
      </c>
      <c r="AP47" s="265">
        <v>0</v>
      </c>
      <c r="AQ47" s="264">
        <v>0</v>
      </c>
      <c r="AR47" s="264">
        <v>0</v>
      </c>
      <c r="AS47" s="265">
        <v>0</v>
      </c>
    </row>
    <row r="48" spans="1:45" s="5" customFormat="1" ht="13.5" customHeight="1">
      <c r="A48" s="345" t="s">
        <v>88</v>
      </c>
      <c r="B48" s="139">
        <v>0</v>
      </c>
      <c r="C48" s="263">
        <v>0</v>
      </c>
      <c r="D48" s="264">
        <v>0</v>
      </c>
      <c r="E48" s="264">
        <v>0</v>
      </c>
      <c r="F48" s="264">
        <v>0</v>
      </c>
      <c r="G48" s="265">
        <v>0</v>
      </c>
      <c r="H48" s="263">
        <v>0</v>
      </c>
      <c r="I48" s="264">
        <v>0</v>
      </c>
      <c r="J48" s="264">
        <v>0</v>
      </c>
      <c r="K48" s="264">
        <v>0</v>
      </c>
      <c r="L48" s="265">
        <v>0</v>
      </c>
      <c r="M48" s="263">
        <v>0</v>
      </c>
      <c r="N48" s="264">
        <v>0</v>
      </c>
      <c r="O48" s="264">
        <v>0</v>
      </c>
      <c r="P48" s="264">
        <v>0</v>
      </c>
      <c r="Q48" s="265">
        <v>0</v>
      </c>
      <c r="R48" s="263">
        <v>0</v>
      </c>
      <c r="S48" s="264">
        <v>0</v>
      </c>
      <c r="T48" s="264">
        <v>0</v>
      </c>
      <c r="U48" s="264">
        <v>0</v>
      </c>
      <c r="V48" s="265">
        <v>0</v>
      </c>
      <c r="W48" s="263">
        <v>0</v>
      </c>
      <c r="X48" s="264">
        <v>0</v>
      </c>
      <c r="Y48" s="264">
        <v>0</v>
      </c>
      <c r="Z48" s="264">
        <v>0</v>
      </c>
      <c r="AA48" s="265">
        <v>0</v>
      </c>
      <c r="AB48" s="264">
        <v>0</v>
      </c>
      <c r="AC48" s="264">
        <v>0</v>
      </c>
      <c r="AD48" s="264">
        <v>0</v>
      </c>
      <c r="AE48" s="264">
        <v>0</v>
      </c>
      <c r="AF48" s="265">
        <v>0</v>
      </c>
      <c r="AG48" s="263">
        <v>0</v>
      </c>
      <c r="AH48" s="264">
        <v>0</v>
      </c>
      <c r="AI48" s="264">
        <v>0</v>
      </c>
      <c r="AJ48" s="264">
        <v>0</v>
      </c>
      <c r="AK48" s="265">
        <v>0</v>
      </c>
      <c r="AL48" s="263">
        <v>0</v>
      </c>
      <c r="AM48" s="264">
        <v>0</v>
      </c>
      <c r="AN48" s="264">
        <v>0</v>
      </c>
      <c r="AO48" s="264">
        <v>0</v>
      </c>
      <c r="AP48" s="265">
        <v>0</v>
      </c>
      <c r="AQ48" s="264">
        <v>0</v>
      </c>
      <c r="AR48" s="264">
        <v>0</v>
      </c>
      <c r="AS48" s="265">
        <v>0</v>
      </c>
    </row>
    <row r="49" spans="1:45" s="5" customFormat="1" ht="13.5" customHeight="1">
      <c r="A49" s="345" t="s">
        <v>109</v>
      </c>
      <c r="B49" s="139">
        <v>0</v>
      </c>
      <c r="C49" s="263">
        <v>0</v>
      </c>
      <c r="D49" s="264">
        <v>0</v>
      </c>
      <c r="E49" s="264">
        <v>0</v>
      </c>
      <c r="F49" s="264">
        <v>0</v>
      </c>
      <c r="G49" s="265">
        <v>0</v>
      </c>
      <c r="H49" s="263">
        <v>0</v>
      </c>
      <c r="I49" s="264">
        <v>0</v>
      </c>
      <c r="J49" s="264">
        <v>0</v>
      </c>
      <c r="K49" s="264">
        <v>0</v>
      </c>
      <c r="L49" s="265">
        <v>0</v>
      </c>
      <c r="M49" s="263">
        <v>0</v>
      </c>
      <c r="N49" s="264">
        <v>0</v>
      </c>
      <c r="O49" s="264">
        <v>0</v>
      </c>
      <c r="P49" s="264">
        <v>0</v>
      </c>
      <c r="Q49" s="265">
        <v>0</v>
      </c>
      <c r="R49" s="263">
        <v>0</v>
      </c>
      <c r="S49" s="264">
        <v>0</v>
      </c>
      <c r="T49" s="264">
        <v>0</v>
      </c>
      <c r="U49" s="264">
        <v>0</v>
      </c>
      <c r="V49" s="265">
        <v>0</v>
      </c>
      <c r="W49" s="263">
        <v>0</v>
      </c>
      <c r="X49" s="264">
        <v>0</v>
      </c>
      <c r="Y49" s="264">
        <v>0</v>
      </c>
      <c r="Z49" s="264">
        <v>0</v>
      </c>
      <c r="AA49" s="265">
        <v>0</v>
      </c>
      <c r="AB49" s="264">
        <v>0</v>
      </c>
      <c r="AC49" s="264">
        <v>0</v>
      </c>
      <c r="AD49" s="264">
        <v>0</v>
      </c>
      <c r="AE49" s="264">
        <v>0</v>
      </c>
      <c r="AF49" s="265">
        <v>0</v>
      </c>
      <c r="AG49" s="263">
        <v>0</v>
      </c>
      <c r="AH49" s="264">
        <v>0</v>
      </c>
      <c r="AI49" s="264">
        <v>0</v>
      </c>
      <c r="AJ49" s="264">
        <v>0</v>
      </c>
      <c r="AK49" s="265">
        <v>0</v>
      </c>
      <c r="AL49" s="263">
        <v>0</v>
      </c>
      <c r="AM49" s="264">
        <v>0</v>
      </c>
      <c r="AN49" s="264">
        <v>0</v>
      </c>
      <c r="AO49" s="264">
        <v>0</v>
      </c>
      <c r="AP49" s="265">
        <v>0</v>
      </c>
      <c r="AQ49" s="264">
        <v>0</v>
      </c>
      <c r="AR49" s="264">
        <v>0</v>
      </c>
      <c r="AS49" s="265">
        <v>0</v>
      </c>
    </row>
    <row r="50" spans="1:45" s="5" customFormat="1" ht="13.5" customHeight="1">
      <c r="A50" s="345" t="s">
        <v>89</v>
      </c>
      <c r="B50" s="139">
        <v>0</v>
      </c>
      <c r="C50" s="263">
        <v>0</v>
      </c>
      <c r="D50" s="264">
        <v>0</v>
      </c>
      <c r="E50" s="264">
        <v>0</v>
      </c>
      <c r="F50" s="264">
        <v>0</v>
      </c>
      <c r="G50" s="265">
        <v>0</v>
      </c>
      <c r="H50" s="263">
        <v>0</v>
      </c>
      <c r="I50" s="264">
        <v>0</v>
      </c>
      <c r="J50" s="264">
        <v>0</v>
      </c>
      <c r="K50" s="264">
        <v>0</v>
      </c>
      <c r="L50" s="265">
        <v>0</v>
      </c>
      <c r="M50" s="263">
        <v>0</v>
      </c>
      <c r="N50" s="264">
        <v>0</v>
      </c>
      <c r="O50" s="264">
        <v>0</v>
      </c>
      <c r="P50" s="264">
        <v>0</v>
      </c>
      <c r="Q50" s="265">
        <v>0</v>
      </c>
      <c r="R50" s="263">
        <v>0</v>
      </c>
      <c r="S50" s="264">
        <v>0</v>
      </c>
      <c r="T50" s="264">
        <v>0</v>
      </c>
      <c r="U50" s="264">
        <v>0</v>
      </c>
      <c r="V50" s="265">
        <v>0</v>
      </c>
      <c r="W50" s="263">
        <v>0</v>
      </c>
      <c r="X50" s="264">
        <v>0</v>
      </c>
      <c r="Y50" s="264">
        <v>0</v>
      </c>
      <c r="Z50" s="264">
        <v>0</v>
      </c>
      <c r="AA50" s="265">
        <v>0</v>
      </c>
      <c r="AB50" s="264">
        <v>0</v>
      </c>
      <c r="AC50" s="264">
        <v>0</v>
      </c>
      <c r="AD50" s="264">
        <v>0</v>
      </c>
      <c r="AE50" s="264">
        <v>0</v>
      </c>
      <c r="AF50" s="265">
        <v>0</v>
      </c>
      <c r="AG50" s="263">
        <v>0</v>
      </c>
      <c r="AH50" s="264">
        <v>0</v>
      </c>
      <c r="AI50" s="264">
        <v>0</v>
      </c>
      <c r="AJ50" s="264">
        <v>0</v>
      </c>
      <c r="AK50" s="265">
        <v>0</v>
      </c>
      <c r="AL50" s="263">
        <v>0</v>
      </c>
      <c r="AM50" s="264">
        <v>0</v>
      </c>
      <c r="AN50" s="264">
        <v>0</v>
      </c>
      <c r="AO50" s="264">
        <v>0</v>
      </c>
      <c r="AP50" s="265">
        <v>0</v>
      </c>
      <c r="AQ50" s="264">
        <v>0</v>
      </c>
      <c r="AR50" s="264">
        <v>0</v>
      </c>
      <c r="AS50" s="265">
        <v>0</v>
      </c>
    </row>
    <row r="51" spans="1:45" s="5" customFormat="1" ht="13.5" customHeight="1">
      <c r="A51" s="345" t="s">
        <v>90</v>
      </c>
      <c r="B51" s="139">
        <v>0</v>
      </c>
      <c r="C51" s="263">
        <v>0</v>
      </c>
      <c r="D51" s="264">
        <v>0</v>
      </c>
      <c r="E51" s="264">
        <v>0</v>
      </c>
      <c r="F51" s="264">
        <v>0</v>
      </c>
      <c r="G51" s="265">
        <v>0</v>
      </c>
      <c r="H51" s="263">
        <v>0</v>
      </c>
      <c r="I51" s="264">
        <v>0</v>
      </c>
      <c r="J51" s="264">
        <v>0</v>
      </c>
      <c r="K51" s="264">
        <v>0</v>
      </c>
      <c r="L51" s="265">
        <v>0</v>
      </c>
      <c r="M51" s="263">
        <v>0</v>
      </c>
      <c r="N51" s="264">
        <v>0</v>
      </c>
      <c r="O51" s="264">
        <v>0</v>
      </c>
      <c r="P51" s="264">
        <v>0</v>
      </c>
      <c r="Q51" s="265">
        <v>0</v>
      </c>
      <c r="R51" s="263">
        <v>0</v>
      </c>
      <c r="S51" s="264">
        <v>0</v>
      </c>
      <c r="T51" s="264">
        <v>0</v>
      </c>
      <c r="U51" s="264">
        <v>0</v>
      </c>
      <c r="V51" s="265">
        <v>0</v>
      </c>
      <c r="W51" s="263">
        <v>0</v>
      </c>
      <c r="X51" s="264">
        <v>0</v>
      </c>
      <c r="Y51" s="264">
        <v>0</v>
      </c>
      <c r="Z51" s="264">
        <v>0</v>
      </c>
      <c r="AA51" s="265">
        <v>0</v>
      </c>
      <c r="AB51" s="264">
        <v>0</v>
      </c>
      <c r="AC51" s="264">
        <v>0</v>
      </c>
      <c r="AD51" s="264">
        <v>0</v>
      </c>
      <c r="AE51" s="264">
        <v>0</v>
      </c>
      <c r="AF51" s="265">
        <v>0</v>
      </c>
      <c r="AG51" s="263">
        <v>0</v>
      </c>
      <c r="AH51" s="264">
        <v>0</v>
      </c>
      <c r="AI51" s="264">
        <v>0</v>
      </c>
      <c r="AJ51" s="264">
        <v>0</v>
      </c>
      <c r="AK51" s="265">
        <v>0</v>
      </c>
      <c r="AL51" s="263">
        <v>0</v>
      </c>
      <c r="AM51" s="264">
        <v>0</v>
      </c>
      <c r="AN51" s="264">
        <v>0</v>
      </c>
      <c r="AO51" s="264">
        <v>0</v>
      </c>
      <c r="AP51" s="265">
        <v>0</v>
      </c>
      <c r="AQ51" s="264">
        <v>0</v>
      </c>
      <c r="AR51" s="264">
        <v>0</v>
      </c>
      <c r="AS51" s="265">
        <v>0</v>
      </c>
    </row>
    <row r="52" spans="1:45" s="5" customFormat="1" ht="13.5" customHeight="1">
      <c r="A52" s="345" t="s">
        <v>110</v>
      </c>
      <c r="B52" s="139">
        <v>0</v>
      </c>
      <c r="C52" s="263">
        <v>0</v>
      </c>
      <c r="D52" s="264">
        <v>0</v>
      </c>
      <c r="E52" s="264">
        <v>0</v>
      </c>
      <c r="F52" s="264">
        <v>0</v>
      </c>
      <c r="G52" s="265">
        <v>0</v>
      </c>
      <c r="H52" s="263">
        <v>0</v>
      </c>
      <c r="I52" s="264">
        <v>0</v>
      </c>
      <c r="J52" s="264">
        <v>0</v>
      </c>
      <c r="K52" s="264">
        <v>0</v>
      </c>
      <c r="L52" s="265">
        <v>0</v>
      </c>
      <c r="M52" s="263">
        <v>0</v>
      </c>
      <c r="N52" s="264">
        <v>0</v>
      </c>
      <c r="O52" s="264">
        <v>0</v>
      </c>
      <c r="P52" s="264">
        <v>0</v>
      </c>
      <c r="Q52" s="265">
        <v>0</v>
      </c>
      <c r="R52" s="263">
        <v>0</v>
      </c>
      <c r="S52" s="264">
        <v>0</v>
      </c>
      <c r="T52" s="264">
        <v>0</v>
      </c>
      <c r="U52" s="264">
        <v>0</v>
      </c>
      <c r="V52" s="265">
        <v>0</v>
      </c>
      <c r="W52" s="263">
        <v>0</v>
      </c>
      <c r="X52" s="264">
        <v>0</v>
      </c>
      <c r="Y52" s="264">
        <v>0</v>
      </c>
      <c r="Z52" s="264">
        <v>0</v>
      </c>
      <c r="AA52" s="265">
        <v>0</v>
      </c>
      <c r="AB52" s="264">
        <v>0</v>
      </c>
      <c r="AC52" s="264">
        <v>0</v>
      </c>
      <c r="AD52" s="264">
        <v>0</v>
      </c>
      <c r="AE52" s="264">
        <v>0</v>
      </c>
      <c r="AF52" s="265">
        <v>0</v>
      </c>
      <c r="AG52" s="263">
        <v>0</v>
      </c>
      <c r="AH52" s="264">
        <v>0</v>
      </c>
      <c r="AI52" s="264">
        <v>0</v>
      </c>
      <c r="AJ52" s="264">
        <v>0</v>
      </c>
      <c r="AK52" s="265">
        <v>0</v>
      </c>
      <c r="AL52" s="263">
        <v>0</v>
      </c>
      <c r="AM52" s="264">
        <v>0</v>
      </c>
      <c r="AN52" s="264">
        <v>0</v>
      </c>
      <c r="AO52" s="264">
        <v>0</v>
      </c>
      <c r="AP52" s="265">
        <v>0</v>
      </c>
      <c r="AQ52" s="264">
        <v>0</v>
      </c>
      <c r="AR52" s="264">
        <v>0</v>
      </c>
      <c r="AS52" s="265">
        <v>0</v>
      </c>
    </row>
    <row r="53" spans="1:45" s="5" customFormat="1" ht="13.5" customHeight="1">
      <c r="A53" s="345" t="s">
        <v>52</v>
      </c>
      <c r="B53" s="139">
        <v>1</v>
      </c>
      <c r="C53" s="263">
        <v>1</v>
      </c>
      <c r="D53" s="264">
        <v>0</v>
      </c>
      <c r="E53" s="264">
        <v>1</v>
      </c>
      <c r="F53" s="264">
        <v>0</v>
      </c>
      <c r="G53" s="265">
        <v>0</v>
      </c>
      <c r="H53" s="263">
        <v>1</v>
      </c>
      <c r="I53" s="264">
        <v>1</v>
      </c>
      <c r="J53" s="264">
        <v>0</v>
      </c>
      <c r="K53" s="264">
        <v>1</v>
      </c>
      <c r="L53" s="265">
        <v>0</v>
      </c>
      <c r="M53" s="263">
        <v>0</v>
      </c>
      <c r="N53" s="264">
        <v>0</v>
      </c>
      <c r="O53" s="264">
        <v>1</v>
      </c>
      <c r="P53" s="264">
        <v>1</v>
      </c>
      <c r="Q53" s="265">
        <v>0</v>
      </c>
      <c r="R53" s="263">
        <v>1</v>
      </c>
      <c r="S53" s="264">
        <v>0</v>
      </c>
      <c r="T53" s="264">
        <v>0</v>
      </c>
      <c r="U53" s="264">
        <v>0</v>
      </c>
      <c r="V53" s="265">
        <v>0</v>
      </c>
      <c r="W53" s="263">
        <v>0</v>
      </c>
      <c r="X53" s="264">
        <v>1</v>
      </c>
      <c r="Y53" s="264">
        <v>0</v>
      </c>
      <c r="Z53" s="264">
        <v>0</v>
      </c>
      <c r="AA53" s="265">
        <v>1</v>
      </c>
      <c r="AB53" s="264">
        <v>0</v>
      </c>
      <c r="AC53" s="264">
        <v>0</v>
      </c>
      <c r="AD53" s="264">
        <v>1</v>
      </c>
      <c r="AE53" s="264">
        <v>1</v>
      </c>
      <c r="AF53" s="265">
        <v>0</v>
      </c>
      <c r="AG53" s="263">
        <v>1</v>
      </c>
      <c r="AH53" s="264">
        <v>0</v>
      </c>
      <c r="AI53" s="264">
        <v>0</v>
      </c>
      <c r="AJ53" s="264">
        <v>1</v>
      </c>
      <c r="AK53" s="265">
        <v>0</v>
      </c>
      <c r="AL53" s="263">
        <v>0</v>
      </c>
      <c r="AM53" s="264">
        <v>0</v>
      </c>
      <c r="AN53" s="264">
        <v>0</v>
      </c>
      <c r="AO53" s="264">
        <v>0</v>
      </c>
      <c r="AP53" s="265">
        <v>0</v>
      </c>
      <c r="AQ53" s="264">
        <v>0</v>
      </c>
      <c r="AR53" s="264">
        <v>0</v>
      </c>
      <c r="AS53" s="265">
        <v>0</v>
      </c>
    </row>
    <row r="54" spans="1:45" s="5" customFormat="1" ht="13.5" customHeight="1">
      <c r="A54" s="353" t="s">
        <v>53</v>
      </c>
      <c r="B54" s="140">
        <v>1</v>
      </c>
      <c r="C54" s="266">
        <v>1</v>
      </c>
      <c r="D54" s="267">
        <v>1</v>
      </c>
      <c r="E54" s="267">
        <v>1</v>
      </c>
      <c r="F54" s="267">
        <v>1</v>
      </c>
      <c r="G54" s="268">
        <v>0</v>
      </c>
      <c r="H54" s="266">
        <v>0</v>
      </c>
      <c r="I54" s="267">
        <v>0</v>
      </c>
      <c r="J54" s="267">
        <v>0</v>
      </c>
      <c r="K54" s="267">
        <v>1</v>
      </c>
      <c r="L54" s="268">
        <v>0</v>
      </c>
      <c r="M54" s="266">
        <v>0</v>
      </c>
      <c r="N54" s="267">
        <v>0</v>
      </c>
      <c r="O54" s="267">
        <v>1</v>
      </c>
      <c r="P54" s="267">
        <v>0</v>
      </c>
      <c r="Q54" s="268">
        <v>0</v>
      </c>
      <c r="R54" s="266">
        <v>1</v>
      </c>
      <c r="S54" s="267">
        <v>1</v>
      </c>
      <c r="T54" s="267">
        <v>1</v>
      </c>
      <c r="U54" s="267">
        <v>0</v>
      </c>
      <c r="V54" s="268">
        <v>1</v>
      </c>
      <c r="W54" s="266">
        <v>1</v>
      </c>
      <c r="X54" s="267">
        <v>1</v>
      </c>
      <c r="Y54" s="267">
        <v>1</v>
      </c>
      <c r="Z54" s="267">
        <v>1</v>
      </c>
      <c r="AA54" s="268">
        <v>1</v>
      </c>
      <c r="AB54" s="267">
        <v>1</v>
      </c>
      <c r="AC54" s="267">
        <v>0</v>
      </c>
      <c r="AD54" s="267">
        <v>1</v>
      </c>
      <c r="AE54" s="267">
        <v>1</v>
      </c>
      <c r="AF54" s="268">
        <v>1</v>
      </c>
      <c r="AG54" s="266">
        <v>1</v>
      </c>
      <c r="AH54" s="267">
        <v>0</v>
      </c>
      <c r="AI54" s="267">
        <v>0</v>
      </c>
      <c r="AJ54" s="267">
        <v>1</v>
      </c>
      <c r="AK54" s="268">
        <v>1</v>
      </c>
      <c r="AL54" s="266">
        <v>1</v>
      </c>
      <c r="AM54" s="267">
        <v>1</v>
      </c>
      <c r="AN54" s="267">
        <v>0</v>
      </c>
      <c r="AO54" s="267">
        <v>1</v>
      </c>
      <c r="AP54" s="268">
        <v>1</v>
      </c>
      <c r="AQ54" s="267">
        <v>0</v>
      </c>
      <c r="AR54" s="267">
        <v>0</v>
      </c>
      <c r="AS54" s="268">
        <v>1</v>
      </c>
    </row>
    <row r="55" spans="1:45" s="13" customFormat="1" ht="13.5" customHeight="1">
      <c r="A55" s="345" t="s">
        <v>114</v>
      </c>
      <c r="B55" s="139">
        <v>4</v>
      </c>
      <c r="C55" s="263">
        <v>4</v>
      </c>
      <c r="D55" s="264">
        <v>1</v>
      </c>
      <c r="E55" s="264">
        <v>1</v>
      </c>
      <c r="F55" s="264">
        <v>2</v>
      </c>
      <c r="G55" s="265">
        <v>2</v>
      </c>
      <c r="H55" s="263">
        <v>2</v>
      </c>
      <c r="I55" s="264">
        <v>0</v>
      </c>
      <c r="J55" s="264">
        <v>0</v>
      </c>
      <c r="K55" s="264">
        <v>3</v>
      </c>
      <c r="L55" s="265">
        <v>0</v>
      </c>
      <c r="M55" s="263">
        <v>0</v>
      </c>
      <c r="N55" s="264">
        <v>0</v>
      </c>
      <c r="O55" s="264">
        <v>1</v>
      </c>
      <c r="P55" s="264">
        <v>1</v>
      </c>
      <c r="Q55" s="265">
        <v>0</v>
      </c>
      <c r="R55" s="263">
        <v>3</v>
      </c>
      <c r="S55" s="264">
        <v>0</v>
      </c>
      <c r="T55" s="264">
        <v>2</v>
      </c>
      <c r="U55" s="264">
        <v>0</v>
      </c>
      <c r="V55" s="265">
        <v>0</v>
      </c>
      <c r="W55" s="263">
        <v>1</v>
      </c>
      <c r="X55" s="264">
        <v>2</v>
      </c>
      <c r="Y55" s="264">
        <v>0</v>
      </c>
      <c r="Z55" s="264">
        <v>2</v>
      </c>
      <c r="AA55" s="265">
        <v>2</v>
      </c>
      <c r="AB55" s="264">
        <v>0</v>
      </c>
      <c r="AC55" s="264">
        <v>0</v>
      </c>
      <c r="AD55" s="264">
        <v>2</v>
      </c>
      <c r="AE55" s="264">
        <v>2</v>
      </c>
      <c r="AF55" s="265">
        <v>0</v>
      </c>
      <c r="AG55" s="263">
        <v>0</v>
      </c>
      <c r="AH55" s="264">
        <v>1</v>
      </c>
      <c r="AI55" s="264">
        <v>1</v>
      </c>
      <c r="AJ55" s="264">
        <v>3</v>
      </c>
      <c r="AK55" s="265">
        <v>2</v>
      </c>
      <c r="AL55" s="263">
        <v>1</v>
      </c>
      <c r="AM55" s="264">
        <v>1</v>
      </c>
      <c r="AN55" s="264">
        <v>0</v>
      </c>
      <c r="AO55" s="264">
        <v>1</v>
      </c>
      <c r="AP55" s="265">
        <v>1</v>
      </c>
      <c r="AQ55" s="264">
        <v>0</v>
      </c>
      <c r="AR55" s="264">
        <v>0</v>
      </c>
      <c r="AS55" s="265">
        <v>1</v>
      </c>
    </row>
    <row r="56" spans="1:45" s="5" customFormat="1" ht="13.5" customHeight="1">
      <c r="A56" s="354" t="s">
        <v>93</v>
      </c>
      <c r="B56" s="140">
        <v>0</v>
      </c>
      <c r="C56" s="266">
        <v>0</v>
      </c>
      <c r="D56" s="267">
        <v>0</v>
      </c>
      <c r="E56" s="267">
        <v>0</v>
      </c>
      <c r="F56" s="267">
        <v>0</v>
      </c>
      <c r="G56" s="268">
        <v>0</v>
      </c>
      <c r="H56" s="266">
        <v>0</v>
      </c>
      <c r="I56" s="267">
        <v>0</v>
      </c>
      <c r="J56" s="267">
        <v>0</v>
      </c>
      <c r="K56" s="267">
        <v>0</v>
      </c>
      <c r="L56" s="268">
        <v>0</v>
      </c>
      <c r="M56" s="266">
        <v>0</v>
      </c>
      <c r="N56" s="267">
        <v>0</v>
      </c>
      <c r="O56" s="267">
        <v>0</v>
      </c>
      <c r="P56" s="267">
        <v>0</v>
      </c>
      <c r="Q56" s="268">
        <v>0</v>
      </c>
      <c r="R56" s="266">
        <v>0</v>
      </c>
      <c r="S56" s="267">
        <v>0</v>
      </c>
      <c r="T56" s="267">
        <v>0</v>
      </c>
      <c r="U56" s="267">
        <v>0</v>
      </c>
      <c r="V56" s="268">
        <v>0</v>
      </c>
      <c r="W56" s="266">
        <v>0</v>
      </c>
      <c r="X56" s="267">
        <v>0</v>
      </c>
      <c r="Y56" s="267">
        <v>0</v>
      </c>
      <c r="Z56" s="267">
        <v>0</v>
      </c>
      <c r="AA56" s="268">
        <v>0</v>
      </c>
      <c r="AB56" s="267">
        <v>0</v>
      </c>
      <c r="AC56" s="267">
        <v>0</v>
      </c>
      <c r="AD56" s="267">
        <v>0</v>
      </c>
      <c r="AE56" s="267">
        <v>0</v>
      </c>
      <c r="AF56" s="268">
        <v>0</v>
      </c>
      <c r="AG56" s="266">
        <v>0</v>
      </c>
      <c r="AH56" s="267">
        <v>0</v>
      </c>
      <c r="AI56" s="267">
        <v>0</v>
      </c>
      <c r="AJ56" s="267">
        <v>0</v>
      </c>
      <c r="AK56" s="268">
        <v>0</v>
      </c>
      <c r="AL56" s="266">
        <v>0</v>
      </c>
      <c r="AM56" s="267">
        <v>0</v>
      </c>
      <c r="AN56" s="267">
        <v>0</v>
      </c>
      <c r="AO56" s="267">
        <v>0</v>
      </c>
      <c r="AP56" s="268">
        <v>0</v>
      </c>
      <c r="AQ56" s="267">
        <v>0</v>
      </c>
      <c r="AR56" s="267">
        <v>0</v>
      </c>
      <c r="AS56" s="268">
        <v>0</v>
      </c>
    </row>
    <row r="57" spans="1:45" s="5" customFormat="1" ht="13.5" customHeight="1">
      <c r="A57" s="345" t="s">
        <v>115</v>
      </c>
      <c r="B57" s="139">
        <v>3</v>
      </c>
      <c r="C57" s="263">
        <v>3</v>
      </c>
      <c r="D57" s="264">
        <v>3</v>
      </c>
      <c r="E57" s="264">
        <v>3</v>
      </c>
      <c r="F57" s="264">
        <v>2</v>
      </c>
      <c r="G57" s="265">
        <v>2</v>
      </c>
      <c r="H57" s="263">
        <v>2</v>
      </c>
      <c r="I57" s="264">
        <v>0</v>
      </c>
      <c r="J57" s="264">
        <v>0</v>
      </c>
      <c r="K57" s="264">
        <v>2</v>
      </c>
      <c r="L57" s="265">
        <v>0</v>
      </c>
      <c r="M57" s="263">
        <v>0</v>
      </c>
      <c r="N57" s="264">
        <v>0</v>
      </c>
      <c r="O57" s="264">
        <v>1</v>
      </c>
      <c r="P57" s="264">
        <v>1</v>
      </c>
      <c r="Q57" s="265">
        <v>0</v>
      </c>
      <c r="R57" s="263">
        <v>2</v>
      </c>
      <c r="S57" s="264">
        <v>1</v>
      </c>
      <c r="T57" s="264">
        <v>1</v>
      </c>
      <c r="U57" s="264">
        <v>1</v>
      </c>
      <c r="V57" s="265">
        <v>0</v>
      </c>
      <c r="W57" s="263">
        <v>2</v>
      </c>
      <c r="X57" s="264">
        <v>2</v>
      </c>
      <c r="Y57" s="264">
        <v>1</v>
      </c>
      <c r="Z57" s="264">
        <v>1</v>
      </c>
      <c r="AA57" s="265">
        <v>2</v>
      </c>
      <c r="AB57" s="264">
        <v>0</v>
      </c>
      <c r="AC57" s="264">
        <v>0</v>
      </c>
      <c r="AD57" s="264">
        <v>1</v>
      </c>
      <c r="AE57" s="264">
        <v>1</v>
      </c>
      <c r="AF57" s="265">
        <v>0</v>
      </c>
      <c r="AG57" s="263">
        <v>0</v>
      </c>
      <c r="AH57" s="264">
        <v>1</v>
      </c>
      <c r="AI57" s="264">
        <v>1</v>
      </c>
      <c r="AJ57" s="264">
        <v>3</v>
      </c>
      <c r="AK57" s="265">
        <v>2</v>
      </c>
      <c r="AL57" s="263">
        <v>1</v>
      </c>
      <c r="AM57" s="264">
        <v>0</v>
      </c>
      <c r="AN57" s="264">
        <v>1</v>
      </c>
      <c r="AO57" s="264">
        <v>2</v>
      </c>
      <c r="AP57" s="265">
        <v>0</v>
      </c>
      <c r="AQ57" s="264">
        <v>0</v>
      </c>
      <c r="AR57" s="264">
        <v>0</v>
      </c>
      <c r="AS57" s="265">
        <v>1</v>
      </c>
    </row>
    <row r="58" spans="1:45" s="5" customFormat="1" ht="13.5" customHeight="1">
      <c r="A58" s="345" t="s">
        <v>116</v>
      </c>
      <c r="B58" s="139">
        <v>0</v>
      </c>
      <c r="C58" s="263">
        <v>0</v>
      </c>
      <c r="D58" s="264">
        <v>0</v>
      </c>
      <c r="E58" s="264">
        <v>0</v>
      </c>
      <c r="F58" s="264">
        <v>0</v>
      </c>
      <c r="G58" s="265">
        <v>0</v>
      </c>
      <c r="H58" s="263">
        <v>0</v>
      </c>
      <c r="I58" s="264">
        <v>0</v>
      </c>
      <c r="J58" s="264">
        <v>0</v>
      </c>
      <c r="K58" s="264">
        <v>0</v>
      </c>
      <c r="L58" s="265">
        <v>0</v>
      </c>
      <c r="M58" s="263">
        <v>0</v>
      </c>
      <c r="N58" s="264">
        <v>0</v>
      </c>
      <c r="O58" s="264">
        <v>0</v>
      </c>
      <c r="P58" s="264">
        <v>0</v>
      </c>
      <c r="Q58" s="265">
        <v>0</v>
      </c>
      <c r="R58" s="263">
        <v>0</v>
      </c>
      <c r="S58" s="264">
        <v>0</v>
      </c>
      <c r="T58" s="264">
        <v>0</v>
      </c>
      <c r="U58" s="264">
        <v>0</v>
      </c>
      <c r="V58" s="265">
        <v>0</v>
      </c>
      <c r="W58" s="263">
        <v>0</v>
      </c>
      <c r="X58" s="264">
        <v>0</v>
      </c>
      <c r="Y58" s="264">
        <v>0</v>
      </c>
      <c r="Z58" s="264">
        <v>0</v>
      </c>
      <c r="AA58" s="265">
        <v>0</v>
      </c>
      <c r="AB58" s="264">
        <v>0</v>
      </c>
      <c r="AC58" s="264">
        <v>0</v>
      </c>
      <c r="AD58" s="264">
        <v>0</v>
      </c>
      <c r="AE58" s="264">
        <v>0</v>
      </c>
      <c r="AF58" s="265">
        <v>0</v>
      </c>
      <c r="AG58" s="263">
        <v>0</v>
      </c>
      <c r="AH58" s="264">
        <v>0</v>
      </c>
      <c r="AI58" s="264">
        <v>0</v>
      </c>
      <c r="AJ58" s="264">
        <v>0</v>
      </c>
      <c r="AK58" s="265">
        <v>0</v>
      </c>
      <c r="AL58" s="263">
        <v>0</v>
      </c>
      <c r="AM58" s="264">
        <v>0</v>
      </c>
      <c r="AN58" s="264">
        <v>0</v>
      </c>
      <c r="AO58" s="264">
        <v>0</v>
      </c>
      <c r="AP58" s="265">
        <v>0</v>
      </c>
      <c r="AQ58" s="264">
        <v>0</v>
      </c>
      <c r="AR58" s="264">
        <v>0</v>
      </c>
      <c r="AS58" s="265">
        <v>0</v>
      </c>
    </row>
    <row r="59" spans="1:45" s="5" customFormat="1" ht="13.5" customHeight="1">
      <c r="A59" s="346" t="s">
        <v>94</v>
      </c>
      <c r="B59" s="140">
        <v>0</v>
      </c>
      <c r="C59" s="266">
        <v>0</v>
      </c>
      <c r="D59" s="267">
        <v>0</v>
      </c>
      <c r="E59" s="267">
        <v>0</v>
      </c>
      <c r="F59" s="267">
        <v>0</v>
      </c>
      <c r="G59" s="268">
        <v>0</v>
      </c>
      <c r="H59" s="266">
        <v>0</v>
      </c>
      <c r="I59" s="267">
        <v>0</v>
      </c>
      <c r="J59" s="267">
        <v>0</v>
      </c>
      <c r="K59" s="267">
        <v>0</v>
      </c>
      <c r="L59" s="268">
        <v>0</v>
      </c>
      <c r="M59" s="266">
        <v>0</v>
      </c>
      <c r="N59" s="267">
        <v>0</v>
      </c>
      <c r="O59" s="267">
        <v>0</v>
      </c>
      <c r="P59" s="267">
        <v>0</v>
      </c>
      <c r="Q59" s="268">
        <v>0</v>
      </c>
      <c r="R59" s="266">
        <v>0</v>
      </c>
      <c r="S59" s="267">
        <v>0</v>
      </c>
      <c r="T59" s="267">
        <v>0</v>
      </c>
      <c r="U59" s="267">
        <v>0</v>
      </c>
      <c r="V59" s="268">
        <v>0</v>
      </c>
      <c r="W59" s="266">
        <v>0</v>
      </c>
      <c r="X59" s="267">
        <v>0</v>
      </c>
      <c r="Y59" s="267">
        <v>0</v>
      </c>
      <c r="Z59" s="267">
        <v>0</v>
      </c>
      <c r="AA59" s="268">
        <v>0</v>
      </c>
      <c r="AB59" s="267">
        <v>0</v>
      </c>
      <c r="AC59" s="267">
        <v>0</v>
      </c>
      <c r="AD59" s="267">
        <v>0</v>
      </c>
      <c r="AE59" s="267">
        <v>0</v>
      </c>
      <c r="AF59" s="268">
        <v>0</v>
      </c>
      <c r="AG59" s="266">
        <v>0</v>
      </c>
      <c r="AH59" s="267">
        <v>0</v>
      </c>
      <c r="AI59" s="267">
        <v>0</v>
      </c>
      <c r="AJ59" s="267">
        <v>0</v>
      </c>
      <c r="AK59" s="268">
        <v>0</v>
      </c>
      <c r="AL59" s="266">
        <v>0</v>
      </c>
      <c r="AM59" s="267">
        <v>0</v>
      </c>
      <c r="AN59" s="267">
        <v>0</v>
      </c>
      <c r="AO59" s="267">
        <v>0</v>
      </c>
      <c r="AP59" s="268">
        <v>0</v>
      </c>
      <c r="AQ59" s="267">
        <v>0</v>
      </c>
      <c r="AR59" s="267">
        <v>0</v>
      </c>
      <c r="AS59" s="268">
        <v>0</v>
      </c>
    </row>
    <row r="60" spans="1:45" ht="13.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5" ht="24" customHeight="1">
      <c r="S61" s="44"/>
      <c r="V61" s="16"/>
    </row>
    <row r="62" spans="1:45" ht="23.25" customHeight="1">
      <c r="S62" s="44"/>
      <c r="V62" s="43"/>
    </row>
    <row r="63" spans="1:45" ht="14">
      <c r="AN63" s="46"/>
      <c r="AO63" s="46"/>
      <c r="AP63" s="46"/>
    </row>
  </sheetData>
  <mergeCells count="45">
    <mergeCell ref="A3:A6"/>
    <mergeCell ref="P4:P5"/>
    <mergeCell ref="N4:N5"/>
    <mergeCell ref="L4:L5"/>
    <mergeCell ref="M4:M5"/>
    <mergeCell ref="G4:G5"/>
    <mergeCell ref="J4:J5"/>
    <mergeCell ref="K4:K5"/>
    <mergeCell ref="C4:C5"/>
    <mergeCell ref="F4:F5"/>
    <mergeCell ref="B4:B5"/>
    <mergeCell ref="D4:D5"/>
    <mergeCell ref="I4:I5"/>
    <mergeCell ref="H4:H5"/>
    <mergeCell ref="E4:E5"/>
    <mergeCell ref="O4:O5"/>
    <mergeCell ref="AP4:AP5"/>
    <mergeCell ref="AS4:AS5"/>
    <mergeCell ref="V4:V5"/>
    <mergeCell ref="W4:W5"/>
    <mergeCell ref="R4:R5"/>
    <mergeCell ref="U4:U5"/>
    <mergeCell ref="AQ4:AQ5"/>
    <mergeCell ref="AC4:AC5"/>
    <mergeCell ref="Y4:Y5"/>
    <mergeCell ref="AF4:AF5"/>
    <mergeCell ref="X4:X5"/>
    <mergeCell ref="AR4:AR5"/>
    <mergeCell ref="AK4:AK5"/>
    <mergeCell ref="AJ4:AJ5"/>
    <mergeCell ref="AG4:AG5"/>
    <mergeCell ref="AH4:AH5"/>
    <mergeCell ref="Q4:Q5"/>
    <mergeCell ref="AL4:AL5"/>
    <mergeCell ref="AN4:AN5"/>
    <mergeCell ref="AO4:AO5"/>
    <mergeCell ref="AE4:AE5"/>
    <mergeCell ref="AI4:AI5"/>
    <mergeCell ref="AM4:AM5"/>
    <mergeCell ref="AD4:AD5"/>
    <mergeCell ref="T4:T5"/>
    <mergeCell ref="S4:S5"/>
    <mergeCell ref="Z4:Z5"/>
    <mergeCell ref="AA4:AA5"/>
    <mergeCell ref="AB4:AB5"/>
  </mergeCells>
  <phoneticPr fontId="2"/>
  <printOptions horizontalCentered="1"/>
  <pageMargins left="0.59055118110236227" right="0.59055118110236227" top="0.59055118110236227" bottom="0.59055118110236227" header="0.19685039370078741" footer="0.51181102362204722"/>
  <pageSetup paperSize="9" scale="90" fitToWidth="2" orientation="portrait" blackAndWhite="1" r:id="rId1"/>
  <headerFooter alignWithMargins="0"/>
  <colBreaks count="1" manualBreakCount="1">
    <brk id="20" max="5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Y61"/>
  <sheetViews>
    <sheetView view="pageBreakPreview" topLeftCell="A3" zoomScaleNormal="50" zoomScaleSheetLayoutView="100" workbookViewId="0">
      <selection activeCell="F13" sqref="F13"/>
    </sheetView>
  </sheetViews>
  <sheetFormatPr defaultColWidth="2.36328125" defaultRowHeight="13"/>
  <cols>
    <col min="1" max="1" width="16" style="1" customWidth="1"/>
    <col min="2" max="2" width="4.7265625" style="1" customWidth="1"/>
    <col min="3" max="20" width="4" style="1" customWidth="1"/>
    <col min="21" max="45" width="3.90625" style="1" customWidth="1"/>
    <col min="47" max="48" width="12.36328125" style="1" customWidth="1"/>
    <col min="49" max="49" width="18.6328125" style="1" bestFit="1" customWidth="1"/>
    <col min="50" max="50" width="12.36328125" style="1" customWidth="1"/>
    <col min="51" max="56" width="9" style="1" customWidth="1"/>
    <col min="57" max="16384" width="2.36328125" style="1"/>
  </cols>
  <sheetData>
    <row r="1" spans="1:51" ht="22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7"/>
      <c r="T1" s="3" t="s">
        <v>269</v>
      </c>
      <c r="U1" s="17" t="s">
        <v>217</v>
      </c>
      <c r="W1" s="3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51" ht="15" customHeight="1">
      <c r="A2" s="37" t="s">
        <v>144</v>
      </c>
      <c r="B2" s="71"/>
      <c r="C2" s="294" t="s">
        <v>214</v>
      </c>
      <c r="D2" s="39"/>
      <c r="E2" s="39"/>
      <c r="F2" s="39"/>
      <c r="G2" s="38"/>
      <c r="H2" s="39"/>
      <c r="I2" s="39"/>
      <c r="J2" s="39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1"/>
      <c r="AR2" s="121"/>
      <c r="AS2" s="122" t="s">
        <v>219</v>
      </c>
      <c r="AU2" s="88" t="s">
        <v>126</v>
      </c>
      <c r="AV2" s="88" t="s">
        <v>186</v>
      </c>
      <c r="AW2" s="302" t="s">
        <v>215</v>
      </c>
      <c r="AX2" s="59"/>
      <c r="AY2" s="42"/>
    </row>
    <row r="3" spans="1:51">
      <c r="A3" s="552"/>
      <c r="B3" s="84"/>
      <c r="C3" s="113">
        <v>1</v>
      </c>
      <c r="D3" s="114">
        <v>2</v>
      </c>
      <c r="E3" s="114">
        <v>3</v>
      </c>
      <c r="F3" s="114">
        <v>4</v>
      </c>
      <c r="G3" s="115">
        <v>5</v>
      </c>
      <c r="H3" s="113">
        <v>6</v>
      </c>
      <c r="I3" s="114">
        <v>7</v>
      </c>
      <c r="J3" s="114">
        <v>8</v>
      </c>
      <c r="K3" s="114">
        <v>9</v>
      </c>
      <c r="L3" s="115">
        <v>10</v>
      </c>
      <c r="M3" s="114">
        <v>11</v>
      </c>
      <c r="N3" s="114">
        <v>12</v>
      </c>
      <c r="O3" s="114">
        <v>13</v>
      </c>
      <c r="P3" s="114">
        <v>14</v>
      </c>
      <c r="Q3" s="114">
        <v>15</v>
      </c>
      <c r="R3" s="113">
        <v>16</v>
      </c>
      <c r="S3" s="114">
        <v>17</v>
      </c>
      <c r="T3" s="114">
        <v>18</v>
      </c>
      <c r="U3" s="114">
        <v>19</v>
      </c>
      <c r="V3" s="115">
        <v>20</v>
      </c>
      <c r="W3" s="114">
        <v>21</v>
      </c>
      <c r="X3" s="114">
        <v>22</v>
      </c>
      <c r="Y3" s="114">
        <v>23</v>
      </c>
      <c r="Z3" s="114">
        <v>24</v>
      </c>
      <c r="AA3" s="114">
        <v>25</v>
      </c>
      <c r="AB3" s="113">
        <v>26</v>
      </c>
      <c r="AC3" s="114">
        <v>27</v>
      </c>
      <c r="AD3" s="114">
        <v>28</v>
      </c>
      <c r="AE3" s="114">
        <v>29</v>
      </c>
      <c r="AF3" s="115">
        <v>30</v>
      </c>
      <c r="AG3" s="114">
        <v>31</v>
      </c>
      <c r="AH3" s="114">
        <v>32</v>
      </c>
      <c r="AI3" s="114">
        <v>33</v>
      </c>
      <c r="AJ3" s="114">
        <v>34</v>
      </c>
      <c r="AK3" s="114">
        <v>35</v>
      </c>
      <c r="AL3" s="113">
        <v>36</v>
      </c>
      <c r="AM3" s="114">
        <v>37</v>
      </c>
      <c r="AN3" s="114">
        <v>38</v>
      </c>
      <c r="AO3" s="114">
        <v>39</v>
      </c>
      <c r="AP3" s="115">
        <v>40</v>
      </c>
      <c r="AQ3" s="114">
        <v>41</v>
      </c>
      <c r="AR3" s="114">
        <v>42</v>
      </c>
      <c r="AS3" s="115">
        <v>43</v>
      </c>
      <c r="AU3" s="90" t="s">
        <v>138</v>
      </c>
      <c r="AV3" s="89">
        <v>45835</v>
      </c>
      <c r="AW3" s="137" t="s">
        <v>278</v>
      </c>
      <c r="AY3" s="42"/>
    </row>
    <row r="4" spans="1:51" ht="15" customHeight="1">
      <c r="A4" s="606"/>
      <c r="B4" s="611" t="s">
        <v>13</v>
      </c>
      <c r="C4" s="608" t="s">
        <v>14</v>
      </c>
      <c r="D4" s="604" t="s">
        <v>59</v>
      </c>
      <c r="E4" s="604" t="s">
        <v>60</v>
      </c>
      <c r="F4" s="605" t="s">
        <v>77</v>
      </c>
      <c r="G4" s="599" t="s">
        <v>56</v>
      </c>
      <c r="H4" s="614" t="s">
        <v>280</v>
      </c>
      <c r="I4" s="605" t="s">
        <v>76</v>
      </c>
      <c r="J4" s="604" t="s">
        <v>58</v>
      </c>
      <c r="K4" s="604" t="s">
        <v>28</v>
      </c>
      <c r="L4" s="615" t="s">
        <v>36</v>
      </c>
      <c r="M4" s="614" t="s">
        <v>37</v>
      </c>
      <c r="N4" s="604" t="s">
        <v>62</v>
      </c>
      <c r="O4" s="604" t="s">
        <v>15</v>
      </c>
      <c r="P4" s="604" t="s">
        <v>16</v>
      </c>
      <c r="Q4" s="615" t="s">
        <v>40</v>
      </c>
      <c r="R4" s="614" t="s">
        <v>17</v>
      </c>
      <c r="S4" s="613" t="s">
        <v>22</v>
      </c>
      <c r="T4" s="604" t="s">
        <v>154</v>
      </c>
      <c r="U4" s="613" t="s">
        <v>70</v>
      </c>
      <c r="V4" s="599" t="s">
        <v>71</v>
      </c>
      <c r="W4" s="600" t="s">
        <v>78</v>
      </c>
      <c r="X4" s="604" t="s">
        <v>51</v>
      </c>
      <c r="Y4" s="613" t="s">
        <v>65</v>
      </c>
      <c r="Z4" s="613" t="s">
        <v>21</v>
      </c>
      <c r="AA4" s="599" t="s">
        <v>18</v>
      </c>
      <c r="AB4" s="608" t="s">
        <v>19</v>
      </c>
      <c r="AC4" s="613" t="s">
        <v>20</v>
      </c>
      <c r="AD4" s="604" t="s">
        <v>27</v>
      </c>
      <c r="AE4" s="604" t="s">
        <v>117</v>
      </c>
      <c r="AF4" s="599" t="s">
        <v>23</v>
      </c>
      <c r="AG4" s="608" t="s">
        <v>24</v>
      </c>
      <c r="AH4" s="604" t="s">
        <v>25</v>
      </c>
      <c r="AI4" s="613" t="s">
        <v>26</v>
      </c>
      <c r="AJ4" s="605" t="s">
        <v>39</v>
      </c>
      <c r="AK4" s="599" t="s">
        <v>29</v>
      </c>
      <c r="AL4" s="608" t="s">
        <v>30</v>
      </c>
      <c r="AM4" s="604" t="s">
        <v>72</v>
      </c>
      <c r="AN4" s="604" t="s">
        <v>73</v>
      </c>
      <c r="AO4" s="604" t="s">
        <v>74</v>
      </c>
      <c r="AP4" s="599" t="s">
        <v>31</v>
      </c>
      <c r="AQ4" s="608" t="s">
        <v>75</v>
      </c>
      <c r="AR4" s="604" t="s">
        <v>33</v>
      </c>
      <c r="AS4" s="599" t="s">
        <v>41</v>
      </c>
      <c r="AU4" s="14"/>
      <c r="AV4" s="303"/>
      <c r="AW4" s="15"/>
      <c r="AX4" s="17"/>
      <c r="AY4" s="42"/>
    </row>
    <row r="5" spans="1:51" ht="96" customHeight="1">
      <c r="A5" s="606"/>
      <c r="B5" s="611"/>
      <c r="C5" s="608"/>
      <c r="D5" s="604"/>
      <c r="E5" s="604"/>
      <c r="F5" s="605"/>
      <c r="G5" s="599"/>
      <c r="H5" s="614"/>
      <c r="I5" s="605"/>
      <c r="J5" s="604"/>
      <c r="K5" s="604"/>
      <c r="L5" s="615"/>
      <c r="M5" s="614"/>
      <c r="N5" s="604"/>
      <c r="O5" s="604"/>
      <c r="P5" s="604"/>
      <c r="Q5" s="615"/>
      <c r="R5" s="614"/>
      <c r="S5" s="613"/>
      <c r="T5" s="604"/>
      <c r="U5" s="613"/>
      <c r="V5" s="599"/>
      <c r="W5" s="600"/>
      <c r="X5" s="604"/>
      <c r="Y5" s="613"/>
      <c r="Z5" s="613"/>
      <c r="AA5" s="599"/>
      <c r="AB5" s="608"/>
      <c r="AC5" s="613"/>
      <c r="AD5" s="604"/>
      <c r="AE5" s="604"/>
      <c r="AF5" s="599"/>
      <c r="AG5" s="608"/>
      <c r="AH5" s="604"/>
      <c r="AI5" s="613"/>
      <c r="AJ5" s="605"/>
      <c r="AK5" s="599"/>
      <c r="AL5" s="608"/>
      <c r="AM5" s="604"/>
      <c r="AN5" s="604"/>
      <c r="AO5" s="604"/>
      <c r="AP5" s="599"/>
      <c r="AQ5" s="608"/>
      <c r="AR5" s="604"/>
      <c r="AS5" s="599"/>
    </row>
    <row r="6" spans="1:51" ht="5.25" customHeight="1">
      <c r="A6" s="607"/>
      <c r="B6" s="74"/>
      <c r="C6" s="75"/>
      <c r="D6" s="76"/>
      <c r="E6" s="76"/>
      <c r="F6" s="83"/>
      <c r="G6" s="78"/>
      <c r="H6" s="81"/>
      <c r="I6" s="83"/>
      <c r="J6" s="76"/>
      <c r="K6" s="76"/>
      <c r="L6" s="82"/>
      <c r="M6" s="79"/>
      <c r="N6" s="76"/>
      <c r="O6" s="76"/>
      <c r="P6" s="76"/>
      <c r="Q6" s="79"/>
      <c r="R6" s="81"/>
      <c r="S6" s="79"/>
      <c r="T6" s="76"/>
      <c r="U6" s="79"/>
      <c r="V6" s="78"/>
      <c r="W6" s="85"/>
      <c r="X6" s="76"/>
      <c r="Y6" s="79"/>
      <c r="Z6" s="79"/>
      <c r="AA6" s="76"/>
      <c r="AB6" s="75"/>
      <c r="AC6" s="79"/>
      <c r="AD6" s="76"/>
      <c r="AE6" s="76"/>
      <c r="AF6" s="78"/>
      <c r="AG6" s="76"/>
      <c r="AH6" s="76"/>
      <c r="AI6" s="79"/>
      <c r="AJ6" s="85"/>
      <c r="AK6" s="76"/>
      <c r="AL6" s="75"/>
      <c r="AM6" s="76"/>
      <c r="AN6" s="76"/>
      <c r="AO6" s="76"/>
      <c r="AP6" s="78"/>
      <c r="AQ6" s="76"/>
      <c r="AR6" s="76"/>
      <c r="AS6" s="78"/>
    </row>
    <row r="7" spans="1:51" s="5" customFormat="1" ht="13.5" customHeight="1">
      <c r="A7" s="314" t="s">
        <v>275</v>
      </c>
      <c r="B7" s="277">
        <v>901</v>
      </c>
      <c r="C7" s="253">
        <v>532</v>
      </c>
      <c r="D7" s="254">
        <v>69</v>
      </c>
      <c r="E7" s="254">
        <v>80</v>
      </c>
      <c r="F7" s="254">
        <v>131</v>
      </c>
      <c r="G7" s="255">
        <v>29</v>
      </c>
      <c r="H7" s="253">
        <v>19</v>
      </c>
      <c r="I7" s="254">
        <v>45</v>
      </c>
      <c r="J7" s="254">
        <v>3</v>
      </c>
      <c r="K7" s="278">
        <v>159</v>
      </c>
      <c r="L7" s="279">
        <v>27</v>
      </c>
      <c r="M7" s="278">
        <v>28</v>
      </c>
      <c r="N7" s="254">
        <v>6</v>
      </c>
      <c r="O7" s="278">
        <v>189</v>
      </c>
      <c r="P7" s="278">
        <v>91</v>
      </c>
      <c r="Q7" s="278">
        <v>83</v>
      </c>
      <c r="R7" s="253">
        <v>115</v>
      </c>
      <c r="S7" s="278">
        <v>4</v>
      </c>
      <c r="T7" s="254">
        <v>4</v>
      </c>
      <c r="U7" s="254">
        <v>5</v>
      </c>
      <c r="V7" s="255">
        <v>3</v>
      </c>
      <c r="W7" s="254">
        <v>9</v>
      </c>
      <c r="X7" s="278">
        <v>31</v>
      </c>
      <c r="Y7" s="254">
        <v>19</v>
      </c>
      <c r="Z7" s="278">
        <v>19</v>
      </c>
      <c r="AA7" s="278">
        <v>127</v>
      </c>
      <c r="AB7" s="253">
        <v>18</v>
      </c>
      <c r="AC7" s="278">
        <v>18</v>
      </c>
      <c r="AD7" s="278">
        <v>84</v>
      </c>
      <c r="AE7" s="278">
        <v>59</v>
      </c>
      <c r="AF7" s="279">
        <v>3</v>
      </c>
      <c r="AG7" s="278">
        <v>31</v>
      </c>
      <c r="AH7" s="278">
        <v>2</v>
      </c>
      <c r="AI7" s="278">
        <v>19</v>
      </c>
      <c r="AJ7" s="278">
        <v>102</v>
      </c>
      <c r="AK7" s="278">
        <v>13</v>
      </c>
      <c r="AL7" s="253">
        <v>10</v>
      </c>
      <c r="AM7" s="254">
        <v>2</v>
      </c>
      <c r="AN7" s="254">
        <v>0</v>
      </c>
      <c r="AO7" s="254">
        <v>2</v>
      </c>
      <c r="AP7" s="279">
        <v>11</v>
      </c>
      <c r="AQ7" s="278">
        <v>0</v>
      </c>
      <c r="AR7" s="278">
        <v>0</v>
      </c>
      <c r="AS7" s="279">
        <v>0</v>
      </c>
      <c r="AU7" s="11"/>
      <c r="AV7" s="22"/>
    </row>
    <row r="8" spans="1:51" s="5" customFormat="1" ht="13.5" customHeight="1">
      <c r="A8" s="316" t="s">
        <v>279</v>
      </c>
      <c r="B8" s="277">
        <v>890</v>
      </c>
      <c r="C8" s="253">
        <v>518</v>
      </c>
      <c r="D8" s="254">
        <v>69</v>
      </c>
      <c r="E8" s="254">
        <v>79</v>
      </c>
      <c r="F8" s="254">
        <v>130</v>
      </c>
      <c r="G8" s="255">
        <v>37</v>
      </c>
      <c r="H8" s="256">
        <v>13</v>
      </c>
      <c r="I8" s="254">
        <v>42</v>
      </c>
      <c r="J8" s="254">
        <v>2</v>
      </c>
      <c r="K8" s="257">
        <v>133</v>
      </c>
      <c r="L8" s="258">
        <v>22</v>
      </c>
      <c r="M8" s="257">
        <v>32</v>
      </c>
      <c r="N8" s="254">
        <v>8</v>
      </c>
      <c r="O8" s="257">
        <v>172</v>
      </c>
      <c r="P8" s="257">
        <v>91</v>
      </c>
      <c r="Q8" s="257">
        <v>83</v>
      </c>
      <c r="R8" s="256">
        <v>106</v>
      </c>
      <c r="S8" s="257">
        <v>2</v>
      </c>
      <c r="T8" s="254">
        <v>3</v>
      </c>
      <c r="U8" s="254">
        <v>7</v>
      </c>
      <c r="V8" s="255">
        <v>2</v>
      </c>
      <c r="W8" s="254">
        <v>9</v>
      </c>
      <c r="X8" s="257">
        <v>26</v>
      </c>
      <c r="Y8" s="254">
        <v>15</v>
      </c>
      <c r="Z8" s="257">
        <v>14</v>
      </c>
      <c r="AA8" s="257">
        <v>124</v>
      </c>
      <c r="AB8" s="256">
        <v>18</v>
      </c>
      <c r="AC8" s="257">
        <v>18</v>
      </c>
      <c r="AD8" s="257">
        <v>84</v>
      </c>
      <c r="AE8" s="257">
        <v>55</v>
      </c>
      <c r="AF8" s="258">
        <v>5</v>
      </c>
      <c r="AG8" s="257">
        <v>30</v>
      </c>
      <c r="AH8" s="257">
        <v>0</v>
      </c>
      <c r="AI8" s="257">
        <v>17</v>
      </c>
      <c r="AJ8" s="257">
        <v>91</v>
      </c>
      <c r="AK8" s="257">
        <v>14</v>
      </c>
      <c r="AL8" s="256">
        <v>10</v>
      </c>
      <c r="AM8" s="254">
        <v>2</v>
      </c>
      <c r="AN8" s="254">
        <v>0</v>
      </c>
      <c r="AO8" s="254">
        <v>3</v>
      </c>
      <c r="AP8" s="258">
        <v>10</v>
      </c>
      <c r="AQ8" s="257">
        <v>1</v>
      </c>
      <c r="AR8" s="257">
        <v>1</v>
      </c>
      <c r="AS8" s="258">
        <v>1</v>
      </c>
      <c r="AU8" s="11"/>
      <c r="AV8" s="22"/>
    </row>
    <row r="9" spans="1:51" s="5" customFormat="1" ht="13.5" customHeight="1">
      <c r="A9" s="316" t="s">
        <v>283</v>
      </c>
      <c r="B9" s="277">
        <v>912</v>
      </c>
      <c r="C9" s="253">
        <v>531</v>
      </c>
      <c r="D9" s="254">
        <v>64</v>
      </c>
      <c r="E9" s="254">
        <v>75</v>
      </c>
      <c r="F9" s="254">
        <v>126</v>
      </c>
      <c r="G9" s="255">
        <v>37</v>
      </c>
      <c r="H9" s="256">
        <v>14</v>
      </c>
      <c r="I9" s="254">
        <v>41</v>
      </c>
      <c r="J9" s="254">
        <v>2</v>
      </c>
      <c r="K9" s="257">
        <v>137</v>
      </c>
      <c r="L9" s="258">
        <v>23</v>
      </c>
      <c r="M9" s="257">
        <v>32</v>
      </c>
      <c r="N9" s="254">
        <v>8</v>
      </c>
      <c r="O9" s="257">
        <v>174</v>
      </c>
      <c r="P9" s="257">
        <v>98</v>
      </c>
      <c r="Q9" s="257">
        <v>89</v>
      </c>
      <c r="R9" s="256">
        <v>104</v>
      </c>
      <c r="S9" s="257">
        <v>2</v>
      </c>
      <c r="T9" s="254">
        <v>2</v>
      </c>
      <c r="U9" s="254">
        <v>8</v>
      </c>
      <c r="V9" s="255">
        <v>2</v>
      </c>
      <c r="W9" s="254">
        <v>9</v>
      </c>
      <c r="X9" s="257">
        <v>25</v>
      </c>
      <c r="Y9" s="254">
        <v>14</v>
      </c>
      <c r="Z9" s="257">
        <v>15</v>
      </c>
      <c r="AA9" s="257">
        <v>123</v>
      </c>
      <c r="AB9" s="256">
        <v>19</v>
      </c>
      <c r="AC9" s="257">
        <v>20</v>
      </c>
      <c r="AD9" s="257">
        <v>84</v>
      </c>
      <c r="AE9" s="257">
        <v>55</v>
      </c>
      <c r="AF9" s="258">
        <v>5</v>
      </c>
      <c r="AG9" s="257">
        <v>29</v>
      </c>
      <c r="AH9" s="257">
        <v>0</v>
      </c>
      <c r="AI9" s="257">
        <v>17</v>
      </c>
      <c r="AJ9" s="257">
        <v>91</v>
      </c>
      <c r="AK9" s="257">
        <v>14</v>
      </c>
      <c r="AL9" s="256">
        <v>11</v>
      </c>
      <c r="AM9" s="254">
        <v>2</v>
      </c>
      <c r="AN9" s="254">
        <v>0</v>
      </c>
      <c r="AO9" s="254">
        <v>3</v>
      </c>
      <c r="AP9" s="258">
        <v>10</v>
      </c>
      <c r="AQ9" s="257">
        <v>1</v>
      </c>
      <c r="AR9" s="257">
        <v>1</v>
      </c>
      <c r="AS9" s="258">
        <v>1</v>
      </c>
      <c r="AU9" s="11"/>
      <c r="AV9" s="22"/>
    </row>
    <row r="10" spans="1:51" s="5" customFormat="1" ht="13.5" customHeight="1">
      <c r="A10" s="316" t="s">
        <v>287</v>
      </c>
      <c r="B10" s="277">
        <v>928</v>
      </c>
      <c r="C10" s="253">
        <v>544</v>
      </c>
      <c r="D10" s="254">
        <v>62</v>
      </c>
      <c r="E10" s="254">
        <v>76</v>
      </c>
      <c r="F10" s="254">
        <v>123</v>
      </c>
      <c r="G10" s="255">
        <v>37</v>
      </c>
      <c r="H10" s="259">
        <v>15</v>
      </c>
      <c r="I10" s="254">
        <v>44</v>
      </c>
      <c r="J10" s="254">
        <v>2</v>
      </c>
      <c r="K10" s="278">
        <v>143</v>
      </c>
      <c r="L10" s="255">
        <v>24</v>
      </c>
      <c r="M10" s="278">
        <v>32</v>
      </c>
      <c r="N10" s="254">
        <v>8</v>
      </c>
      <c r="O10" s="278">
        <v>174</v>
      </c>
      <c r="P10" s="254">
        <v>100</v>
      </c>
      <c r="Q10" s="278">
        <v>90</v>
      </c>
      <c r="R10" s="253">
        <v>106</v>
      </c>
      <c r="S10" s="278">
        <v>2</v>
      </c>
      <c r="T10" s="254">
        <v>2</v>
      </c>
      <c r="U10" s="254">
        <v>8</v>
      </c>
      <c r="V10" s="255">
        <v>2</v>
      </c>
      <c r="W10" s="254">
        <v>9</v>
      </c>
      <c r="X10" s="254">
        <v>26</v>
      </c>
      <c r="Y10" s="254">
        <v>14</v>
      </c>
      <c r="Z10" s="254">
        <v>15</v>
      </c>
      <c r="AA10" s="278">
        <v>125</v>
      </c>
      <c r="AB10" s="253">
        <v>19</v>
      </c>
      <c r="AC10" s="278">
        <v>20</v>
      </c>
      <c r="AD10" s="254">
        <v>82</v>
      </c>
      <c r="AE10" s="278">
        <v>56</v>
      </c>
      <c r="AF10" s="279">
        <v>5</v>
      </c>
      <c r="AG10" s="278">
        <v>28</v>
      </c>
      <c r="AH10" s="278">
        <v>0</v>
      </c>
      <c r="AI10" s="254">
        <v>18</v>
      </c>
      <c r="AJ10" s="278">
        <v>91</v>
      </c>
      <c r="AK10" s="278">
        <v>16</v>
      </c>
      <c r="AL10" s="253">
        <v>11</v>
      </c>
      <c r="AM10" s="254">
        <v>3</v>
      </c>
      <c r="AN10" s="254">
        <v>0</v>
      </c>
      <c r="AO10" s="254">
        <v>3</v>
      </c>
      <c r="AP10" s="279">
        <v>10</v>
      </c>
      <c r="AQ10" s="278">
        <v>1</v>
      </c>
      <c r="AR10" s="278">
        <v>1</v>
      </c>
      <c r="AS10" s="279">
        <v>1</v>
      </c>
      <c r="AU10" s="11"/>
      <c r="AV10" s="22"/>
    </row>
    <row r="11" spans="1:51" s="5" customFormat="1" ht="13.5" customHeight="1">
      <c r="A11" s="309" t="s">
        <v>291</v>
      </c>
      <c r="B11" s="280">
        <v>928</v>
      </c>
      <c r="C11" s="266">
        <v>525</v>
      </c>
      <c r="D11" s="267">
        <v>61</v>
      </c>
      <c r="E11" s="267">
        <v>74</v>
      </c>
      <c r="F11" s="267">
        <v>114</v>
      </c>
      <c r="G11" s="268">
        <v>35</v>
      </c>
      <c r="H11" s="281">
        <v>9</v>
      </c>
      <c r="I11" s="267">
        <v>37</v>
      </c>
      <c r="J11" s="267">
        <v>5</v>
      </c>
      <c r="K11" s="267">
        <v>143</v>
      </c>
      <c r="L11" s="268">
        <v>27</v>
      </c>
      <c r="M11" s="267">
        <v>25</v>
      </c>
      <c r="N11" s="267">
        <v>5</v>
      </c>
      <c r="O11" s="267">
        <v>174</v>
      </c>
      <c r="P11" s="267">
        <v>99</v>
      </c>
      <c r="Q11" s="267">
        <v>81</v>
      </c>
      <c r="R11" s="266">
        <v>90</v>
      </c>
      <c r="S11" s="267">
        <v>2</v>
      </c>
      <c r="T11" s="267">
        <v>3</v>
      </c>
      <c r="U11" s="267">
        <v>5</v>
      </c>
      <c r="V11" s="268">
        <v>2</v>
      </c>
      <c r="W11" s="267">
        <v>7</v>
      </c>
      <c r="X11" s="267">
        <v>26</v>
      </c>
      <c r="Y11" s="267">
        <v>12</v>
      </c>
      <c r="Z11" s="267">
        <v>20</v>
      </c>
      <c r="AA11" s="267">
        <v>124</v>
      </c>
      <c r="AB11" s="266">
        <v>22</v>
      </c>
      <c r="AC11" s="267">
        <v>21</v>
      </c>
      <c r="AD11" s="267">
        <v>77</v>
      </c>
      <c r="AE11" s="267">
        <v>54</v>
      </c>
      <c r="AF11" s="268">
        <v>6</v>
      </c>
      <c r="AG11" s="267">
        <v>27</v>
      </c>
      <c r="AH11" s="267">
        <v>1</v>
      </c>
      <c r="AI11" s="267">
        <v>19</v>
      </c>
      <c r="AJ11" s="267">
        <v>82</v>
      </c>
      <c r="AK11" s="267">
        <v>14</v>
      </c>
      <c r="AL11" s="266">
        <v>12</v>
      </c>
      <c r="AM11" s="267">
        <v>2</v>
      </c>
      <c r="AN11" s="267">
        <v>0</v>
      </c>
      <c r="AO11" s="267">
        <v>4</v>
      </c>
      <c r="AP11" s="268">
        <v>13</v>
      </c>
      <c r="AQ11" s="267">
        <v>0</v>
      </c>
      <c r="AR11" s="267">
        <v>0</v>
      </c>
      <c r="AS11" s="268">
        <v>0</v>
      </c>
      <c r="AU11" s="11"/>
      <c r="AV11" s="22"/>
    </row>
    <row r="12" spans="1:51" s="5" customFormat="1" ht="13.5" customHeight="1">
      <c r="A12" s="318" t="s">
        <v>210</v>
      </c>
      <c r="B12" s="300">
        <v>64</v>
      </c>
      <c r="C12" s="295">
        <v>47</v>
      </c>
      <c r="D12" s="296">
        <v>2</v>
      </c>
      <c r="E12" s="296">
        <v>3</v>
      </c>
      <c r="F12" s="296">
        <v>5</v>
      </c>
      <c r="G12" s="297">
        <v>4</v>
      </c>
      <c r="H12" s="301">
        <v>0</v>
      </c>
      <c r="I12" s="296">
        <v>0</v>
      </c>
      <c r="J12" s="296">
        <v>1</v>
      </c>
      <c r="K12" s="296">
        <v>10</v>
      </c>
      <c r="L12" s="297">
        <v>0</v>
      </c>
      <c r="M12" s="296">
        <v>2</v>
      </c>
      <c r="N12" s="296">
        <v>0</v>
      </c>
      <c r="O12" s="296">
        <v>13</v>
      </c>
      <c r="P12" s="296">
        <v>6</v>
      </c>
      <c r="Q12" s="296">
        <v>5</v>
      </c>
      <c r="R12" s="295">
        <v>10</v>
      </c>
      <c r="S12" s="296">
        <v>0</v>
      </c>
      <c r="T12" s="296">
        <v>0</v>
      </c>
      <c r="U12" s="296">
        <v>0</v>
      </c>
      <c r="V12" s="297">
        <v>0</v>
      </c>
      <c r="W12" s="296">
        <v>0</v>
      </c>
      <c r="X12" s="296">
        <v>2</v>
      </c>
      <c r="Y12" s="296">
        <v>0</v>
      </c>
      <c r="Z12" s="296">
        <v>1</v>
      </c>
      <c r="AA12" s="296">
        <v>6</v>
      </c>
      <c r="AB12" s="295">
        <v>1</v>
      </c>
      <c r="AC12" s="296">
        <v>0</v>
      </c>
      <c r="AD12" s="296">
        <v>5</v>
      </c>
      <c r="AE12" s="296">
        <v>2</v>
      </c>
      <c r="AF12" s="297">
        <v>2</v>
      </c>
      <c r="AG12" s="296">
        <v>2</v>
      </c>
      <c r="AH12" s="296">
        <v>0</v>
      </c>
      <c r="AI12" s="296">
        <v>1</v>
      </c>
      <c r="AJ12" s="296">
        <v>7</v>
      </c>
      <c r="AK12" s="296">
        <v>2</v>
      </c>
      <c r="AL12" s="295">
        <v>0</v>
      </c>
      <c r="AM12" s="296">
        <v>0</v>
      </c>
      <c r="AN12" s="296">
        <v>0</v>
      </c>
      <c r="AO12" s="296">
        <v>1</v>
      </c>
      <c r="AP12" s="297">
        <v>0</v>
      </c>
      <c r="AQ12" s="296">
        <v>0</v>
      </c>
      <c r="AR12" s="296">
        <v>0</v>
      </c>
      <c r="AS12" s="297">
        <v>0</v>
      </c>
    </row>
    <row r="13" spans="1:51" s="5" customFormat="1" ht="13.5" customHeight="1">
      <c r="A13" s="320" t="s">
        <v>211</v>
      </c>
      <c r="B13" s="282">
        <v>255</v>
      </c>
      <c r="C13" s="263">
        <v>147</v>
      </c>
      <c r="D13" s="264">
        <v>22</v>
      </c>
      <c r="E13" s="264">
        <v>24</v>
      </c>
      <c r="F13" s="264">
        <v>34</v>
      </c>
      <c r="G13" s="265">
        <v>9</v>
      </c>
      <c r="H13" s="283">
        <v>6</v>
      </c>
      <c r="I13" s="264">
        <v>9</v>
      </c>
      <c r="J13" s="264">
        <v>1</v>
      </c>
      <c r="K13" s="264">
        <v>42</v>
      </c>
      <c r="L13" s="265">
        <v>6</v>
      </c>
      <c r="M13" s="264">
        <v>4</v>
      </c>
      <c r="N13" s="264">
        <v>1</v>
      </c>
      <c r="O13" s="264">
        <v>51</v>
      </c>
      <c r="P13" s="264">
        <v>27</v>
      </c>
      <c r="Q13" s="264">
        <v>23</v>
      </c>
      <c r="R13" s="263">
        <v>19</v>
      </c>
      <c r="S13" s="264">
        <v>1</v>
      </c>
      <c r="T13" s="264">
        <v>1</v>
      </c>
      <c r="U13" s="264">
        <v>0</v>
      </c>
      <c r="V13" s="265">
        <v>2</v>
      </c>
      <c r="W13" s="264">
        <v>3</v>
      </c>
      <c r="X13" s="264">
        <v>6</v>
      </c>
      <c r="Y13" s="264">
        <v>4</v>
      </c>
      <c r="Z13" s="264">
        <v>6</v>
      </c>
      <c r="AA13" s="264">
        <v>30</v>
      </c>
      <c r="AB13" s="263">
        <v>5</v>
      </c>
      <c r="AC13" s="264">
        <v>2</v>
      </c>
      <c r="AD13" s="264">
        <v>24</v>
      </c>
      <c r="AE13" s="264">
        <v>14</v>
      </c>
      <c r="AF13" s="265">
        <v>3</v>
      </c>
      <c r="AG13" s="264">
        <v>7</v>
      </c>
      <c r="AH13" s="264">
        <v>1</v>
      </c>
      <c r="AI13" s="264">
        <v>3</v>
      </c>
      <c r="AJ13" s="264">
        <v>29</v>
      </c>
      <c r="AK13" s="264">
        <v>6</v>
      </c>
      <c r="AL13" s="263">
        <v>1</v>
      </c>
      <c r="AM13" s="264">
        <v>1</v>
      </c>
      <c r="AN13" s="264">
        <v>0</v>
      </c>
      <c r="AO13" s="264">
        <v>1</v>
      </c>
      <c r="AP13" s="265">
        <v>5</v>
      </c>
      <c r="AQ13" s="264">
        <v>0</v>
      </c>
      <c r="AR13" s="264">
        <v>0</v>
      </c>
      <c r="AS13" s="265">
        <v>0</v>
      </c>
    </row>
    <row r="14" spans="1:51" s="5" customFormat="1" ht="13.5" customHeight="1">
      <c r="A14" s="320" t="s">
        <v>206</v>
      </c>
      <c r="B14" s="282">
        <v>520</v>
      </c>
      <c r="C14" s="263">
        <v>267</v>
      </c>
      <c r="D14" s="264">
        <v>32</v>
      </c>
      <c r="E14" s="264">
        <v>42</v>
      </c>
      <c r="F14" s="264">
        <v>67</v>
      </c>
      <c r="G14" s="265">
        <v>19</v>
      </c>
      <c r="H14" s="283">
        <v>3</v>
      </c>
      <c r="I14" s="264">
        <v>26</v>
      </c>
      <c r="J14" s="264">
        <v>2</v>
      </c>
      <c r="K14" s="264">
        <v>81</v>
      </c>
      <c r="L14" s="265">
        <v>18</v>
      </c>
      <c r="M14" s="264">
        <v>18</v>
      </c>
      <c r="N14" s="264">
        <v>3</v>
      </c>
      <c r="O14" s="264">
        <v>93</v>
      </c>
      <c r="P14" s="264">
        <v>59</v>
      </c>
      <c r="Q14" s="264">
        <v>50</v>
      </c>
      <c r="R14" s="263">
        <v>43</v>
      </c>
      <c r="S14" s="264">
        <v>1</v>
      </c>
      <c r="T14" s="264">
        <v>1</v>
      </c>
      <c r="U14" s="264">
        <v>5</v>
      </c>
      <c r="V14" s="265">
        <v>0</v>
      </c>
      <c r="W14" s="264">
        <v>3</v>
      </c>
      <c r="X14" s="264">
        <v>16</v>
      </c>
      <c r="Y14" s="264">
        <v>6</v>
      </c>
      <c r="Z14" s="264">
        <v>10</v>
      </c>
      <c r="AA14" s="264">
        <v>76</v>
      </c>
      <c r="AB14" s="263">
        <v>15</v>
      </c>
      <c r="AC14" s="264">
        <v>18</v>
      </c>
      <c r="AD14" s="264">
        <v>43</v>
      </c>
      <c r="AE14" s="264">
        <v>33</v>
      </c>
      <c r="AF14" s="265">
        <v>0</v>
      </c>
      <c r="AG14" s="264">
        <v>14</v>
      </c>
      <c r="AH14" s="264">
        <v>0</v>
      </c>
      <c r="AI14" s="264">
        <v>13</v>
      </c>
      <c r="AJ14" s="264">
        <v>40</v>
      </c>
      <c r="AK14" s="264">
        <v>3</v>
      </c>
      <c r="AL14" s="263">
        <v>10</v>
      </c>
      <c r="AM14" s="264">
        <v>1</v>
      </c>
      <c r="AN14" s="264">
        <v>0</v>
      </c>
      <c r="AO14" s="264">
        <v>1</v>
      </c>
      <c r="AP14" s="265">
        <v>3</v>
      </c>
      <c r="AQ14" s="264">
        <v>0</v>
      </c>
      <c r="AR14" s="264">
        <v>0</v>
      </c>
      <c r="AS14" s="265">
        <v>0</v>
      </c>
    </row>
    <row r="15" spans="1:51" s="5" customFormat="1" ht="13.5" customHeight="1">
      <c r="A15" s="321" t="s">
        <v>168</v>
      </c>
      <c r="B15" s="282">
        <v>263</v>
      </c>
      <c r="C15" s="263">
        <v>130</v>
      </c>
      <c r="D15" s="264">
        <v>15</v>
      </c>
      <c r="E15" s="264">
        <v>18</v>
      </c>
      <c r="F15" s="264">
        <v>33</v>
      </c>
      <c r="G15" s="265">
        <v>8</v>
      </c>
      <c r="H15" s="283">
        <v>1</v>
      </c>
      <c r="I15" s="264">
        <v>10</v>
      </c>
      <c r="J15" s="264">
        <v>0</v>
      </c>
      <c r="K15" s="264">
        <v>41</v>
      </c>
      <c r="L15" s="265">
        <v>8</v>
      </c>
      <c r="M15" s="264">
        <v>10</v>
      </c>
      <c r="N15" s="264">
        <v>0</v>
      </c>
      <c r="O15" s="264">
        <v>41</v>
      </c>
      <c r="P15" s="264">
        <v>33</v>
      </c>
      <c r="Q15" s="264">
        <v>33</v>
      </c>
      <c r="R15" s="263">
        <v>14</v>
      </c>
      <c r="S15" s="264">
        <v>0</v>
      </c>
      <c r="T15" s="264">
        <v>1</v>
      </c>
      <c r="U15" s="264">
        <v>2</v>
      </c>
      <c r="V15" s="265">
        <v>0</v>
      </c>
      <c r="W15" s="264">
        <v>2</v>
      </c>
      <c r="X15" s="264">
        <v>7</v>
      </c>
      <c r="Y15" s="264">
        <v>2</v>
      </c>
      <c r="Z15" s="264">
        <v>7</v>
      </c>
      <c r="AA15" s="264">
        <v>38</v>
      </c>
      <c r="AB15" s="263">
        <v>12</v>
      </c>
      <c r="AC15" s="264">
        <v>16</v>
      </c>
      <c r="AD15" s="264">
        <v>20</v>
      </c>
      <c r="AE15" s="264">
        <v>15</v>
      </c>
      <c r="AF15" s="265">
        <v>0</v>
      </c>
      <c r="AG15" s="264">
        <v>10</v>
      </c>
      <c r="AH15" s="264">
        <v>0</v>
      </c>
      <c r="AI15" s="264">
        <v>6</v>
      </c>
      <c r="AJ15" s="264">
        <v>22</v>
      </c>
      <c r="AK15" s="264">
        <v>1</v>
      </c>
      <c r="AL15" s="263">
        <v>4</v>
      </c>
      <c r="AM15" s="264">
        <v>0</v>
      </c>
      <c r="AN15" s="264">
        <v>0</v>
      </c>
      <c r="AO15" s="264">
        <v>0</v>
      </c>
      <c r="AP15" s="265">
        <v>3</v>
      </c>
      <c r="AQ15" s="264">
        <v>0</v>
      </c>
      <c r="AR15" s="264">
        <v>0</v>
      </c>
      <c r="AS15" s="265">
        <v>0</v>
      </c>
    </row>
    <row r="16" spans="1:51" s="5" customFormat="1" ht="13.5" customHeight="1">
      <c r="A16" s="321" t="s">
        <v>205</v>
      </c>
      <c r="B16" s="276">
        <v>257</v>
      </c>
      <c r="C16" s="263">
        <v>137</v>
      </c>
      <c r="D16" s="264">
        <v>17</v>
      </c>
      <c r="E16" s="264">
        <v>24</v>
      </c>
      <c r="F16" s="264">
        <v>34</v>
      </c>
      <c r="G16" s="265">
        <v>11</v>
      </c>
      <c r="H16" s="283">
        <v>2</v>
      </c>
      <c r="I16" s="264">
        <v>16</v>
      </c>
      <c r="J16" s="264">
        <v>2</v>
      </c>
      <c r="K16" s="264">
        <v>40</v>
      </c>
      <c r="L16" s="265">
        <v>10</v>
      </c>
      <c r="M16" s="264">
        <v>8</v>
      </c>
      <c r="N16" s="264">
        <v>3</v>
      </c>
      <c r="O16" s="264">
        <v>52</v>
      </c>
      <c r="P16" s="264">
        <v>26</v>
      </c>
      <c r="Q16" s="264">
        <v>17</v>
      </c>
      <c r="R16" s="263">
        <v>29</v>
      </c>
      <c r="S16" s="264">
        <v>1</v>
      </c>
      <c r="T16" s="264">
        <v>0</v>
      </c>
      <c r="U16" s="264">
        <v>3</v>
      </c>
      <c r="V16" s="265">
        <v>0</v>
      </c>
      <c r="W16" s="264">
        <v>1</v>
      </c>
      <c r="X16" s="264">
        <v>9</v>
      </c>
      <c r="Y16" s="264">
        <v>4</v>
      </c>
      <c r="Z16" s="264">
        <v>3</v>
      </c>
      <c r="AA16" s="264">
        <v>38</v>
      </c>
      <c r="AB16" s="263">
        <v>3</v>
      </c>
      <c r="AC16" s="264">
        <v>2</v>
      </c>
      <c r="AD16" s="264">
        <v>23</v>
      </c>
      <c r="AE16" s="264">
        <v>18</v>
      </c>
      <c r="AF16" s="265">
        <v>0</v>
      </c>
      <c r="AG16" s="264">
        <v>4</v>
      </c>
      <c r="AH16" s="264">
        <v>0</v>
      </c>
      <c r="AI16" s="264">
        <v>7</v>
      </c>
      <c r="AJ16" s="264">
        <v>18</v>
      </c>
      <c r="AK16" s="264">
        <v>2</v>
      </c>
      <c r="AL16" s="263">
        <v>6</v>
      </c>
      <c r="AM16" s="264">
        <v>1</v>
      </c>
      <c r="AN16" s="264">
        <v>0</v>
      </c>
      <c r="AO16" s="264">
        <v>1</v>
      </c>
      <c r="AP16" s="265">
        <v>0</v>
      </c>
      <c r="AQ16" s="264">
        <v>0</v>
      </c>
      <c r="AR16" s="264">
        <v>0</v>
      </c>
      <c r="AS16" s="265">
        <v>0</v>
      </c>
    </row>
    <row r="17" spans="1:45" s="5" customFormat="1" ht="13.5" customHeight="1">
      <c r="A17" s="320" t="s">
        <v>212</v>
      </c>
      <c r="B17" s="282">
        <v>41</v>
      </c>
      <c r="C17" s="263">
        <v>26</v>
      </c>
      <c r="D17" s="264">
        <v>2</v>
      </c>
      <c r="E17" s="264">
        <v>3</v>
      </c>
      <c r="F17" s="264">
        <v>5</v>
      </c>
      <c r="G17" s="265">
        <v>2</v>
      </c>
      <c r="H17" s="283">
        <v>0</v>
      </c>
      <c r="I17" s="264">
        <v>1</v>
      </c>
      <c r="J17" s="264">
        <v>1</v>
      </c>
      <c r="K17" s="264">
        <v>6</v>
      </c>
      <c r="L17" s="265">
        <v>2</v>
      </c>
      <c r="M17" s="264">
        <v>0</v>
      </c>
      <c r="N17" s="264">
        <v>1</v>
      </c>
      <c r="O17" s="264">
        <v>7</v>
      </c>
      <c r="P17" s="264">
        <v>4</v>
      </c>
      <c r="Q17" s="264">
        <v>1</v>
      </c>
      <c r="R17" s="263">
        <v>9</v>
      </c>
      <c r="S17" s="264">
        <v>0</v>
      </c>
      <c r="T17" s="264">
        <v>0</v>
      </c>
      <c r="U17" s="264">
        <v>0</v>
      </c>
      <c r="V17" s="265">
        <v>0</v>
      </c>
      <c r="W17" s="264">
        <v>0</v>
      </c>
      <c r="X17" s="264">
        <v>2</v>
      </c>
      <c r="Y17" s="264">
        <v>2</v>
      </c>
      <c r="Z17" s="264">
        <v>1</v>
      </c>
      <c r="AA17" s="264">
        <v>5</v>
      </c>
      <c r="AB17" s="263">
        <v>1</v>
      </c>
      <c r="AC17" s="264">
        <v>1</v>
      </c>
      <c r="AD17" s="264">
        <v>3</v>
      </c>
      <c r="AE17" s="264">
        <v>2</v>
      </c>
      <c r="AF17" s="265">
        <v>0</v>
      </c>
      <c r="AG17" s="264">
        <v>2</v>
      </c>
      <c r="AH17" s="264">
        <v>0</v>
      </c>
      <c r="AI17" s="264">
        <v>2</v>
      </c>
      <c r="AJ17" s="264">
        <v>2</v>
      </c>
      <c r="AK17" s="264">
        <v>1</v>
      </c>
      <c r="AL17" s="263">
        <v>1</v>
      </c>
      <c r="AM17" s="264">
        <v>0</v>
      </c>
      <c r="AN17" s="264">
        <v>0</v>
      </c>
      <c r="AO17" s="264">
        <v>0</v>
      </c>
      <c r="AP17" s="265">
        <v>2</v>
      </c>
      <c r="AQ17" s="264">
        <v>0</v>
      </c>
      <c r="AR17" s="264">
        <v>0</v>
      </c>
      <c r="AS17" s="265">
        <v>0</v>
      </c>
    </row>
    <row r="18" spans="1:45" s="5" customFormat="1" ht="13.5" customHeight="1">
      <c r="A18" s="322" t="s">
        <v>213</v>
      </c>
      <c r="B18" s="280">
        <v>48</v>
      </c>
      <c r="C18" s="266">
        <v>38</v>
      </c>
      <c r="D18" s="267">
        <v>3</v>
      </c>
      <c r="E18" s="267">
        <v>2</v>
      </c>
      <c r="F18" s="267">
        <v>3</v>
      </c>
      <c r="G18" s="268">
        <v>1</v>
      </c>
      <c r="H18" s="281">
        <v>0</v>
      </c>
      <c r="I18" s="267">
        <v>1</v>
      </c>
      <c r="J18" s="267">
        <v>0</v>
      </c>
      <c r="K18" s="267">
        <v>4</v>
      </c>
      <c r="L18" s="268">
        <v>1</v>
      </c>
      <c r="M18" s="267">
        <v>1</v>
      </c>
      <c r="N18" s="267">
        <v>0</v>
      </c>
      <c r="O18" s="267">
        <v>10</v>
      </c>
      <c r="P18" s="267">
        <v>3</v>
      </c>
      <c r="Q18" s="267">
        <v>2</v>
      </c>
      <c r="R18" s="266">
        <v>9</v>
      </c>
      <c r="S18" s="267">
        <v>0</v>
      </c>
      <c r="T18" s="267">
        <v>1</v>
      </c>
      <c r="U18" s="267">
        <v>0</v>
      </c>
      <c r="V18" s="268">
        <v>0</v>
      </c>
      <c r="W18" s="267">
        <v>1</v>
      </c>
      <c r="X18" s="267">
        <v>0</v>
      </c>
      <c r="Y18" s="267">
        <v>0</v>
      </c>
      <c r="Z18" s="267">
        <v>2</v>
      </c>
      <c r="AA18" s="267">
        <v>7</v>
      </c>
      <c r="AB18" s="266">
        <v>0</v>
      </c>
      <c r="AC18" s="267">
        <v>0</v>
      </c>
      <c r="AD18" s="267">
        <v>2</v>
      </c>
      <c r="AE18" s="267">
        <v>3</v>
      </c>
      <c r="AF18" s="268">
        <v>1</v>
      </c>
      <c r="AG18" s="267">
        <v>2</v>
      </c>
      <c r="AH18" s="267">
        <v>0</v>
      </c>
      <c r="AI18" s="267">
        <v>0</v>
      </c>
      <c r="AJ18" s="267">
        <v>4</v>
      </c>
      <c r="AK18" s="267">
        <v>2</v>
      </c>
      <c r="AL18" s="266">
        <v>0</v>
      </c>
      <c r="AM18" s="267">
        <v>0</v>
      </c>
      <c r="AN18" s="267">
        <v>0</v>
      </c>
      <c r="AO18" s="267">
        <v>1</v>
      </c>
      <c r="AP18" s="268">
        <v>3</v>
      </c>
      <c r="AQ18" s="267">
        <v>0</v>
      </c>
      <c r="AR18" s="267">
        <v>0</v>
      </c>
      <c r="AS18" s="268">
        <v>0</v>
      </c>
    </row>
    <row r="19" spans="1:45" s="5" customFormat="1" ht="13.5" customHeight="1">
      <c r="A19" s="345" t="s">
        <v>96</v>
      </c>
      <c r="B19" s="282">
        <v>45</v>
      </c>
      <c r="C19" s="263">
        <v>29</v>
      </c>
      <c r="D19" s="264">
        <v>2</v>
      </c>
      <c r="E19" s="264">
        <v>3</v>
      </c>
      <c r="F19" s="264">
        <v>4</v>
      </c>
      <c r="G19" s="265">
        <v>3</v>
      </c>
      <c r="H19" s="283">
        <v>0</v>
      </c>
      <c r="I19" s="264">
        <v>0</v>
      </c>
      <c r="J19" s="264">
        <v>1</v>
      </c>
      <c r="K19" s="264">
        <v>7</v>
      </c>
      <c r="L19" s="265">
        <v>0</v>
      </c>
      <c r="M19" s="264">
        <v>2</v>
      </c>
      <c r="N19" s="264">
        <v>0</v>
      </c>
      <c r="O19" s="264">
        <v>8</v>
      </c>
      <c r="P19" s="264">
        <v>4</v>
      </c>
      <c r="Q19" s="264">
        <v>3</v>
      </c>
      <c r="R19" s="263">
        <v>5</v>
      </c>
      <c r="S19" s="264">
        <v>0</v>
      </c>
      <c r="T19" s="264">
        <v>0</v>
      </c>
      <c r="U19" s="264">
        <v>0</v>
      </c>
      <c r="V19" s="265">
        <v>0</v>
      </c>
      <c r="W19" s="264">
        <v>0</v>
      </c>
      <c r="X19" s="264">
        <v>2</v>
      </c>
      <c r="Y19" s="264">
        <v>0</v>
      </c>
      <c r="Z19" s="264">
        <v>1</v>
      </c>
      <c r="AA19" s="264">
        <v>5</v>
      </c>
      <c r="AB19" s="263">
        <v>1</v>
      </c>
      <c r="AC19" s="264">
        <v>0</v>
      </c>
      <c r="AD19" s="264">
        <v>4</v>
      </c>
      <c r="AE19" s="264">
        <v>2</v>
      </c>
      <c r="AF19" s="265">
        <v>1</v>
      </c>
      <c r="AG19" s="264">
        <v>2</v>
      </c>
      <c r="AH19" s="264">
        <v>0</v>
      </c>
      <c r="AI19" s="264">
        <v>1</v>
      </c>
      <c r="AJ19" s="264">
        <v>5</v>
      </c>
      <c r="AK19" s="264">
        <v>1</v>
      </c>
      <c r="AL19" s="263">
        <v>0</v>
      </c>
      <c r="AM19" s="264">
        <v>0</v>
      </c>
      <c r="AN19" s="264">
        <v>0</v>
      </c>
      <c r="AO19" s="264">
        <v>0</v>
      </c>
      <c r="AP19" s="265">
        <v>0</v>
      </c>
      <c r="AQ19" s="264">
        <v>0</v>
      </c>
      <c r="AR19" s="264">
        <v>0</v>
      </c>
      <c r="AS19" s="265">
        <v>0</v>
      </c>
    </row>
    <row r="20" spans="1:45" s="5" customFormat="1" ht="13.5" customHeight="1">
      <c r="A20" s="345" t="s">
        <v>97</v>
      </c>
      <c r="B20" s="282">
        <v>3</v>
      </c>
      <c r="C20" s="263">
        <v>3</v>
      </c>
      <c r="D20" s="264">
        <v>0</v>
      </c>
      <c r="E20" s="264">
        <v>0</v>
      </c>
      <c r="F20" s="264">
        <v>0</v>
      </c>
      <c r="G20" s="265">
        <v>0</v>
      </c>
      <c r="H20" s="283">
        <v>0</v>
      </c>
      <c r="I20" s="264">
        <v>0</v>
      </c>
      <c r="J20" s="264">
        <v>0</v>
      </c>
      <c r="K20" s="264">
        <v>0</v>
      </c>
      <c r="L20" s="265">
        <v>0</v>
      </c>
      <c r="M20" s="264">
        <v>0</v>
      </c>
      <c r="N20" s="264">
        <v>0</v>
      </c>
      <c r="O20" s="264">
        <v>0</v>
      </c>
      <c r="P20" s="264">
        <v>0</v>
      </c>
      <c r="Q20" s="264">
        <v>0</v>
      </c>
      <c r="R20" s="263">
        <v>0</v>
      </c>
      <c r="S20" s="264">
        <v>0</v>
      </c>
      <c r="T20" s="264">
        <v>0</v>
      </c>
      <c r="U20" s="264">
        <v>0</v>
      </c>
      <c r="V20" s="265">
        <v>0</v>
      </c>
      <c r="W20" s="264">
        <v>0</v>
      </c>
      <c r="X20" s="264">
        <v>0</v>
      </c>
      <c r="Y20" s="264">
        <v>0</v>
      </c>
      <c r="Z20" s="264">
        <v>0</v>
      </c>
      <c r="AA20" s="264">
        <v>0</v>
      </c>
      <c r="AB20" s="263">
        <v>0</v>
      </c>
      <c r="AC20" s="264">
        <v>0</v>
      </c>
      <c r="AD20" s="264">
        <v>0</v>
      </c>
      <c r="AE20" s="264">
        <v>0</v>
      </c>
      <c r="AF20" s="265">
        <v>0</v>
      </c>
      <c r="AG20" s="264">
        <v>0</v>
      </c>
      <c r="AH20" s="264">
        <v>0</v>
      </c>
      <c r="AI20" s="264">
        <v>0</v>
      </c>
      <c r="AJ20" s="264">
        <v>0</v>
      </c>
      <c r="AK20" s="264">
        <v>0</v>
      </c>
      <c r="AL20" s="263">
        <v>0</v>
      </c>
      <c r="AM20" s="264">
        <v>0</v>
      </c>
      <c r="AN20" s="264">
        <v>0</v>
      </c>
      <c r="AO20" s="264">
        <v>0</v>
      </c>
      <c r="AP20" s="265">
        <v>0</v>
      </c>
      <c r="AQ20" s="264">
        <v>0</v>
      </c>
      <c r="AR20" s="264">
        <v>0</v>
      </c>
      <c r="AS20" s="265">
        <v>0</v>
      </c>
    </row>
    <row r="21" spans="1:45" s="5" customFormat="1" ht="13.5" customHeight="1">
      <c r="A21" s="345" t="s">
        <v>81</v>
      </c>
      <c r="B21" s="282">
        <v>4</v>
      </c>
      <c r="C21" s="263">
        <v>3</v>
      </c>
      <c r="D21" s="264">
        <v>0</v>
      </c>
      <c r="E21" s="264">
        <v>0</v>
      </c>
      <c r="F21" s="264">
        <v>1</v>
      </c>
      <c r="G21" s="265">
        <v>0</v>
      </c>
      <c r="H21" s="283">
        <v>0</v>
      </c>
      <c r="I21" s="264">
        <v>0</v>
      </c>
      <c r="J21" s="264">
        <v>0</v>
      </c>
      <c r="K21" s="264">
        <v>1</v>
      </c>
      <c r="L21" s="265">
        <v>0</v>
      </c>
      <c r="M21" s="264">
        <v>0</v>
      </c>
      <c r="N21" s="264">
        <v>0</v>
      </c>
      <c r="O21" s="264">
        <v>1</v>
      </c>
      <c r="P21" s="264">
        <v>2</v>
      </c>
      <c r="Q21" s="264">
        <v>1</v>
      </c>
      <c r="R21" s="263">
        <v>2</v>
      </c>
      <c r="S21" s="264">
        <v>0</v>
      </c>
      <c r="T21" s="264">
        <v>0</v>
      </c>
      <c r="U21" s="264">
        <v>0</v>
      </c>
      <c r="V21" s="265">
        <v>0</v>
      </c>
      <c r="W21" s="264">
        <v>0</v>
      </c>
      <c r="X21" s="264">
        <v>0</v>
      </c>
      <c r="Y21" s="264">
        <v>0</v>
      </c>
      <c r="Z21" s="264">
        <v>0</v>
      </c>
      <c r="AA21" s="264">
        <v>0</v>
      </c>
      <c r="AB21" s="263">
        <v>0</v>
      </c>
      <c r="AC21" s="264">
        <v>0</v>
      </c>
      <c r="AD21" s="264">
        <v>1</v>
      </c>
      <c r="AE21" s="264">
        <v>0</v>
      </c>
      <c r="AF21" s="265">
        <v>0</v>
      </c>
      <c r="AG21" s="264">
        <v>0</v>
      </c>
      <c r="AH21" s="264">
        <v>0</v>
      </c>
      <c r="AI21" s="264">
        <v>0</v>
      </c>
      <c r="AJ21" s="264">
        <v>0</v>
      </c>
      <c r="AK21" s="264">
        <v>0</v>
      </c>
      <c r="AL21" s="263">
        <v>0</v>
      </c>
      <c r="AM21" s="264">
        <v>0</v>
      </c>
      <c r="AN21" s="264">
        <v>0</v>
      </c>
      <c r="AO21" s="264">
        <v>0</v>
      </c>
      <c r="AP21" s="265">
        <v>0</v>
      </c>
      <c r="AQ21" s="264">
        <v>0</v>
      </c>
      <c r="AR21" s="264">
        <v>0</v>
      </c>
      <c r="AS21" s="265">
        <v>0</v>
      </c>
    </row>
    <row r="22" spans="1:45" s="5" customFormat="1" ht="13.5" customHeight="1">
      <c r="A22" s="345" t="s">
        <v>98</v>
      </c>
      <c r="B22" s="282">
        <v>1</v>
      </c>
      <c r="C22" s="263">
        <v>1</v>
      </c>
      <c r="D22" s="264">
        <v>0</v>
      </c>
      <c r="E22" s="264">
        <v>0</v>
      </c>
      <c r="F22" s="264">
        <v>0</v>
      </c>
      <c r="G22" s="265">
        <v>0</v>
      </c>
      <c r="H22" s="283">
        <v>0</v>
      </c>
      <c r="I22" s="264">
        <v>0</v>
      </c>
      <c r="J22" s="264">
        <v>0</v>
      </c>
      <c r="K22" s="264">
        <v>0</v>
      </c>
      <c r="L22" s="265">
        <v>0</v>
      </c>
      <c r="M22" s="264">
        <v>0</v>
      </c>
      <c r="N22" s="264">
        <v>0</v>
      </c>
      <c r="O22" s="264">
        <v>0</v>
      </c>
      <c r="P22" s="264">
        <v>0</v>
      </c>
      <c r="Q22" s="264">
        <v>0</v>
      </c>
      <c r="R22" s="263">
        <v>0</v>
      </c>
      <c r="S22" s="264">
        <v>0</v>
      </c>
      <c r="T22" s="264">
        <v>0</v>
      </c>
      <c r="U22" s="264">
        <v>0</v>
      </c>
      <c r="V22" s="265">
        <v>0</v>
      </c>
      <c r="W22" s="264">
        <v>0</v>
      </c>
      <c r="X22" s="264">
        <v>0</v>
      </c>
      <c r="Y22" s="264">
        <v>0</v>
      </c>
      <c r="Z22" s="264">
        <v>0</v>
      </c>
      <c r="AA22" s="264">
        <v>0</v>
      </c>
      <c r="AB22" s="263">
        <v>0</v>
      </c>
      <c r="AC22" s="264">
        <v>0</v>
      </c>
      <c r="AD22" s="264">
        <v>0</v>
      </c>
      <c r="AE22" s="264">
        <v>0</v>
      </c>
      <c r="AF22" s="265">
        <v>0</v>
      </c>
      <c r="AG22" s="264">
        <v>0</v>
      </c>
      <c r="AH22" s="264">
        <v>0</v>
      </c>
      <c r="AI22" s="264">
        <v>0</v>
      </c>
      <c r="AJ22" s="264">
        <v>0</v>
      </c>
      <c r="AK22" s="264">
        <v>0</v>
      </c>
      <c r="AL22" s="263">
        <v>0</v>
      </c>
      <c r="AM22" s="264">
        <v>0</v>
      </c>
      <c r="AN22" s="264">
        <v>0</v>
      </c>
      <c r="AO22" s="264">
        <v>0</v>
      </c>
      <c r="AP22" s="265">
        <v>0</v>
      </c>
      <c r="AQ22" s="264">
        <v>0</v>
      </c>
      <c r="AR22" s="264">
        <v>0</v>
      </c>
      <c r="AS22" s="265">
        <v>0</v>
      </c>
    </row>
    <row r="23" spans="1:45" s="5" customFormat="1" ht="13.5" customHeight="1">
      <c r="A23" s="345" t="s">
        <v>82</v>
      </c>
      <c r="B23" s="282">
        <v>2</v>
      </c>
      <c r="C23" s="263">
        <v>2</v>
      </c>
      <c r="D23" s="264">
        <v>0</v>
      </c>
      <c r="E23" s="264">
        <v>0</v>
      </c>
      <c r="F23" s="264">
        <v>0</v>
      </c>
      <c r="G23" s="265">
        <v>0</v>
      </c>
      <c r="H23" s="283">
        <v>0</v>
      </c>
      <c r="I23" s="264">
        <v>0</v>
      </c>
      <c r="J23" s="264">
        <v>0</v>
      </c>
      <c r="K23" s="264">
        <v>0</v>
      </c>
      <c r="L23" s="265">
        <v>0</v>
      </c>
      <c r="M23" s="264">
        <v>0</v>
      </c>
      <c r="N23" s="264">
        <v>0</v>
      </c>
      <c r="O23" s="264">
        <v>0</v>
      </c>
      <c r="P23" s="264">
        <v>0</v>
      </c>
      <c r="Q23" s="264">
        <v>0</v>
      </c>
      <c r="R23" s="263">
        <v>0</v>
      </c>
      <c r="S23" s="264">
        <v>0</v>
      </c>
      <c r="T23" s="264">
        <v>0</v>
      </c>
      <c r="U23" s="264">
        <v>0</v>
      </c>
      <c r="V23" s="265">
        <v>0</v>
      </c>
      <c r="W23" s="264">
        <v>0</v>
      </c>
      <c r="X23" s="264">
        <v>0</v>
      </c>
      <c r="Y23" s="264">
        <v>0</v>
      </c>
      <c r="Z23" s="264">
        <v>0</v>
      </c>
      <c r="AA23" s="264">
        <v>0</v>
      </c>
      <c r="AB23" s="263">
        <v>0</v>
      </c>
      <c r="AC23" s="264">
        <v>0</v>
      </c>
      <c r="AD23" s="264">
        <v>0</v>
      </c>
      <c r="AE23" s="264">
        <v>0</v>
      </c>
      <c r="AF23" s="265">
        <v>0</v>
      </c>
      <c r="AG23" s="264">
        <v>0</v>
      </c>
      <c r="AH23" s="264">
        <v>0</v>
      </c>
      <c r="AI23" s="264">
        <v>0</v>
      </c>
      <c r="AJ23" s="264">
        <v>0</v>
      </c>
      <c r="AK23" s="264">
        <v>0</v>
      </c>
      <c r="AL23" s="263">
        <v>0</v>
      </c>
      <c r="AM23" s="264">
        <v>0</v>
      </c>
      <c r="AN23" s="264">
        <v>0</v>
      </c>
      <c r="AO23" s="264">
        <v>0</v>
      </c>
      <c r="AP23" s="265">
        <v>0</v>
      </c>
      <c r="AQ23" s="264">
        <v>0</v>
      </c>
      <c r="AR23" s="264">
        <v>0</v>
      </c>
      <c r="AS23" s="265">
        <v>0</v>
      </c>
    </row>
    <row r="24" spans="1:45" s="5" customFormat="1" ht="13.5" customHeight="1">
      <c r="A24" s="345" t="s">
        <v>99</v>
      </c>
      <c r="B24" s="282">
        <v>4</v>
      </c>
      <c r="C24" s="263">
        <v>4</v>
      </c>
      <c r="D24" s="264">
        <v>0</v>
      </c>
      <c r="E24" s="264">
        <v>0</v>
      </c>
      <c r="F24" s="264">
        <v>0</v>
      </c>
      <c r="G24" s="265">
        <v>0</v>
      </c>
      <c r="H24" s="283">
        <v>0</v>
      </c>
      <c r="I24" s="264">
        <v>0</v>
      </c>
      <c r="J24" s="264">
        <v>0</v>
      </c>
      <c r="K24" s="264">
        <v>2</v>
      </c>
      <c r="L24" s="265">
        <v>0</v>
      </c>
      <c r="M24" s="264">
        <v>0</v>
      </c>
      <c r="N24" s="264">
        <v>0</v>
      </c>
      <c r="O24" s="264">
        <v>2</v>
      </c>
      <c r="P24" s="264">
        <v>0</v>
      </c>
      <c r="Q24" s="264">
        <v>1</v>
      </c>
      <c r="R24" s="263">
        <v>2</v>
      </c>
      <c r="S24" s="264">
        <v>0</v>
      </c>
      <c r="T24" s="264">
        <v>0</v>
      </c>
      <c r="U24" s="264">
        <v>0</v>
      </c>
      <c r="V24" s="265">
        <v>0</v>
      </c>
      <c r="W24" s="264">
        <v>0</v>
      </c>
      <c r="X24" s="264">
        <v>0</v>
      </c>
      <c r="Y24" s="264">
        <v>0</v>
      </c>
      <c r="Z24" s="264">
        <v>0</v>
      </c>
      <c r="AA24" s="264">
        <v>1</v>
      </c>
      <c r="AB24" s="263">
        <v>0</v>
      </c>
      <c r="AC24" s="264">
        <v>0</v>
      </c>
      <c r="AD24" s="264">
        <v>0</v>
      </c>
      <c r="AE24" s="264">
        <v>0</v>
      </c>
      <c r="AF24" s="265">
        <v>1</v>
      </c>
      <c r="AG24" s="264">
        <v>0</v>
      </c>
      <c r="AH24" s="264">
        <v>0</v>
      </c>
      <c r="AI24" s="264">
        <v>0</v>
      </c>
      <c r="AJ24" s="264">
        <v>1</v>
      </c>
      <c r="AK24" s="264">
        <v>0</v>
      </c>
      <c r="AL24" s="263">
        <v>0</v>
      </c>
      <c r="AM24" s="264">
        <v>0</v>
      </c>
      <c r="AN24" s="264">
        <v>0</v>
      </c>
      <c r="AO24" s="264">
        <v>0</v>
      </c>
      <c r="AP24" s="265">
        <v>0</v>
      </c>
      <c r="AQ24" s="264">
        <v>0</v>
      </c>
      <c r="AR24" s="264">
        <v>0</v>
      </c>
      <c r="AS24" s="265">
        <v>0</v>
      </c>
    </row>
    <row r="25" spans="1:45" s="5" customFormat="1" ht="13.5" customHeight="1">
      <c r="A25" s="345" t="s">
        <v>100</v>
      </c>
      <c r="B25" s="282">
        <v>2</v>
      </c>
      <c r="C25" s="263">
        <v>2</v>
      </c>
      <c r="D25" s="264">
        <v>0</v>
      </c>
      <c r="E25" s="264">
        <v>0</v>
      </c>
      <c r="F25" s="264">
        <v>0</v>
      </c>
      <c r="G25" s="265">
        <v>1</v>
      </c>
      <c r="H25" s="283">
        <v>0</v>
      </c>
      <c r="I25" s="264">
        <v>0</v>
      </c>
      <c r="J25" s="264">
        <v>0</v>
      </c>
      <c r="K25" s="264">
        <v>0</v>
      </c>
      <c r="L25" s="265">
        <v>0</v>
      </c>
      <c r="M25" s="264">
        <v>0</v>
      </c>
      <c r="N25" s="264">
        <v>0</v>
      </c>
      <c r="O25" s="264">
        <v>0</v>
      </c>
      <c r="P25" s="264">
        <v>0</v>
      </c>
      <c r="Q25" s="264">
        <v>0</v>
      </c>
      <c r="R25" s="263">
        <v>1</v>
      </c>
      <c r="S25" s="264">
        <v>0</v>
      </c>
      <c r="T25" s="264">
        <v>0</v>
      </c>
      <c r="U25" s="264">
        <v>0</v>
      </c>
      <c r="V25" s="265">
        <v>0</v>
      </c>
      <c r="W25" s="264">
        <v>0</v>
      </c>
      <c r="X25" s="264">
        <v>0</v>
      </c>
      <c r="Y25" s="264">
        <v>0</v>
      </c>
      <c r="Z25" s="264">
        <v>0</v>
      </c>
      <c r="AA25" s="264">
        <v>0</v>
      </c>
      <c r="AB25" s="263">
        <v>0</v>
      </c>
      <c r="AC25" s="264">
        <v>0</v>
      </c>
      <c r="AD25" s="264">
        <v>0</v>
      </c>
      <c r="AE25" s="264">
        <v>0</v>
      </c>
      <c r="AF25" s="265">
        <v>0</v>
      </c>
      <c r="AG25" s="264">
        <v>0</v>
      </c>
      <c r="AH25" s="264">
        <v>0</v>
      </c>
      <c r="AI25" s="264">
        <v>0</v>
      </c>
      <c r="AJ25" s="264">
        <v>1</v>
      </c>
      <c r="AK25" s="264">
        <v>1</v>
      </c>
      <c r="AL25" s="263">
        <v>0</v>
      </c>
      <c r="AM25" s="264">
        <v>0</v>
      </c>
      <c r="AN25" s="264">
        <v>0</v>
      </c>
      <c r="AO25" s="264">
        <v>1</v>
      </c>
      <c r="AP25" s="265">
        <v>0</v>
      </c>
      <c r="AQ25" s="264">
        <v>0</v>
      </c>
      <c r="AR25" s="264">
        <v>0</v>
      </c>
      <c r="AS25" s="265">
        <v>0</v>
      </c>
    </row>
    <row r="26" spans="1:45" s="5" customFormat="1" ht="13.5" customHeight="1">
      <c r="A26" s="345" t="s">
        <v>91</v>
      </c>
      <c r="B26" s="282">
        <v>1</v>
      </c>
      <c r="C26" s="263">
        <v>1</v>
      </c>
      <c r="D26" s="264">
        <v>0</v>
      </c>
      <c r="E26" s="264">
        <v>0</v>
      </c>
      <c r="F26" s="264">
        <v>0</v>
      </c>
      <c r="G26" s="265">
        <v>0</v>
      </c>
      <c r="H26" s="283">
        <v>0</v>
      </c>
      <c r="I26" s="264">
        <v>0</v>
      </c>
      <c r="J26" s="264">
        <v>0</v>
      </c>
      <c r="K26" s="264">
        <v>0</v>
      </c>
      <c r="L26" s="265">
        <v>0</v>
      </c>
      <c r="M26" s="264">
        <v>0</v>
      </c>
      <c r="N26" s="264">
        <v>0</v>
      </c>
      <c r="O26" s="264">
        <v>1</v>
      </c>
      <c r="P26" s="264">
        <v>0</v>
      </c>
      <c r="Q26" s="264">
        <v>0</v>
      </c>
      <c r="R26" s="263" t="s">
        <v>288</v>
      </c>
      <c r="S26" s="264">
        <v>0</v>
      </c>
      <c r="T26" s="264">
        <v>0</v>
      </c>
      <c r="U26" s="264">
        <v>0</v>
      </c>
      <c r="V26" s="265">
        <v>0</v>
      </c>
      <c r="W26" s="264">
        <v>0</v>
      </c>
      <c r="X26" s="264">
        <v>0</v>
      </c>
      <c r="Y26" s="264">
        <v>0</v>
      </c>
      <c r="Z26" s="264">
        <v>0</v>
      </c>
      <c r="AA26" s="264">
        <v>0</v>
      </c>
      <c r="AB26" s="263">
        <v>0</v>
      </c>
      <c r="AC26" s="264">
        <v>0</v>
      </c>
      <c r="AD26" s="264">
        <v>0</v>
      </c>
      <c r="AE26" s="264">
        <v>0</v>
      </c>
      <c r="AF26" s="265">
        <v>0</v>
      </c>
      <c r="AG26" s="264">
        <v>0</v>
      </c>
      <c r="AH26" s="264">
        <v>0</v>
      </c>
      <c r="AI26" s="264">
        <v>0</v>
      </c>
      <c r="AJ26" s="264">
        <v>0</v>
      </c>
      <c r="AK26" s="264">
        <v>0</v>
      </c>
      <c r="AL26" s="263">
        <v>0</v>
      </c>
      <c r="AM26" s="264">
        <v>0</v>
      </c>
      <c r="AN26" s="264">
        <v>0</v>
      </c>
      <c r="AO26" s="264">
        <v>0</v>
      </c>
      <c r="AP26" s="265">
        <v>0</v>
      </c>
      <c r="AQ26" s="264">
        <v>0</v>
      </c>
      <c r="AR26" s="264">
        <v>0</v>
      </c>
      <c r="AS26" s="265">
        <v>0</v>
      </c>
    </row>
    <row r="27" spans="1:45" s="5" customFormat="1" ht="13.5" customHeight="1">
      <c r="A27" s="346" t="s">
        <v>92</v>
      </c>
      <c r="B27" s="280">
        <v>2</v>
      </c>
      <c r="C27" s="266">
        <v>2</v>
      </c>
      <c r="D27" s="267">
        <v>0</v>
      </c>
      <c r="E27" s="267">
        <v>0</v>
      </c>
      <c r="F27" s="267">
        <v>0</v>
      </c>
      <c r="G27" s="268">
        <v>0</v>
      </c>
      <c r="H27" s="281">
        <v>0</v>
      </c>
      <c r="I27" s="267">
        <v>0</v>
      </c>
      <c r="J27" s="267">
        <v>0</v>
      </c>
      <c r="K27" s="267">
        <v>0</v>
      </c>
      <c r="L27" s="268">
        <v>0</v>
      </c>
      <c r="M27" s="267">
        <v>0</v>
      </c>
      <c r="N27" s="267">
        <v>0</v>
      </c>
      <c r="O27" s="267">
        <v>1</v>
      </c>
      <c r="P27" s="267">
        <v>0</v>
      </c>
      <c r="Q27" s="267">
        <v>0</v>
      </c>
      <c r="R27" s="266">
        <v>0</v>
      </c>
      <c r="S27" s="267">
        <v>0</v>
      </c>
      <c r="T27" s="267">
        <v>0</v>
      </c>
      <c r="U27" s="267">
        <v>0</v>
      </c>
      <c r="V27" s="268">
        <v>0</v>
      </c>
      <c r="W27" s="267">
        <v>0</v>
      </c>
      <c r="X27" s="267">
        <v>0</v>
      </c>
      <c r="Y27" s="267">
        <v>0</v>
      </c>
      <c r="Z27" s="267">
        <v>0</v>
      </c>
      <c r="AA27" s="267">
        <v>0</v>
      </c>
      <c r="AB27" s="266">
        <v>0</v>
      </c>
      <c r="AC27" s="267">
        <v>0</v>
      </c>
      <c r="AD27" s="267">
        <v>0</v>
      </c>
      <c r="AE27" s="267">
        <v>0</v>
      </c>
      <c r="AF27" s="268">
        <v>0</v>
      </c>
      <c r="AG27" s="267">
        <v>0</v>
      </c>
      <c r="AH27" s="267">
        <v>0</v>
      </c>
      <c r="AI27" s="267">
        <v>0</v>
      </c>
      <c r="AJ27" s="267">
        <v>0</v>
      </c>
      <c r="AK27" s="267">
        <v>0</v>
      </c>
      <c r="AL27" s="266">
        <v>0</v>
      </c>
      <c r="AM27" s="267">
        <v>0</v>
      </c>
      <c r="AN27" s="267">
        <v>0</v>
      </c>
      <c r="AO27" s="267">
        <v>0</v>
      </c>
      <c r="AP27" s="268">
        <v>0</v>
      </c>
      <c r="AQ27" s="267">
        <v>0</v>
      </c>
      <c r="AR27" s="267">
        <v>0</v>
      </c>
      <c r="AS27" s="268">
        <v>0</v>
      </c>
    </row>
    <row r="28" spans="1:45" s="5" customFormat="1" ht="13.5" customHeight="1">
      <c r="A28" s="345" t="s">
        <v>79</v>
      </c>
      <c r="B28" s="282">
        <v>50</v>
      </c>
      <c r="C28" s="263">
        <v>26</v>
      </c>
      <c r="D28" s="264">
        <v>5</v>
      </c>
      <c r="E28" s="264">
        <v>4</v>
      </c>
      <c r="F28" s="264">
        <v>5</v>
      </c>
      <c r="G28" s="265">
        <v>2</v>
      </c>
      <c r="H28" s="283">
        <v>1</v>
      </c>
      <c r="I28" s="264">
        <v>1</v>
      </c>
      <c r="J28" s="264">
        <v>0</v>
      </c>
      <c r="K28" s="264">
        <v>5</v>
      </c>
      <c r="L28" s="265">
        <v>0</v>
      </c>
      <c r="M28" s="264">
        <v>2</v>
      </c>
      <c r="N28" s="264">
        <v>0</v>
      </c>
      <c r="O28" s="264">
        <v>8</v>
      </c>
      <c r="P28" s="264">
        <v>5</v>
      </c>
      <c r="Q28" s="264">
        <v>4</v>
      </c>
      <c r="R28" s="263">
        <v>3</v>
      </c>
      <c r="S28" s="264">
        <v>0</v>
      </c>
      <c r="T28" s="264">
        <v>0</v>
      </c>
      <c r="U28" s="264">
        <v>0</v>
      </c>
      <c r="V28" s="265">
        <v>1</v>
      </c>
      <c r="W28" s="264">
        <v>0</v>
      </c>
      <c r="X28" s="264">
        <v>1</v>
      </c>
      <c r="Y28" s="264">
        <v>1</v>
      </c>
      <c r="Z28" s="264">
        <v>1</v>
      </c>
      <c r="AA28" s="264">
        <v>6</v>
      </c>
      <c r="AB28" s="263">
        <v>1</v>
      </c>
      <c r="AC28" s="264">
        <v>1</v>
      </c>
      <c r="AD28" s="264">
        <v>5</v>
      </c>
      <c r="AE28" s="264">
        <v>5</v>
      </c>
      <c r="AF28" s="265">
        <v>0</v>
      </c>
      <c r="AG28" s="264">
        <v>4</v>
      </c>
      <c r="AH28" s="264">
        <v>0</v>
      </c>
      <c r="AI28" s="264">
        <v>0</v>
      </c>
      <c r="AJ28" s="264">
        <v>6</v>
      </c>
      <c r="AK28" s="264">
        <v>1</v>
      </c>
      <c r="AL28" s="263">
        <v>1</v>
      </c>
      <c r="AM28" s="264">
        <v>0</v>
      </c>
      <c r="AN28" s="264">
        <v>0</v>
      </c>
      <c r="AO28" s="264">
        <v>0</v>
      </c>
      <c r="AP28" s="265">
        <v>0</v>
      </c>
      <c r="AQ28" s="264">
        <v>0</v>
      </c>
      <c r="AR28" s="264">
        <v>0</v>
      </c>
      <c r="AS28" s="265">
        <v>0</v>
      </c>
    </row>
    <row r="29" spans="1:45" s="5" customFormat="1" ht="13.5" customHeight="1">
      <c r="A29" s="345" t="s">
        <v>101</v>
      </c>
      <c r="B29" s="282">
        <v>82</v>
      </c>
      <c r="C29" s="263">
        <v>43</v>
      </c>
      <c r="D29" s="264">
        <v>6</v>
      </c>
      <c r="E29" s="264">
        <v>8</v>
      </c>
      <c r="F29" s="264">
        <v>12</v>
      </c>
      <c r="G29" s="265">
        <v>5</v>
      </c>
      <c r="H29" s="283">
        <v>3</v>
      </c>
      <c r="I29" s="264">
        <v>4</v>
      </c>
      <c r="J29" s="264">
        <v>1</v>
      </c>
      <c r="K29" s="264">
        <v>14</v>
      </c>
      <c r="L29" s="265">
        <v>3</v>
      </c>
      <c r="M29" s="264">
        <v>2</v>
      </c>
      <c r="N29" s="264">
        <v>1</v>
      </c>
      <c r="O29" s="264">
        <v>16</v>
      </c>
      <c r="P29" s="264">
        <v>8</v>
      </c>
      <c r="Q29" s="264">
        <v>6</v>
      </c>
      <c r="R29" s="263">
        <v>4</v>
      </c>
      <c r="S29" s="264">
        <v>1</v>
      </c>
      <c r="T29" s="264">
        <v>0</v>
      </c>
      <c r="U29" s="264">
        <v>0</v>
      </c>
      <c r="V29" s="265">
        <v>1</v>
      </c>
      <c r="W29" s="264">
        <v>3</v>
      </c>
      <c r="X29" s="264">
        <v>3</v>
      </c>
      <c r="Y29" s="264">
        <v>2</v>
      </c>
      <c r="Z29" s="264">
        <v>3</v>
      </c>
      <c r="AA29" s="264">
        <v>10</v>
      </c>
      <c r="AB29" s="263">
        <v>3</v>
      </c>
      <c r="AC29" s="264">
        <v>0</v>
      </c>
      <c r="AD29" s="264">
        <v>9</v>
      </c>
      <c r="AE29" s="264">
        <v>6</v>
      </c>
      <c r="AF29" s="265">
        <v>2</v>
      </c>
      <c r="AG29" s="264">
        <v>2</v>
      </c>
      <c r="AH29" s="264">
        <v>1</v>
      </c>
      <c r="AI29" s="264">
        <v>2</v>
      </c>
      <c r="AJ29" s="264">
        <v>10</v>
      </c>
      <c r="AK29" s="264">
        <v>1</v>
      </c>
      <c r="AL29" s="263">
        <v>0</v>
      </c>
      <c r="AM29" s="264">
        <v>0</v>
      </c>
      <c r="AN29" s="264">
        <v>0</v>
      </c>
      <c r="AO29" s="264">
        <v>0</v>
      </c>
      <c r="AP29" s="265">
        <v>2</v>
      </c>
      <c r="AQ29" s="264">
        <v>0</v>
      </c>
      <c r="AR29" s="264">
        <v>0</v>
      </c>
      <c r="AS29" s="265">
        <v>0</v>
      </c>
    </row>
    <row r="30" spans="1:45" s="5" customFormat="1" ht="13.5" customHeight="1">
      <c r="A30" s="345" t="s">
        <v>80</v>
      </c>
      <c r="B30" s="282">
        <v>55</v>
      </c>
      <c r="C30" s="263">
        <v>31</v>
      </c>
      <c r="D30" s="264">
        <v>7</v>
      </c>
      <c r="E30" s="264">
        <v>5</v>
      </c>
      <c r="F30" s="264">
        <v>7</v>
      </c>
      <c r="G30" s="265">
        <v>2</v>
      </c>
      <c r="H30" s="283">
        <v>1</v>
      </c>
      <c r="I30" s="264">
        <v>3</v>
      </c>
      <c r="J30" s="264">
        <v>0</v>
      </c>
      <c r="K30" s="264">
        <v>8</v>
      </c>
      <c r="L30" s="265">
        <v>1</v>
      </c>
      <c r="M30" s="264">
        <v>0</v>
      </c>
      <c r="N30" s="264">
        <v>0</v>
      </c>
      <c r="O30" s="264">
        <v>13</v>
      </c>
      <c r="P30" s="264">
        <v>7</v>
      </c>
      <c r="Q30" s="264">
        <v>7</v>
      </c>
      <c r="R30" s="263">
        <v>5</v>
      </c>
      <c r="S30" s="264">
        <v>0</v>
      </c>
      <c r="T30" s="264">
        <v>1</v>
      </c>
      <c r="U30" s="264">
        <v>0</v>
      </c>
      <c r="V30" s="265">
        <v>0</v>
      </c>
      <c r="W30" s="264">
        <v>0</v>
      </c>
      <c r="X30" s="264">
        <v>0</v>
      </c>
      <c r="Y30" s="264">
        <v>0</v>
      </c>
      <c r="Z30" s="264">
        <v>1</v>
      </c>
      <c r="AA30" s="264">
        <v>7</v>
      </c>
      <c r="AB30" s="263">
        <v>0</v>
      </c>
      <c r="AC30" s="264">
        <v>1</v>
      </c>
      <c r="AD30" s="264">
        <v>6</v>
      </c>
      <c r="AE30" s="264">
        <v>2</v>
      </c>
      <c r="AF30" s="265">
        <v>0</v>
      </c>
      <c r="AG30" s="264">
        <v>0</v>
      </c>
      <c r="AH30" s="264">
        <v>0</v>
      </c>
      <c r="AI30" s="264">
        <v>0</v>
      </c>
      <c r="AJ30" s="264">
        <v>4</v>
      </c>
      <c r="AK30" s="264">
        <v>2</v>
      </c>
      <c r="AL30" s="263">
        <v>0</v>
      </c>
      <c r="AM30" s="264">
        <v>0</v>
      </c>
      <c r="AN30" s="264">
        <v>0</v>
      </c>
      <c r="AO30" s="264">
        <v>1</v>
      </c>
      <c r="AP30" s="265">
        <v>1</v>
      </c>
      <c r="AQ30" s="264">
        <v>0</v>
      </c>
      <c r="AR30" s="264">
        <v>0</v>
      </c>
      <c r="AS30" s="265">
        <v>0</v>
      </c>
    </row>
    <row r="31" spans="1:45" s="5" customFormat="1" ht="13.5" customHeight="1">
      <c r="A31" s="345" t="s">
        <v>102</v>
      </c>
      <c r="B31" s="282">
        <v>3</v>
      </c>
      <c r="C31" s="263">
        <v>3</v>
      </c>
      <c r="D31" s="264">
        <v>2</v>
      </c>
      <c r="E31" s="264">
        <v>2</v>
      </c>
      <c r="F31" s="264">
        <v>2</v>
      </c>
      <c r="G31" s="265">
        <v>0</v>
      </c>
      <c r="H31" s="283">
        <v>0</v>
      </c>
      <c r="I31" s="264">
        <v>0</v>
      </c>
      <c r="J31" s="264">
        <v>0</v>
      </c>
      <c r="K31" s="264">
        <v>0</v>
      </c>
      <c r="L31" s="265">
        <v>0</v>
      </c>
      <c r="M31" s="264">
        <v>0</v>
      </c>
      <c r="N31" s="264">
        <v>0</v>
      </c>
      <c r="O31" s="264">
        <v>1</v>
      </c>
      <c r="P31" s="269">
        <v>0</v>
      </c>
      <c r="Q31" s="264">
        <v>0</v>
      </c>
      <c r="R31" s="263">
        <v>0</v>
      </c>
      <c r="S31" s="264">
        <v>0</v>
      </c>
      <c r="T31" s="264">
        <v>0</v>
      </c>
      <c r="U31" s="264">
        <v>0</v>
      </c>
      <c r="V31" s="265">
        <v>0</v>
      </c>
      <c r="W31" s="264">
        <v>0</v>
      </c>
      <c r="X31" s="264">
        <v>0</v>
      </c>
      <c r="Y31" s="264">
        <v>0</v>
      </c>
      <c r="Z31" s="264">
        <v>0</v>
      </c>
      <c r="AA31" s="264">
        <v>0</v>
      </c>
      <c r="AB31" s="263">
        <v>0</v>
      </c>
      <c r="AC31" s="264">
        <v>0</v>
      </c>
      <c r="AD31" s="264">
        <v>0</v>
      </c>
      <c r="AE31" s="264">
        <v>0</v>
      </c>
      <c r="AF31" s="265">
        <v>0</v>
      </c>
      <c r="AG31" s="264">
        <v>0</v>
      </c>
      <c r="AH31" s="264">
        <v>0</v>
      </c>
      <c r="AI31" s="264">
        <v>0</v>
      </c>
      <c r="AJ31" s="264">
        <v>0</v>
      </c>
      <c r="AK31" s="264">
        <v>1</v>
      </c>
      <c r="AL31" s="263">
        <v>0</v>
      </c>
      <c r="AM31" s="264">
        <v>0</v>
      </c>
      <c r="AN31" s="264">
        <v>0</v>
      </c>
      <c r="AO31" s="264">
        <v>0</v>
      </c>
      <c r="AP31" s="265">
        <v>0</v>
      </c>
      <c r="AQ31" s="264">
        <v>0</v>
      </c>
      <c r="AR31" s="264">
        <v>0</v>
      </c>
      <c r="AS31" s="265">
        <v>0</v>
      </c>
    </row>
    <row r="32" spans="1:45" s="5" customFormat="1" ht="13.5" customHeight="1">
      <c r="A32" s="345" t="s">
        <v>83</v>
      </c>
      <c r="B32" s="282">
        <v>2</v>
      </c>
      <c r="C32" s="263">
        <v>1</v>
      </c>
      <c r="D32" s="264">
        <v>0</v>
      </c>
      <c r="E32" s="264">
        <v>0</v>
      </c>
      <c r="F32" s="264">
        <v>0</v>
      </c>
      <c r="G32" s="265">
        <v>0</v>
      </c>
      <c r="H32" s="283">
        <v>0</v>
      </c>
      <c r="I32" s="264">
        <v>0</v>
      </c>
      <c r="J32" s="264">
        <v>0</v>
      </c>
      <c r="K32" s="264">
        <v>1</v>
      </c>
      <c r="L32" s="265">
        <v>0</v>
      </c>
      <c r="M32" s="264">
        <v>0</v>
      </c>
      <c r="N32" s="264">
        <v>0</v>
      </c>
      <c r="O32" s="264">
        <v>0</v>
      </c>
      <c r="P32" s="264">
        <v>0</v>
      </c>
      <c r="Q32" s="264">
        <v>0</v>
      </c>
      <c r="R32" s="263">
        <v>1</v>
      </c>
      <c r="S32" s="264">
        <v>0</v>
      </c>
      <c r="T32" s="264">
        <v>0</v>
      </c>
      <c r="U32" s="264">
        <v>0</v>
      </c>
      <c r="V32" s="265">
        <v>0</v>
      </c>
      <c r="W32" s="264">
        <v>0</v>
      </c>
      <c r="X32" s="264">
        <v>0</v>
      </c>
      <c r="Y32" s="264">
        <v>0</v>
      </c>
      <c r="Z32" s="264">
        <v>0</v>
      </c>
      <c r="AA32" s="264">
        <v>0</v>
      </c>
      <c r="AB32" s="263">
        <v>0</v>
      </c>
      <c r="AC32" s="264">
        <v>0</v>
      </c>
      <c r="AD32" s="264">
        <v>0</v>
      </c>
      <c r="AE32" s="264">
        <v>0</v>
      </c>
      <c r="AF32" s="265">
        <v>0</v>
      </c>
      <c r="AG32" s="264">
        <v>0</v>
      </c>
      <c r="AH32" s="264">
        <v>0</v>
      </c>
      <c r="AI32" s="264">
        <v>0</v>
      </c>
      <c r="AJ32" s="264">
        <v>0</v>
      </c>
      <c r="AK32" s="264">
        <v>0</v>
      </c>
      <c r="AL32" s="263">
        <v>0</v>
      </c>
      <c r="AM32" s="264">
        <v>0</v>
      </c>
      <c r="AN32" s="264">
        <v>0</v>
      </c>
      <c r="AO32" s="264">
        <v>0</v>
      </c>
      <c r="AP32" s="265">
        <v>0</v>
      </c>
      <c r="AQ32" s="264">
        <v>0</v>
      </c>
      <c r="AR32" s="264">
        <v>0</v>
      </c>
      <c r="AS32" s="265">
        <v>0</v>
      </c>
    </row>
    <row r="33" spans="1:45" s="5" customFormat="1" ht="13.5" customHeight="1">
      <c r="A33" s="345" t="s">
        <v>103</v>
      </c>
      <c r="B33" s="282">
        <v>7</v>
      </c>
      <c r="C33" s="263">
        <v>6</v>
      </c>
      <c r="D33" s="264">
        <v>0</v>
      </c>
      <c r="E33" s="264">
        <v>1</v>
      </c>
      <c r="F33" s="264">
        <v>2</v>
      </c>
      <c r="G33" s="265">
        <v>0</v>
      </c>
      <c r="H33" s="283">
        <v>0</v>
      </c>
      <c r="I33" s="264">
        <v>1</v>
      </c>
      <c r="J33" s="264">
        <v>0</v>
      </c>
      <c r="K33" s="264">
        <v>2</v>
      </c>
      <c r="L33" s="265">
        <v>0</v>
      </c>
      <c r="M33" s="264">
        <v>0</v>
      </c>
      <c r="N33" s="264">
        <v>0</v>
      </c>
      <c r="O33" s="264">
        <v>3</v>
      </c>
      <c r="P33" s="264">
        <v>1</v>
      </c>
      <c r="Q33" s="264">
        <v>1</v>
      </c>
      <c r="R33" s="263">
        <v>1</v>
      </c>
      <c r="S33" s="264">
        <v>0</v>
      </c>
      <c r="T33" s="264">
        <v>0</v>
      </c>
      <c r="U33" s="264">
        <v>0</v>
      </c>
      <c r="V33" s="265">
        <v>0</v>
      </c>
      <c r="W33" s="264">
        <v>0</v>
      </c>
      <c r="X33" s="264">
        <v>0</v>
      </c>
      <c r="Y33" s="264">
        <v>0</v>
      </c>
      <c r="Z33" s="264">
        <v>0</v>
      </c>
      <c r="AA33" s="264">
        <v>3</v>
      </c>
      <c r="AB33" s="263">
        <v>0</v>
      </c>
      <c r="AC33" s="264">
        <v>0</v>
      </c>
      <c r="AD33" s="264">
        <v>0</v>
      </c>
      <c r="AE33" s="264">
        <v>0</v>
      </c>
      <c r="AF33" s="265">
        <v>0</v>
      </c>
      <c r="AG33" s="264">
        <v>0</v>
      </c>
      <c r="AH33" s="264">
        <v>0</v>
      </c>
      <c r="AI33" s="264">
        <v>0</v>
      </c>
      <c r="AJ33" s="264">
        <v>1</v>
      </c>
      <c r="AK33" s="264">
        <v>1</v>
      </c>
      <c r="AL33" s="263">
        <v>0</v>
      </c>
      <c r="AM33" s="264">
        <v>0</v>
      </c>
      <c r="AN33" s="264">
        <v>0</v>
      </c>
      <c r="AO33" s="264">
        <v>0</v>
      </c>
      <c r="AP33" s="265">
        <v>0</v>
      </c>
      <c r="AQ33" s="264">
        <v>0</v>
      </c>
      <c r="AR33" s="264">
        <v>0</v>
      </c>
      <c r="AS33" s="265">
        <v>0</v>
      </c>
    </row>
    <row r="34" spans="1:45" s="5" customFormat="1" ht="13.5" customHeight="1">
      <c r="A34" s="345" t="s">
        <v>104</v>
      </c>
      <c r="B34" s="282">
        <v>21</v>
      </c>
      <c r="C34" s="263">
        <v>14</v>
      </c>
      <c r="D34" s="264">
        <v>0</v>
      </c>
      <c r="E34" s="264">
        <v>1</v>
      </c>
      <c r="F34" s="264">
        <v>1</v>
      </c>
      <c r="G34" s="265">
        <v>0</v>
      </c>
      <c r="H34" s="283">
        <v>1</v>
      </c>
      <c r="I34" s="264">
        <v>0</v>
      </c>
      <c r="J34" s="264">
        <v>0</v>
      </c>
      <c r="K34" s="264">
        <v>2</v>
      </c>
      <c r="L34" s="265">
        <v>1</v>
      </c>
      <c r="M34" s="264">
        <v>0</v>
      </c>
      <c r="N34" s="264">
        <v>0</v>
      </c>
      <c r="O34" s="264">
        <v>5</v>
      </c>
      <c r="P34" s="264">
        <v>2</v>
      </c>
      <c r="Q34" s="264">
        <v>2</v>
      </c>
      <c r="R34" s="263">
        <v>2</v>
      </c>
      <c r="S34" s="264">
        <v>0</v>
      </c>
      <c r="T34" s="264">
        <v>0</v>
      </c>
      <c r="U34" s="264">
        <v>0</v>
      </c>
      <c r="V34" s="265">
        <v>0</v>
      </c>
      <c r="W34" s="264">
        <v>0</v>
      </c>
      <c r="X34" s="264">
        <v>1</v>
      </c>
      <c r="Y34" s="264">
        <v>0</v>
      </c>
      <c r="Z34" s="264">
        <v>1</v>
      </c>
      <c r="AA34" s="264">
        <v>1</v>
      </c>
      <c r="AB34" s="263">
        <v>0</v>
      </c>
      <c r="AC34" s="264">
        <v>0</v>
      </c>
      <c r="AD34" s="264">
        <v>3</v>
      </c>
      <c r="AE34" s="264">
        <v>0</v>
      </c>
      <c r="AF34" s="265">
        <v>0</v>
      </c>
      <c r="AG34" s="264">
        <v>0</v>
      </c>
      <c r="AH34" s="264">
        <v>0</v>
      </c>
      <c r="AI34" s="264">
        <v>0</v>
      </c>
      <c r="AJ34" s="264">
        <v>4</v>
      </c>
      <c r="AK34" s="264">
        <v>0</v>
      </c>
      <c r="AL34" s="263">
        <v>0</v>
      </c>
      <c r="AM34" s="264">
        <v>0</v>
      </c>
      <c r="AN34" s="264">
        <v>0</v>
      </c>
      <c r="AO34" s="264">
        <v>0</v>
      </c>
      <c r="AP34" s="265">
        <v>1</v>
      </c>
      <c r="AQ34" s="264">
        <v>0</v>
      </c>
      <c r="AR34" s="264">
        <v>0</v>
      </c>
      <c r="AS34" s="265">
        <v>0</v>
      </c>
    </row>
    <row r="35" spans="1:45" s="5" customFormat="1" ht="13.5" customHeight="1">
      <c r="A35" s="345" t="s">
        <v>84</v>
      </c>
      <c r="B35" s="282">
        <v>4</v>
      </c>
      <c r="C35" s="263">
        <v>3</v>
      </c>
      <c r="D35" s="264">
        <v>0</v>
      </c>
      <c r="E35" s="264">
        <v>1</v>
      </c>
      <c r="F35" s="264">
        <v>0</v>
      </c>
      <c r="G35" s="265">
        <v>0</v>
      </c>
      <c r="H35" s="283">
        <v>0</v>
      </c>
      <c r="I35" s="264">
        <v>0</v>
      </c>
      <c r="J35" s="264">
        <v>0</v>
      </c>
      <c r="K35" s="264">
        <v>0</v>
      </c>
      <c r="L35" s="265">
        <v>0</v>
      </c>
      <c r="M35" s="264">
        <v>0</v>
      </c>
      <c r="N35" s="264">
        <v>0</v>
      </c>
      <c r="O35" s="264">
        <v>0</v>
      </c>
      <c r="P35" s="264">
        <v>0</v>
      </c>
      <c r="Q35" s="264">
        <v>0</v>
      </c>
      <c r="R35" s="263">
        <v>0</v>
      </c>
      <c r="S35" s="264">
        <v>0</v>
      </c>
      <c r="T35" s="264">
        <v>0</v>
      </c>
      <c r="U35" s="264">
        <v>0</v>
      </c>
      <c r="V35" s="265">
        <v>0</v>
      </c>
      <c r="W35" s="264">
        <v>0</v>
      </c>
      <c r="X35" s="264">
        <v>0</v>
      </c>
      <c r="Y35" s="264">
        <v>0</v>
      </c>
      <c r="Z35" s="264">
        <v>0</v>
      </c>
      <c r="AA35" s="264">
        <v>1</v>
      </c>
      <c r="AB35" s="263">
        <v>0</v>
      </c>
      <c r="AC35" s="264">
        <v>0</v>
      </c>
      <c r="AD35" s="264">
        <v>0</v>
      </c>
      <c r="AE35" s="264">
        <v>0</v>
      </c>
      <c r="AF35" s="265">
        <v>0</v>
      </c>
      <c r="AG35" s="264">
        <v>0</v>
      </c>
      <c r="AH35" s="264">
        <v>0</v>
      </c>
      <c r="AI35" s="264">
        <v>0</v>
      </c>
      <c r="AJ35" s="264">
        <v>1</v>
      </c>
      <c r="AK35" s="264">
        <v>0</v>
      </c>
      <c r="AL35" s="263">
        <v>0</v>
      </c>
      <c r="AM35" s="264">
        <v>0</v>
      </c>
      <c r="AN35" s="264">
        <v>0</v>
      </c>
      <c r="AO35" s="264">
        <v>0</v>
      </c>
      <c r="AP35" s="265">
        <v>0</v>
      </c>
      <c r="AQ35" s="264">
        <v>0</v>
      </c>
      <c r="AR35" s="264">
        <v>0</v>
      </c>
      <c r="AS35" s="265">
        <v>0</v>
      </c>
    </row>
    <row r="36" spans="1:45" s="5" customFormat="1" ht="13.5" customHeight="1">
      <c r="A36" s="345" t="s">
        <v>105</v>
      </c>
      <c r="B36" s="282">
        <v>14</v>
      </c>
      <c r="C36" s="263">
        <v>9</v>
      </c>
      <c r="D36" s="264">
        <v>1</v>
      </c>
      <c r="E36" s="264">
        <v>1</v>
      </c>
      <c r="F36" s="264">
        <v>3</v>
      </c>
      <c r="G36" s="265">
        <v>0</v>
      </c>
      <c r="H36" s="283">
        <v>0</v>
      </c>
      <c r="I36" s="264">
        <v>0</v>
      </c>
      <c r="J36" s="264">
        <v>0</v>
      </c>
      <c r="K36" s="264">
        <v>5</v>
      </c>
      <c r="L36" s="265">
        <v>0</v>
      </c>
      <c r="M36" s="264">
        <v>0</v>
      </c>
      <c r="N36" s="264">
        <v>0</v>
      </c>
      <c r="O36" s="264">
        <v>3</v>
      </c>
      <c r="P36" s="264">
        <v>1</v>
      </c>
      <c r="Q36" s="264">
        <v>1</v>
      </c>
      <c r="R36" s="263">
        <v>1</v>
      </c>
      <c r="S36" s="264">
        <v>0</v>
      </c>
      <c r="T36" s="264">
        <v>0</v>
      </c>
      <c r="U36" s="264">
        <v>0</v>
      </c>
      <c r="V36" s="265">
        <v>0</v>
      </c>
      <c r="W36" s="264">
        <v>0</v>
      </c>
      <c r="X36" s="264">
        <v>1</v>
      </c>
      <c r="Y36" s="264">
        <v>0</v>
      </c>
      <c r="Z36" s="264">
        <v>0</v>
      </c>
      <c r="AA36" s="264">
        <v>1</v>
      </c>
      <c r="AB36" s="263">
        <v>1</v>
      </c>
      <c r="AC36" s="264">
        <v>0</v>
      </c>
      <c r="AD36" s="264">
        <v>0</v>
      </c>
      <c r="AE36" s="264">
        <v>1</v>
      </c>
      <c r="AF36" s="265">
        <v>1</v>
      </c>
      <c r="AG36" s="264">
        <v>1</v>
      </c>
      <c r="AH36" s="264">
        <v>0</v>
      </c>
      <c r="AI36" s="264">
        <v>1</v>
      </c>
      <c r="AJ36" s="264">
        <v>1</v>
      </c>
      <c r="AK36" s="264">
        <v>0</v>
      </c>
      <c r="AL36" s="263">
        <v>0</v>
      </c>
      <c r="AM36" s="264">
        <v>0</v>
      </c>
      <c r="AN36" s="264">
        <v>0</v>
      </c>
      <c r="AO36" s="264">
        <v>0</v>
      </c>
      <c r="AP36" s="265">
        <v>0</v>
      </c>
      <c r="AQ36" s="264">
        <v>0</v>
      </c>
      <c r="AR36" s="264">
        <v>0</v>
      </c>
      <c r="AS36" s="265">
        <v>0</v>
      </c>
    </row>
    <row r="37" spans="1:45" s="5" customFormat="1" ht="13.5" customHeight="1">
      <c r="A37" s="345" t="s">
        <v>85</v>
      </c>
      <c r="B37" s="282">
        <v>7</v>
      </c>
      <c r="C37" s="263">
        <v>6</v>
      </c>
      <c r="D37" s="264">
        <v>0</v>
      </c>
      <c r="E37" s="264">
        <v>0</v>
      </c>
      <c r="F37" s="264">
        <v>0</v>
      </c>
      <c r="G37" s="265">
        <v>0</v>
      </c>
      <c r="H37" s="283">
        <v>0</v>
      </c>
      <c r="I37" s="264">
        <v>0</v>
      </c>
      <c r="J37" s="264">
        <v>0</v>
      </c>
      <c r="K37" s="264">
        <v>2</v>
      </c>
      <c r="L37" s="265">
        <v>0</v>
      </c>
      <c r="M37" s="264">
        <v>0</v>
      </c>
      <c r="N37" s="264">
        <v>0</v>
      </c>
      <c r="O37" s="264">
        <v>2</v>
      </c>
      <c r="P37" s="264">
        <v>1</v>
      </c>
      <c r="Q37" s="264">
        <v>1</v>
      </c>
      <c r="R37" s="263">
        <v>0</v>
      </c>
      <c r="S37" s="264">
        <v>0</v>
      </c>
      <c r="T37" s="264">
        <v>0</v>
      </c>
      <c r="U37" s="264">
        <v>0</v>
      </c>
      <c r="V37" s="265">
        <v>0</v>
      </c>
      <c r="W37" s="264">
        <v>0</v>
      </c>
      <c r="X37" s="264">
        <v>0</v>
      </c>
      <c r="Y37" s="264">
        <v>0</v>
      </c>
      <c r="Z37" s="264">
        <v>0</v>
      </c>
      <c r="AA37" s="264">
        <v>1</v>
      </c>
      <c r="AB37" s="263">
        <v>0</v>
      </c>
      <c r="AC37" s="264">
        <v>0</v>
      </c>
      <c r="AD37" s="264">
        <v>0</v>
      </c>
      <c r="AE37" s="264">
        <v>0</v>
      </c>
      <c r="AF37" s="265">
        <v>0</v>
      </c>
      <c r="AG37" s="264">
        <v>0</v>
      </c>
      <c r="AH37" s="264">
        <v>0</v>
      </c>
      <c r="AI37" s="264">
        <v>0</v>
      </c>
      <c r="AJ37" s="264">
        <v>2</v>
      </c>
      <c r="AK37" s="264">
        <v>0</v>
      </c>
      <c r="AL37" s="263">
        <v>0</v>
      </c>
      <c r="AM37" s="264">
        <v>0</v>
      </c>
      <c r="AN37" s="264">
        <v>0</v>
      </c>
      <c r="AO37" s="264">
        <v>0</v>
      </c>
      <c r="AP37" s="265">
        <v>0</v>
      </c>
      <c r="AQ37" s="264">
        <v>0</v>
      </c>
      <c r="AR37" s="264">
        <v>0</v>
      </c>
      <c r="AS37" s="265">
        <v>0</v>
      </c>
    </row>
    <row r="38" spans="1:45" s="5" customFormat="1" ht="13.5" customHeight="1">
      <c r="A38" s="346" t="s">
        <v>106</v>
      </c>
      <c r="B38" s="280">
        <v>10</v>
      </c>
      <c r="C38" s="266">
        <v>5</v>
      </c>
      <c r="D38" s="267">
        <v>1</v>
      </c>
      <c r="E38" s="267">
        <v>1</v>
      </c>
      <c r="F38" s="267">
        <v>2</v>
      </c>
      <c r="G38" s="268">
        <v>0</v>
      </c>
      <c r="H38" s="281">
        <v>0</v>
      </c>
      <c r="I38" s="267">
        <v>0</v>
      </c>
      <c r="J38" s="267">
        <v>0</v>
      </c>
      <c r="K38" s="267">
        <v>3</v>
      </c>
      <c r="L38" s="268">
        <v>1</v>
      </c>
      <c r="M38" s="267">
        <v>0</v>
      </c>
      <c r="N38" s="267">
        <v>0</v>
      </c>
      <c r="O38" s="267">
        <v>0</v>
      </c>
      <c r="P38" s="267">
        <v>2</v>
      </c>
      <c r="Q38" s="267">
        <v>1</v>
      </c>
      <c r="R38" s="266">
        <v>2</v>
      </c>
      <c r="S38" s="267">
        <v>0</v>
      </c>
      <c r="T38" s="267">
        <v>0</v>
      </c>
      <c r="U38" s="267">
        <v>0</v>
      </c>
      <c r="V38" s="268">
        <v>0</v>
      </c>
      <c r="W38" s="267">
        <v>0</v>
      </c>
      <c r="X38" s="267">
        <v>0</v>
      </c>
      <c r="Y38" s="267">
        <v>1</v>
      </c>
      <c r="Z38" s="267">
        <v>0</v>
      </c>
      <c r="AA38" s="267">
        <v>0</v>
      </c>
      <c r="AB38" s="266">
        <v>0</v>
      </c>
      <c r="AC38" s="267">
        <v>0</v>
      </c>
      <c r="AD38" s="267">
        <v>1</v>
      </c>
      <c r="AE38" s="267">
        <v>0</v>
      </c>
      <c r="AF38" s="268">
        <v>0</v>
      </c>
      <c r="AG38" s="267">
        <v>0</v>
      </c>
      <c r="AH38" s="267">
        <v>0</v>
      </c>
      <c r="AI38" s="267">
        <v>0</v>
      </c>
      <c r="AJ38" s="267">
        <v>0</v>
      </c>
      <c r="AK38" s="267">
        <v>0</v>
      </c>
      <c r="AL38" s="266">
        <v>0</v>
      </c>
      <c r="AM38" s="267">
        <v>1</v>
      </c>
      <c r="AN38" s="267">
        <v>0</v>
      </c>
      <c r="AO38" s="267">
        <v>0</v>
      </c>
      <c r="AP38" s="268">
        <v>1</v>
      </c>
      <c r="AQ38" s="267">
        <v>0</v>
      </c>
      <c r="AR38" s="267">
        <v>0</v>
      </c>
      <c r="AS38" s="268">
        <v>0</v>
      </c>
    </row>
    <row r="39" spans="1:45" s="5" customFormat="1" ht="13.5" customHeight="1">
      <c r="A39" s="345" t="s">
        <v>107</v>
      </c>
      <c r="B39" s="282">
        <v>263</v>
      </c>
      <c r="C39" s="263">
        <v>130</v>
      </c>
      <c r="D39" s="264">
        <v>15</v>
      </c>
      <c r="E39" s="264">
        <v>18</v>
      </c>
      <c r="F39" s="264">
        <v>33</v>
      </c>
      <c r="G39" s="265">
        <v>8</v>
      </c>
      <c r="H39" s="283">
        <v>1</v>
      </c>
      <c r="I39" s="264">
        <v>10</v>
      </c>
      <c r="J39" s="264">
        <v>0</v>
      </c>
      <c r="K39" s="264">
        <v>41</v>
      </c>
      <c r="L39" s="265">
        <v>8</v>
      </c>
      <c r="M39" s="264">
        <v>10</v>
      </c>
      <c r="N39" s="264">
        <v>0</v>
      </c>
      <c r="O39" s="264">
        <v>41</v>
      </c>
      <c r="P39" s="264">
        <v>33</v>
      </c>
      <c r="Q39" s="264">
        <v>33</v>
      </c>
      <c r="R39" s="263">
        <v>14</v>
      </c>
      <c r="S39" s="264">
        <v>0</v>
      </c>
      <c r="T39" s="264">
        <v>1</v>
      </c>
      <c r="U39" s="264">
        <v>2</v>
      </c>
      <c r="V39" s="265">
        <v>0</v>
      </c>
      <c r="W39" s="264">
        <v>2</v>
      </c>
      <c r="X39" s="264">
        <v>7</v>
      </c>
      <c r="Y39" s="264">
        <v>2</v>
      </c>
      <c r="Z39" s="264">
        <v>7</v>
      </c>
      <c r="AA39" s="264">
        <v>38</v>
      </c>
      <c r="AB39" s="263">
        <v>12</v>
      </c>
      <c r="AC39" s="264">
        <v>16</v>
      </c>
      <c r="AD39" s="264">
        <v>20</v>
      </c>
      <c r="AE39" s="264">
        <v>15</v>
      </c>
      <c r="AF39" s="265">
        <v>0</v>
      </c>
      <c r="AG39" s="264">
        <v>10</v>
      </c>
      <c r="AH39" s="264">
        <v>0</v>
      </c>
      <c r="AI39" s="264">
        <v>6</v>
      </c>
      <c r="AJ39" s="264">
        <v>22</v>
      </c>
      <c r="AK39" s="264">
        <v>1</v>
      </c>
      <c r="AL39" s="263">
        <v>4</v>
      </c>
      <c r="AM39" s="264">
        <v>0</v>
      </c>
      <c r="AN39" s="264">
        <v>0</v>
      </c>
      <c r="AO39" s="264">
        <v>0</v>
      </c>
      <c r="AP39" s="265">
        <v>3</v>
      </c>
      <c r="AQ39" s="264">
        <v>0</v>
      </c>
      <c r="AR39" s="264">
        <v>0</v>
      </c>
      <c r="AS39" s="265">
        <v>0</v>
      </c>
    </row>
    <row r="40" spans="1:45" s="5" customFormat="1" ht="13.5" customHeight="1">
      <c r="A40" s="345" t="s">
        <v>108</v>
      </c>
      <c r="B40" s="282">
        <v>85</v>
      </c>
      <c r="C40" s="263">
        <v>44</v>
      </c>
      <c r="D40" s="264">
        <v>8</v>
      </c>
      <c r="E40" s="264">
        <v>11</v>
      </c>
      <c r="F40" s="264">
        <v>13</v>
      </c>
      <c r="G40" s="265">
        <v>6</v>
      </c>
      <c r="H40" s="283">
        <v>1</v>
      </c>
      <c r="I40" s="264">
        <v>9</v>
      </c>
      <c r="J40" s="264">
        <v>0</v>
      </c>
      <c r="K40" s="264">
        <v>14</v>
      </c>
      <c r="L40" s="265">
        <v>7</v>
      </c>
      <c r="M40" s="264">
        <v>4</v>
      </c>
      <c r="N40" s="264">
        <v>1</v>
      </c>
      <c r="O40" s="264">
        <v>13</v>
      </c>
      <c r="P40" s="264">
        <v>10</v>
      </c>
      <c r="Q40" s="264">
        <v>7</v>
      </c>
      <c r="R40" s="263">
        <v>8</v>
      </c>
      <c r="S40" s="264">
        <v>1</v>
      </c>
      <c r="T40" s="264">
        <v>0</v>
      </c>
      <c r="U40" s="264">
        <v>3</v>
      </c>
      <c r="V40" s="265">
        <v>0</v>
      </c>
      <c r="W40" s="264">
        <v>1</v>
      </c>
      <c r="X40" s="264">
        <v>6</v>
      </c>
      <c r="Y40" s="264">
        <v>3</v>
      </c>
      <c r="Z40" s="264">
        <v>1</v>
      </c>
      <c r="AA40" s="264">
        <v>12</v>
      </c>
      <c r="AB40" s="263">
        <v>1</v>
      </c>
      <c r="AC40" s="264">
        <v>0</v>
      </c>
      <c r="AD40" s="264">
        <v>7</v>
      </c>
      <c r="AE40" s="264">
        <v>7</v>
      </c>
      <c r="AF40" s="265">
        <v>0</v>
      </c>
      <c r="AG40" s="264">
        <v>1</v>
      </c>
      <c r="AH40" s="264">
        <v>0</v>
      </c>
      <c r="AI40" s="264">
        <v>4</v>
      </c>
      <c r="AJ40" s="264">
        <v>6</v>
      </c>
      <c r="AK40" s="264">
        <v>1</v>
      </c>
      <c r="AL40" s="263">
        <v>4</v>
      </c>
      <c r="AM40" s="264">
        <v>0</v>
      </c>
      <c r="AN40" s="264">
        <v>0</v>
      </c>
      <c r="AO40" s="264">
        <v>0</v>
      </c>
      <c r="AP40" s="265">
        <v>0</v>
      </c>
      <c r="AQ40" s="264">
        <v>0</v>
      </c>
      <c r="AR40" s="264">
        <v>0</v>
      </c>
      <c r="AS40" s="265">
        <v>0</v>
      </c>
    </row>
    <row r="41" spans="1:45" s="5" customFormat="1" ht="13.5" customHeight="1">
      <c r="A41" s="345" t="s">
        <v>111</v>
      </c>
      <c r="B41" s="282">
        <v>30</v>
      </c>
      <c r="C41" s="263">
        <v>19</v>
      </c>
      <c r="D41" s="264">
        <v>1</v>
      </c>
      <c r="E41" s="264">
        <v>1</v>
      </c>
      <c r="F41" s="264">
        <v>3</v>
      </c>
      <c r="G41" s="265">
        <v>1</v>
      </c>
      <c r="H41" s="283">
        <v>0</v>
      </c>
      <c r="I41" s="264">
        <v>0</v>
      </c>
      <c r="J41" s="264">
        <v>1</v>
      </c>
      <c r="K41" s="264">
        <v>6</v>
      </c>
      <c r="L41" s="265">
        <v>0</v>
      </c>
      <c r="M41" s="264">
        <v>0</v>
      </c>
      <c r="N41" s="269">
        <v>0</v>
      </c>
      <c r="O41" s="264">
        <v>9</v>
      </c>
      <c r="P41" s="264">
        <v>1</v>
      </c>
      <c r="Q41" s="264">
        <v>0</v>
      </c>
      <c r="R41" s="263">
        <v>3</v>
      </c>
      <c r="S41" s="264">
        <v>0</v>
      </c>
      <c r="T41" s="264">
        <v>0</v>
      </c>
      <c r="U41" s="264">
        <v>0</v>
      </c>
      <c r="V41" s="265">
        <v>0</v>
      </c>
      <c r="W41" s="264">
        <v>0</v>
      </c>
      <c r="X41" s="264">
        <v>0</v>
      </c>
      <c r="Y41" s="264">
        <v>1</v>
      </c>
      <c r="Z41" s="264">
        <v>0</v>
      </c>
      <c r="AA41" s="264">
        <v>5</v>
      </c>
      <c r="AB41" s="263">
        <v>0</v>
      </c>
      <c r="AC41" s="264">
        <v>0</v>
      </c>
      <c r="AD41" s="264">
        <v>2</v>
      </c>
      <c r="AE41" s="264">
        <v>2</v>
      </c>
      <c r="AF41" s="265">
        <v>0</v>
      </c>
      <c r="AG41" s="264">
        <v>1</v>
      </c>
      <c r="AH41" s="264">
        <v>0</v>
      </c>
      <c r="AI41" s="264">
        <v>0</v>
      </c>
      <c r="AJ41" s="264">
        <v>2</v>
      </c>
      <c r="AK41" s="264">
        <v>0</v>
      </c>
      <c r="AL41" s="263">
        <v>0</v>
      </c>
      <c r="AM41" s="264">
        <v>0</v>
      </c>
      <c r="AN41" s="264">
        <v>0</v>
      </c>
      <c r="AO41" s="264">
        <v>0</v>
      </c>
      <c r="AP41" s="265">
        <v>0</v>
      </c>
      <c r="AQ41" s="264">
        <v>0</v>
      </c>
      <c r="AR41" s="264">
        <v>0</v>
      </c>
      <c r="AS41" s="265">
        <v>0</v>
      </c>
    </row>
    <row r="42" spans="1:45" s="5" customFormat="1" ht="13.5" customHeight="1">
      <c r="A42" s="345" t="s">
        <v>95</v>
      </c>
      <c r="B42" s="282">
        <v>42</v>
      </c>
      <c r="C42" s="263">
        <v>19</v>
      </c>
      <c r="D42" s="264">
        <v>3</v>
      </c>
      <c r="E42" s="264">
        <v>7</v>
      </c>
      <c r="F42" s="264">
        <v>7</v>
      </c>
      <c r="G42" s="265">
        <v>2</v>
      </c>
      <c r="H42" s="283">
        <v>1</v>
      </c>
      <c r="I42" s="264">
        <v>2</v>
      </c>
      <c r="J42" s="264">
        <v>0</v>
      </c>
      <c r="K42" s="264">
        <v>6</v>
      </c>
      <c r="L42" s="265">
        <v>0</v>
      </c>
      <c r="M42" s="264">
        <v>2</v>
      </c>
      <c r="N42" s="264">
        <v>1</v>
      </c>
      <c r="O42" s="264">
        <v>7</v>
      </c>
      <c r="P42" s="264">
        <v>5</v>
      </c>
      <c r="Q42" s="264">
        <v>3</v>
      </c>
      <c r="R42" s="263">
        <v>2</v>
      </c>
      <c r="S42" s="264">
        <v>0</v>
      </c>
      <c r="T42" s="264">
        <v>0</v>
      </c>
      <c r="U42" s="264">
        <v>0</v>
      </c>
      <c r="V42" s="265">
        <v>0</v>
      </c>
      <c r="W42" s="264">
        <v>0</v>
      </c>
      <c r="X42" s="264">
        <v>2</v>
      </c>
      <c r="Y42" s="264">
        <v>0</v>
      </c>
      <c r="Z42" s="264">
        <v>1</v>
      </c>
      <c r="AA42" s="264">
        <v>4</v>
      </c>
      <c r="AB42" s="263">
        <v>0</v>
      </c>
      <c r="AC42" s="264">
        <v>1</v>
      </c>
      <c r="AD42" s="264">
        <v>5</v>
      </c>
      <c r="AE42" s="264">
        <v>2</v>
      </c>
      <c r="AF42" s="265">
        <v>0</v>
      </c>
      <c r="AG42" s="264">
        <v>0</v>
      </c>
      <c r="AH42" s="264">
        <v>0</v>
      </c>
      <c r="AI42" s="264">
        <v>2</v>
      </c>
      <c r="AJ42" s="264">
        <v>3</v>
      </c>
      <c r="AK42" s="264">
        <v>1</v>
      </c>
      <c r="AL42" s="263">
        <v>0</v>
      </c>
      <c r="AM42" s="264">
        <v>0</v>
      </c>
      <c r="AN42" s="264">
        <v>0</v>
      </c>
      <c r="AO42" s="264">
        <v>0</v>
      </c>
      <c r="AP42" s="265">
        <v>0</v>
      </c>
      <c r="AQ42" s="264">
        <v>0</v>
      </c>
      <c r="AR42" s="264">
        <v>0</v>
      </c>
      <c r="AS42" s="265">
        <v>0</v>
      </c>
    </row>
    <row r="43" spans="1:45" s="5" customFormat="1" ht="13.5" customHeight="1">
      <c r="A43" s="345" t="s">
        <v>112</v>
      </c>
      <c r="B43" s="282">
        <v>16</v>
      </c>
      <c r="C43" s="263">
        <v>11</v>
      </c>
      <c r="D43" s="264">
        <v>1</v>
      </c>
      <c r="E43" s="264">
        <v>0</v>
      </c>
      <c r="F43" s="264">
        <v>1</v>
      </c>
      <c r="G43" s="265">
        <v>0</v>
      </c>
      <c r="H43" s="283">
        <v>0</v>
      </c>
      <c r="I43" s="264">
        <v>1</v>
      </c>
      <c r="J43" s="264">
        <v>0</v>
      </c>
      <c r="K43" s="264">
        <v>1</v>
      </c>
      <c r="L43" s="265">
        <v>0</v>
      </c>
      <c r="M43" s="264">
        <v>0</v>
      </c>
      <c r="N43" s="264">
        <v>0</v>
      </c>
      <c r="O43" s="264">
        <v>2</v>
      </c>
      <c r="P43" s="264">
        <v>2</v>
      </c>
      <c r="Q43" s="264">
        <v>2</v>
      </c>
      <c r="R43" s="263">
        <v>3</v>
      </c>
      <c r="S43" s="264">
        <v>0</v>
      </c>
      <c r="T43" s="264">
        <v>0</v>
      </c>
      <c r="U43" s="264">
        <v>0</v>
      </c>
      <c r="V43" s="265">
        <v>0</v>
      </c>
      <c r="W43" s="264">
        <v>0</v>
      </c>
      <c r="X43" s="264">
        <v>0</v>
      </c>
      <c r="Y43" s="264">
        <v>0</v>
      </c>
      <c r="Z43" s="264">
        <v>1</v>
      </c>
      <c r="AA43" s="264">
        <v>3</v>
      </c>
      <c r="AB43" s="263">
        <v>0</v>
      </c>
      <c r="AC43" s="264">
        <v>0</v>
      </c>
      <c r="AD43" s="264">
        <v>2</v>
      </c>
      <c r="AE43" s="264">
        <v>1</v>
      </c>
      <c r="AF43" s="265">
        <v>0</v>
      </c>
      <c r="AG43" s="264">
        <v>0</v>
      </c>
      <c r="AH43" s="264">
        <v>0</v>
      </c>
      <c r="AI43" s="264">
        <v>0</v>
      </c>
      <c r="AJ43" s="264">
        <v>1</v>
      </c>
      <c r="AK43" s="264">
        <v>0</v>
      </c>
      <c r="AL43" s="263">
        <v>0</v>
      </c>
      <c r="AM43" s="264">
        <v>0</v>
      </c>
      <c r="AN43" s="264">
        <v>0</v>
      </c>
      <c r="AO43" s="264">
        <v>0</v>
      </c>
      <c r="AP43" s="265">
        <v>0</v>
      </c>
      <c r="AQ43" s="264">
        <v>0</v>
      </c>
      <c r="AR43" s="264">
        <v>0</v>
      </c>
      <c r="AS43" s="265">
        <v>0</v>
      </c>
    </row>
    <row r="44" spans="1:45" s="5" customFormat="1" ht="13.5" customHeight="1">
      <c r="A44" s="345" t="s">
        <v>113</v>
      </c>
      <c r="B44" s="282">
        <v>22</v>
      </c>
      <c r="C44" s="263">
        <v>11</v>
      </c>
      <c r="D44" s="264">
        <v>1</v>
      </c>
      <c r="E44" s="264">
        <v>2</v>
      </c>
      <c r="F44" s="264">
        <v>2</v>
      </c>
      <c r="G44" s="265">
        <v>1</v>
      </c>
      <c r="H44" s="283">
        <v>0</v>
      </c>
      <c r="I44" s="264">
        <v>3</v>
      </c>
      <c r="J44" s="264">
        <v>1</v>
      </c>
      <c r="K44" s="264">
        <v>3</v>
      </c>
      <c r="L44" s="265">
        <v>1</v>
      </c>
      <c r="M44" s="264">
        <v>1</v>
      </c>
      <c r="N44" s="264">
        <v>1</v>
      </c>
      <c r="O44" s="264">
        <v>5</v>
      </c>
      <c r="P44" s="264">
        <v>1</v>
      </c>
      <c r="Q44" s="264">
        <v>1</v>
      </c>
      <c r="R44" s="263">
        <v>0</v>
      </c>
      <c r="S44" s="264">
        <v>0</v>
      </c>
      <c r="T44" s="264">
        <v>0</v>
      </c>
      <c r="U44" s="264">
        <v>0</v>
      </c>
      <c r="V44" s="265">
        <v>0</v>
      </c>
      <c r="W44" s="264">
        <v>0</v>
      </c>
      <c r="X44" s="264">
        <v>0</v>
      </c>
      <c r="Y44" s="264">
        <v>0</v>
      </c>
      <c r="Z44" s="264">
        <v>0</v>
      </c>
      <c r="AA44" s="264">
        <v>2</v>
      </c>
      <c r="AB44" s="263">
        <v>1</v>
      </c>
      <c r="AC44" s="264">
        <v>1</v>
      </c>
      <c r="AD44" s="264">
        <v>1</v>
      </c>
      <c r="AE44" s="264">
        <v>2</v>
      </c>
      <c r="AF44" s="265">
        <v>0</v>
      </c>
      <c r="AG44" s="264">
        <v>0</v>
      </c>
      <c r="AH44" s="264">
        <v>0</v>
      </c>
      <c r="AI44" s="264">
        <v>0</v>
      </c>
      <c r="AJ44" s="264">
        <v>1</v>
      </c>
      <c r="AK44" s="264">
        <v>0</v>
      </c>
      <c r="AL44" s="263">
        <v>0</v>
      </c>
      <c r="AM44" s="264">
        <v>1</v>
      </c>
      <c r="AN44" s="264">
        <v>0</v>
      </c>
      <c r="AO44" s="264">
        <v>0</v>
      </c>
      <c r="AP44" s="265">
        <v>0</v>
      </c>
      <c r="AQ44" s="264">
        <v>0</v>
      </c>
      <c r="AR44" s="264">
        <v>0</v>
      </c>
      <c r="AS44" s="265">
        <v>0</v>
      </c>
    </row>
    <row r="45" spans="1:45" s="5" customFormat="1" ht="13.5" customHeight="1">
      <c r="A45" s="345" t="s">
        <v>86</v>
      </c>
      <c r="B45" s="282">
        <v>8</v>
      </c>
      <c r="C45" s="263">
        <v>5</v>
      </c>
      <c r="D45" s="264">
        <v>1</v>
      </c>
      <c r="E45" s="264">
        <v>2</v>
      </c>
      <c r="F45" s="264">
        <v>1</v>
      </c>
      <c r="G45" s="265">
        <v>0</v>
      </c>
      <c r="H45" s="283">
        <v>0</v>
      </c>
      <c r="I45" s="264">
        <v>0</v>
      </c>
      <c r="J45" s="264">
        <v>0</v>
      </c>
      <c r="K45" s="264">
        <v>1</v>
      </c>
      <c r="L45" s="265">
        <v>1</v>
      </c>
      <c r="M45" s="264">
        <v>1</v>
      </c>
      <c r="N45" s="264">
        <v>0</v>
      </c>
      <c r="O45" s="264">
        <v>1</v>
      </c>
      <c r="P45" s="264">
        <v>0</v>
      </c>
      <c r="Q45" s="264">
        <v>1</v>
      </c>
      <c r="R45" s="263">
        <v>1</v>
      </c>
      <c r="S45" s="264">
        <v>0</v>
      </c>
      <c r="T45" s="264">
        <v>0</v>
      </c>
      <c r="U45" s="264">
        <v>0</v>
      </c>
      <c r="V45" s="265">
        <v>0</v>
      </c>
      <c r="W45" s="264">
        <v>0</v>
      </c>
      <c r="X45" s="264">
        <v>0</v>
      </c>
      <c r="Y45" s="264">
        <v>0</v>
      </c>
      <c r="Z45" s="264">
        <v>0</v>
      </c>
      <c r="AA45" s="264">
        <v>3</v>
      </c>
      <c r="AB45" s="263">
        <v>0</v>
      </c>
      <c r="AC45" s="264">
        <v>0</v>
      </c>
      <c r="AD45" s="264">
        <v>2</v>
      </c>
      <c r="AE45" s="264">
        <v>1</v>
      </c>
      <c r="AF45" s="265">
        <v>0</v>
      </c>
      <c r="AG45" s="264">
        <v>1</v>
      </c>
      <c r="AH45" s="264">
        <v>0</v>
      </c>
      <c r="AI45" s="264">
        <v>0</v>
      </c>
      <c r="AJ45" s="264">
        <v>2</v>
      </c>
      <c r="AK45" s="264">
        <v>0</v>
      </c>
      <c r="AL45" s="263">
        <v>0</v>
      </c>
      <c r="AM45" s="264">
        <v>0</v>
      </c>
      <c r="AN45" s="264">
        <v>0</v>
      </c>
      <c r="AO45" s="264">
        <v>0</v>
      </c>
      <c r="AP45" s="265">
        <v>0</v>
      </c>
      <c r="AQ45" s="264">
        <v>0</v>
      </c>
      <c r="AR45" s="264">
        <v>0</v>
      </c>
      <c r="AS45" s="265">
        <v>0</v>
      </c>
    </row>
    <row r="46" spans="1:45" s="5" customFormat="1" ht="13.5" customHeight="1">
      <c r="A46" s="345" t="s">
        <v>54</v>
      </c>
      <c r="B46" s="282">
        <v>29</v>
      </c>
      <c r="C46" s="263">
        <v>11</v>
      </c>
      <c r="D46" s="264">
        <v>2</v>
      </c>
      <c r="E46" s="264">
        <v>1</v>
      </c>
      <c r="F46" s="264">
        <v>5</v>
      </c>
      <c r="G46" s="265">
        <v>1</v>
      </c>
      <c r="H46" s="283">
        <v>0</v>
      </c>
      <c r="I46" s="264">
        <v>1</v>
      </c>
      <c r="J46" s="264">
        <v>0</v>
      </c>
      <c r="K46" s="264">
        <v>5</v>
      </c>
      <c r="L46" s="265">
        <v>0</v>
      </c>
      <c r="M46" s="264">
        <v>0</v>
      </c>
      <c r="N46" s="264">
        <v>0</v>
      </c>
      <c r="O46" s="264">
        <v>7</v>
      </c>
      <c r="P46" s="264">
        <v>5</v>
      </c>
      <c r="Q46" s="264">
        <v>2</v>
      </c>
      <c r="R46" s="263">
        <v>2</v>
      </c>
      <c r="S46" s="264">
        <v>0</v>
      </c>
      <c r="T46" s="264">
        <v>0</v>
      </c>
      <c r="U46" s="264">
        <v>0</v>
      </c>
      <c r="V46" s="265">
        <v>0</v>
      </c>
      <c r="W46" s="264">
        <v>0</v>
      </c>
      <c r="X46" s="264">
        <v>0</v>
      </c>
      <c r="Y46" s="264">
        <v>0</v>
      </c>
      <c r="Z46" s="264">
        <v>0</v>
      </c>
      <c r="AA46" s="264">
        <v>3</v>
      </c>
      <c r="AB46" s="263">
        <v>0</v>
      </c>
      <c r="AC46" s="264">
        <v>0</v>
      </c>
      <c r="AD46" s="264">
        <v>2</v>
      </c>
      <c r="AE46" s="264">
        <v>2</v>
      </c>
      <c r="AF46" s="265">
        <v>0</v>
      </c>
      <c r="AG46" s="264">
        <v>0</v>
      </c>
      <c r="AH46" s="264">
        <v>0</v>
      </c>
      <c r="AI46" s="264">
        <v>1</v>
      </c>
      <c r="AJ46" s="264">
        <v>0</v>
      </c>
      <c r="AK46" s="264">
        <v>0</v>
      </c>
      <c r="AL46" s="263">
        <v>1</v>
      </c>
      <c r="AM46" s="264">
        <v>0</v>
      </c>
      <c r="AN46" s="264">
        <v>0</v>
      </c>
      <c r="AO46" s="264">
        <v>0</v>
      </c>
      <c r="AP46" s="265">
        <v>0</v>
      </c>
      <c r="AQ46" s="264">
        <v>0</v>
      </c>
      <c r="AR46" s="264">
        <v>0</v>
      </c>
      <c r="AS46" s="265">
        <v>0</v>
      </c>
    </row>
    <row r="47" spans="1:45" s="5" customFormat="1" ht="13.5" customHeight="1">
      <c r="A47" s="345" t="s">
        <v>87</v>
      </c>
      <c r="B47" s="282">
        <v>1</v>
      </c>
      <c r="C47" s="263">
        <v>1</v>
      </c>
      <c r="D47" s="264">
        <v>0</v>
      </c>
      <c r="E47" s="264">
        <v>0</v>
      </c>
      <c r="F47" s="264">
        <v>0</v>
      </c>
      <c r="G47" s="265">
        <v>0</v>
      </c>
      <c r="H47" s="283">
        <v>0</v>
      </c>
      <c r="I47" s="264">
        <v>0</v>
      </c>
      <c r="J47" s="264">
        <v>0</v>
      </c>
      <c r="K47" s="264">
        <v>0</v>
      </c>
      <c r="L47" s="265">
        <v>0</v>
      </c>
      <c r="M47" s="264">
        <v>0</v>
      </c>
      <c r="N47" s="264">
        <v>0</v>
      </c>
      <c r="O47" s="264">
        <v>1</v>
      </c>
      <c r="P47" s="264">
        <v>0</v>
      </c>
      <c r="Q47" s="264">
        <v>0</v>
      </c>
      <c r="R47" s="263">
        <v>1</v>
      </c>
      <c r="S47" s="264">
        <v>0</v>
      </c>
      <c r="T47" s="264">
        <v>0</v>
      </c>
      <c r="U47" s="264">
        <v>0</v>
      </c>
      <c r="V47" s="265">
        <v>0</v>
      </c>
      <c r="W47" s="264">
        <v>0</v>
      </c>
      <c r="X47" s="264">
        <v>0</v>
      </c>
      <c r="Y47" s="264">
        <v>0</v>
      </c>
      <c r="Z47" s="264">
        <v>0</v>
      </c>
      <c r="AA47" s="264">
        <v>1</v>
      </c>
      <c r="AB47" s="263">
        <v>0</v>
      </c>
      <c r="AC47" s="264">
        <v>0</v>
      </c>
      <c r="AD47" s="264">
        <v>0</v>
      </c>
      <c r="AE47" s="264">
        <v>0</v>
      </c>
      <c r="AF47" s="265">
        <v>0</v>
      </c>
      <c r="AG47" s="264">
        <v>0</v>
      </c>
      <c r="AH47" s="264">
        <v>0</v>
      </c>
      <c r="AI47" s="264">
        <v>0</v>
      </c>
      <c r="AJ47" s="264">
        <v>0</v>
      </c>
      <c r="AK47" s="264">
        <v>0</v>
      </c>
      <c r="AL47" s="263">
        <v>0</v>
      </c>
      <c r="AM47" s="264">
        <v>0</v>
      </c>
      <c r="AN47" s="264">
        <v>0</v>
      </c>
      <c r="AO47" s="264">
        <v>0</v>
      </c>
      <c r="AP47" s="265">
        <v>0</v>
      </c>
      <c r="AQ47" s="264">
        <v>0</v>
      </c>
      <c r="AR47" s="264">
        <v>0</v>
      </c>
      <c r="AS47" s="265">
        <v>0</v>
      </c>
    </row>
    <row r="48" spans="1:45" s="5" customFormat="1" ht="13.5" customHeight="1">
      <c r="A48" s="345" t="s">
        <v>88</v>
      </c>
      <c r="B48" s="282">
        <v>2</v>
      </c>
      <c r="C48" s="263">
        <v>2</v>
      </c>
      <c r="D48" s="264">
        <v>0</v>
      </c>
      <c r="E48" s="264">
        <v>0</v>
      </c>
      <c r="F48" s="264">
        <v>0</v>
      </c>
      <c r="G48" s="265">
        <v>0</v>
      </c>
      <c r="H48" s="283">
        <v>0</v>
      </c>
      <c r="I48" s="264">
        <v>0</v>
      </c>
      <c r="J48" s="264">
        <v>0</v>
      </c>
      <c r="K48" s="264">
        <v>0</v>
      </c>
      <c r="L48" s="265">
        <v>0</v>
      </c>
      <c r="M48" s="264">
        <v>0</v>
      </c>
      <c r="N48" s="264">
        <v>0</v>
      </c>
      <c r="O48" s="264">
        <v>2</v>
      </c>
      <c r="P48" s="264">
        <v>0</v>
      </c>
      <c r="Q48" s="264">
        <v>0</v>
      </c>
      <c r="R48" s="263">
        <v>2</v>
      </c>
      <c r="S48" s="264">
        <v>0</v>
      </c>
      <c r="T48" s="264">
        <v>0</v>
      </c>
      <c r="U48" s="264">
        <v>0</v>
      </c>
      <c r="V48" s="265">
        <v>0</v>
      </c>
      <c r="W48" s="264">
        <v>0</v>
      </c>
      <c r="X48" s="264">
        <v>0</v>
      </c>
      <c r="Y48" s="264">
        <v>0</v>
      </c>
      <c r="Z48" s="264">
        <v>0</v>
      </c>
      <c r="AA48" s="264">
        <v>2</v>
      </c>
      <c r="AB48" s="263">
        <v>0</v>
      </c>
      <c r="AC48" s="264">
        <v>0</v>
      </c>
      <c r="AD48" s="264">
        <v>0</v>
      </c>
      <c r="AE48" s="264">
        <v>0</v>
      </c>
      <c r="AF48" s="265">
        <v>0</v>
      </c>
      <c r="AG48" s="264">
        <v>0</v>
      </c>
      <c r="AH48" s="264">
        <v>0</v>
      </c>
      <c r="AI48" s="264">
        <v>0</v>
      </c>
      <c r="AJ48" s="264">
        <v>0</v>
      </c>
      <c r="AK48" s="264">
        <v>0</v>
      </c>
      <c r="AL48" s="263">
        <v>0</v>
      </c>
      <c r="AM48" s="264">
        <v>0</v>
      </c>
      <c r="AN48" s="264">
        <v>0</v>
      </c>
      <c r="AO48" s="264">
        <v>0</v>
      </c>
      <c r="AP48" s="265">
        <v>0</v>
      </c>
      <c r="AQ48" s="264">
        <v>0</v>
      </c>
      <c r="AR48" s="264">
        <v>0</v>
      </c>
      <c r="AS48" s="265">
        <v>0</v>
      </c>
    </row>
    <row r="49" spans="1:49" s="5" customFormat="1" ht="13.5" customHeight="1">
      <c r="A49" s="345" t="s">
        <v>109</v>
      </c>
      <c r="B49" s="282">
        <v>2</v>
      </c>
      <c r="C49" s="263">
        <v>2</v>
      </c>
      <c r="D49" s="264">
        <v>0</v>
      </c>
      <c r="E49" s="264">
        <v>0</v>
      </c>
      <c r="F49" s="264">
        <v>0</v>
      </c>
      <c r="G49" s="265">
        <v>0</v>
      </c>
      <c r="H49" s="283">
        <v>0</v>
      </c>
      <c r="I49" s="264">
        <v>0</v>
      </c>
      <c r="J49" s="264">
        <v>0</v>
      </c>
      <c r="K49" s="264">
        <v>1</v>
      </c>
      <c r="L49" s="265">
        <v>0</v>
      </c>
      <c r="M49" s="264">
        <v>0</v>
      </c>
      <c r="N49" s="264">
        <v>0</v>
      </c>
      <c r="O49" s="264">
        <v>1</v>
      </c>
      <c r="P49" s="264">
        <v>0</v>
      </c>
      <c r="Q49" s="264">
        <v>0</v>
      </c>
      <c r="R49" s="263">
        <v>1</v>
      </c>
      <c r="S49" s="264">
        <v>0</v>
      </c>
      <c r="T49" s="264">
        <v>0</v>
      </c>
      <c r="U49" s="264">
        <v>0</v>
      </c>
      <c r="V49" s="265">
        <v>0</v>
      </c>
      <c r="W49" s="264">
        <v>0</v>
      </c>
      <c r="X49" s="264">
        <v>0</v>
      </c>
      <c r="Y49" s="264">
        <v>0</v>
      </c>
      <c r="Z49" s="264">
        <v>0</v>
      </c>
      <c r="AA49" s="264">
        <v>0</v>
      </c>
      <c r="AB49" s="263">
        <v>0</v>
      </c>
      <c r="AC49" s="264">
        <v>0</v>
      </c>
      <c r="AD49" s="264">
        <v>0</v>
      </c>
      <c r="AE49" s="264">
        <v>0</v>
      </c>
      <c r="AF49" s="265">
        <v>0</v>
      </c>
      <c r="AG49" s="264">
        <v>0</v>
      </c>
      <c r="AH49" s="264">
        <v>0</v>
      </c>
      <c r="AI49" s="264">
        <v>0</v>
      </c>
      <c r="AJ49" s="264">
        <v>0</v>
      </c>
      <c r="AK49" s="264">
        <v>0</v>
      </c>
      <c r="AL49" s="263">
        <v>0</v>
      </c>
      <c r="AM49" s="264">
        <v>0</v>
      </c>
      <c r="AN49" s="264">
        <v>0</v>
      </c>
      <c r="AO49" s="264">
        <v>1</v>
      </c>
      <c r="AP49" s="265">
        <v>0</v>
      </c>
      <c r="AQ49" s="264">
        <v>0</v>
      </c>
      <c r="AR49" s="264">
        <v>0</v>
      </c>
      <c r="AS49" s="265">
        <v>0</v>
      </c>
    </row>
    <row r="50" spans="1:49" s="5" customFormat="1" ht="13.5" customHeight="1">
      <c r="A50" s="345" t="s">
        <v>89</v>
      </c>
      <c r="B50" s="282">
        <v>1</v>
      </c>
      <c r="C50" s="263">
        <v>1</v>
      </c>
      <c r="D50" s="264">
        <v>0</v>
      </c>
      <c r="E50" s="264">
        <v>0</v>
      </c>
      <c r="F50" s="264">
        <v>0</v>
      </c>
      <c r="G50" s="265">
        <v>0</v>
      </c>
      <c r="H50" s="283">
        <v>0</v>
      </c>
      <c r="I50" s="264">
        <v>0</v>
      </c>
      <c r="J50" s="264">
        <v>0</v>
      </c>
      <c r="K50" s="264">
        <v>0</v>
      </c>
      <c r="L50" s="265">
        <v>0</v>
      </c>
      <c r="M50" s="264">
        <v>0</v>
      </c>
      <c r="N50" s="264">
        <v>0</v>
      </c>
      <c r="O50" s="264">
        <v>1</v>
      </c>
      <c r="P50" s="264">
        <v>0</v>
      </c>
      <c r="Q50" s="264">
        <v>0</v>
      </c>
      <c r="R50" s="263">
        <v>1</v>
      </c>
      <c r="S50" s="264">
        <v>0</v>
      </c>
      <c r="T50" s="264">
        <v>0</v>
      </c>
      <c r="U50" s="264">
        <v>0</v>
      </c>
      <c r="V50" s="265">
        <v>0</v>
      </c>
      <c r="W50" s="264">
        <v>0</v>
      </c>
      <c r="X50" s="264">
        <v>0</v>
      </c>
      <c r="Y50" s="264">
        <v>0</v>
      </c>
      <c r="Z50" s="264">
        <v>0</v>
      </c>
      <c r="AA50" s="264">
        <v>0</v>
      </c>
      <c r="AB50" s="263">
        <v>0</v>
      </c>
      <c r="AC50" s="264">
        <v>0</v>
      </c>
      <c r="AD50" s="264">
        <v>0</v>
      </c>
      <c r="AE50" s="264">
        <v>0</v>
      </c>
      <c r="AF50" s="265">
        <v>0</v>
      </c>
      <c r="AG50" s="264">
        <v>0</v>
      </c>
      <c r="AH50" s="264">
        <v>0</v>
      </c>
      <c r="AI50" s="264">
        <v>0</v>
      </c>
      <c r="AJ50" s="264">
        <v>0</v>
      </c>
      <c r="AK50" s="264">
        <v>0</v>
      </c>
      <c r="AL50" s="263">
        <v>0</v>
      </c>
      <c r="AM50" s="264">
        <v>0</v>
      </c>
      <c r="AN50" s="264">
        <v>0</v>
      </c>
      <c r="AO50" s="264">
        <v>0</v>
      </c>
      <c r="AP50" s="265">
        <v>0</v>
      </c>
      <c r="AQ50" s="264">
        <v>0</v>
      </c>
      <c r="AR50" s="264">
        <v>0</v>
      </c>
      <c r="AS50" s="265">
        <v>0</v>
      </c>
    </row>
    <row r="51" spans="1:49" s="5" customFormat="1" ht="13.5" customHeight="1">
      <c r="A51" s="345" t="s">
        <v>90</v>
      </c>
      <c r="B51" s="282">
        <v>1</v>
      </c>
      <c r="C51" s="263">
        <v>1</v>
      </c>
      <c r="D51" s="264">
        <v>0</v>
      </c>
      <c r="E51" s="264">
        <v>0</v>
      </c>
      <c r="F51" s="264">
        <v>0</v>
      </c>
      <c r="G51" s="265">
        <v>0</v>
      </c>
      <c r="H51" s="283">
        <v>0</v>
      </c>
      <c r="I51" s="264">
        <v>0</v>
      </c>
      <c r="J51" s="264">
        <v>0</v>
      </c>
      <c r="K51" s="264">
        <v>0</v>
      </c>
      <c r="L51" s="265">
        <v>0</v>
      </c>
      <c r="M51" s="264">
        <v>0</v>
      </c>
      <c r="N51" s="264">
        <v>0</v>
      </c>
      <c r="O51" s="264">
        <v>1</v>
      </c>
      <c r="P51" s="264">
        <v>0</v>
      </c>
      <c r="Q51" s="264">
        <v>0</v>
      </c>
      <c r="R51" s="263">
        <v>1</v>
      </c>
      <c r="S51" s="264">
        <v>0</v>
      </c>
      <c r="T51" s="264">
        <v>0</v>
      </c>
      <c r="U51" s="264">
        <v>0</v>
      </c>
      <c r="V51" s="265">
        <v>0</v>
      </c>
      <c r="W51" s="264">
        <v>0</v>
      </c>
      <c r="X51" s="264">
        <v>0</v>
      </c>
      <c r="Y51" s="264">
        <v>0</v>
      </c>
      <c r="Z51" s="264">
        <v>0</v>
      </c>
      <c r="AA51" s="264">
        <v>0</v>
      </c>
      <c r="AB51" s="263">
        <v>0</v>
      </c>
      <c r="AC51" s="264">
        <v>0</v>
      </c>
      <c r="AD51" s="264">
        <v>0</v>
      </c>
      <c r="AE51" s="264">
        <v>0</v>
      </c>
      <c r="AF51" s="265">
        <v>0</v>
      </c>
      <c r="AG51" s="264">
        <v>0</v>
      </c>
      <c r="AH51" s="264">
        <v>0</v>
      </c>
      <c r="AI51" s="264">
        <v>0</v>
      </c>
      <c r="AJ51" s="264">
        <v>0</v>
      </c>
      <c r="AK51" s="264">
        <v>0</v>
      </c>
      <c r="AL51" s="263">
        <v>0</v>
      </c>
      <c r="AM51" s="264">
        <v>0</v>
      </c>
      <c r="AN51" s="264">
        <v>0</v>
      </c>
      <c r="AO51" s="264">
        <v>0</v>
      </c>
      <c r="AP51" s="265">
        <v>0</v>
      </c>
      <c r="AQ51" s="264">
        <v>0</v>
      </c>
      <c r="AR51" s="264">
        <v>0</v>
      </c>
      <c r="AS51" s="265">
        <v>0</v>
      </c>
    </row>
    <row r="52" spans="1:49" s="5" customFormat="1" ht="13.5" customHeight="1">
      <c r="A52" s="345" t="s">
        <v>110</v>
      </c>
      <c r="B52" s="282">
        <v>1</v>
      </c>
      <c r="C52" s="263">
        <v>1</v>
      </c>
      <c r="D52" s="264">
        <v>0</v>
      </c>
      <c r="E52" s="264">
        <v>0</v>
      </c>
      <c r="F52" s="264">
        <v>0</v>
      </c>
      <c r="G52" s="265">
        <v>0</v>
      </c>
      <c r="H52" s="283">
        <v>0</v>
      </c>
      <c r="I52" s="264">
        <v>0</v>
      </c>
      <c r="J52" s="264">
        <v>0</v>
      </c>
      <c r="K52" s="264">
        <v>1</v>
      </c>
      <c r="L52" s="265">
        <v>0</v>
      </c>
      <c r="M52" s="264">
        <v>0</v>
      </c>
      <c r="N52" s="264">
        <v>0</v>
      </c>
      <c r="O52" s="264">
        <v>1</v>
      </c>
      <c r="P52" s="264">
        <v>0</v>
      </c>
      <c r="Q52" s="264">
        <v>0</v>
      </c>
      <c r="R52" s="263">
        <v>1</v>
      </c>
      <c r="S52" s="264">
        <v>0</v>
      </c>
      <c r="T52" s="264">
        <v>0</v>
      </c>
      <c r="U52" s="264">
        <v>0</v>
      </c>
      <c r="V52" s="265">
        <v>0</v>
      </c>
      <c r="W52" s="264">
        <v>0</v>
      </c>
      <c r="X52" s="264">
        <v>0</v>
      </c>
      <c r="Y52" s="264">
        <v>0</v>
      </c>
      <c r="Z52" s="264">
        <v>0</v>
      </c>
      <c r="AA52" s="264">
        <v>1</v>
      </c>
      <c r="AB52" s="263">
        <v>0</v>
      </c>
      <c r="AC52" s="264">
        <v>0</v>
      </c>
      <c r="AD52" s="264">
        <v>1</v>
      </c>
      <c r="AE52" s="264">
        <v>0</v>
      </c>
      <c r="AF52" s="265">
        <v>0</v>
      </c>
      <c r="AG52" s="264">
        <v>0</v>
      </c>
      <c r="AH52" s="264">
        <v>0</v>
      </c>
      <c r="AI52" s="264">
        <v>0</v>
      </c>
      <c r="AJ52" s="264">
        <v>0</v>
      </c>
      <c r="AK52" s="264">
        <v>0</v>
      </c>
      <c r="AL52" s="263">
        <v>0</v>
      </c>
      <c r="AM52" s="264">
        <v>0</v>
      </c>
      <c r="AN52" s="264">
        <v>0</v>
      </c>
      <c r="AO52" s="264">
        <v>0</v>
      </c>
      <c r="AP52" s="265">
        <v>0</v>
      </c>
      <c r="AQ52" s="264">
        <v>0</v>
      </c>
      <c r="AR52" s="264">
        <v>0</v>
      </c>
      <c r="AS52" s="265">
        <v>0</v>
      </c>
    </row>
    <row r="53" spans="1:49" s="5" customFormat="1" ht="13.5" customHeight="1">
      <c r="A53" s="345" t="s">
        <v>52</v>
      </c>
      <c r="B53" s="282">
        <v>3</v>
      </c>
      <c r="C53" s="263">
        <v>3</v>
      </c>
      <c r="D53" s="264">
        <v>0</v>
      </c>
      <c r="E53" s="264">
        <v>0</v>
      </c>
      <c r="F53" s="264">
        <v>0</v>
      </c>
      <c r="G53" s="265">
        <v>0</v>
      </c>
      <c r="H53" s="283">
        <v>0</v>
      </c>
      <c r="I53" s="264">
        <v>0</v>
      </c>
      <c r="J53" s="264">
        <v>0</v>
      </c>
      <c r="K53" s="264">
        <v>0</v>
      </c>
      <c r="L53" s="265">
        <v>0</v>
      </c>
      <c r="M53" s="264">
        <v>0</v>
      </c>
      <c r="N53" s="264">
        <v>0</v>
      </c>
      <c r="O53" s="264">
        <v>0</v>
      </c>
      <c r="P53" s="264">
        <v>0</v>
      </c>
      <c r="Q53" s="264">
        <v>0</v>
      </c>
      <c r="R53" s="263">
        <v>1</v>
      </c>
      <c r="S53" s="264">
        <v>0</v>
      </c>
      <c r="T53" s="264">
        <v>0</v>
      </c>
      <c r="U53" s="264">
        <v>0</v>
      </c>
      <c r="V53" s="265">
        <v>0</v>
      </c>
      <c r="W53" s="264">
        <v>0</v>
      </c>
      <c r="X53" s="264">
        <v>0</v>
      </c>
      <c r="Y53" s="264">
        <v>0</v>
      </c>
      <c r="Z53" s="264">
        <v>0</v>
      </c>
      <c r="AA53" s="264">
        <v>0</v>
      </c>
      <c r="AB53" s="263">
        <v>0</v>
      </c>
      <c r="AC53" s="264">
        <v>0</v>
      </c>
      <c r="AD53" s="264">
        <v>0</v>
      </c>
      <c r="AE53" s="264">
        <v>0</v>
      </c>
      <c r="AF53" s="265">
        <v>0</v>
      </c>
      <c r="AG53" s="264">
        <v>0</v>
      </c>
      <c r="AH53" s="264">
        <v>0</v>
      </c>
      <c r="AI53" s="264">
        <v>0</v>
      </c>
      <c r="AJ53" s="264">
        <v>0</v>
      </c>
      <c r="AK53" s="264">
        <v>0</v>
      </c>
      <c r="AL53" s="263">
        <v>0</v>
      </c>
      <c r="AM53" s="264">
        <v>0</v>
      </c>
      <c r="AN53" s="264">
        <v>0</v>
      </c>
      <c r="AO53" s="264">
        <v>0</v>
      </c>
      <c r="AP53" s="265">
        <v>0</v>
      </c>
      <c r="AQ53" s="264">
        <v>0</v>
      </c>
      <c r="AR53" s="264">
        <v>0</v>
      </c>
      <c r="AS53" s="265">
        <v>0</v>
      </c>
    </row>
    <row r="54" spans="1:49" s="5" customFormat="1" ht="13.5" customHeight="1">
      <c r="A54" s="353" t="s">
        <v>53</v>
      </c>
      <c r="B54" s="280">
        <v>14</v>
      </c>
      <c r="C54" s="266">
        <v>6</v>
      </c>
      <c r="D54" s="267">
        <v>0</v>
      </c>
      <c r="E54" s="267">
        <v>0</v>
      </c>
      <c r="F54" s="267">
        <v>2</v>
      </c>
      <c r="G54" s="268">
        <v>0</v>
      </c>
      <c r="H54" s="281">
        <v>0</v>
      </c>
      <c r="I54" s="267">
        <v>0</v>
      </c>
      <c r="J54" s="267">
        <v>0</v>
      </c>
      <c r="K54" s="267">
        <v>2</v>
      </c>
      <c r="L54" s="268">
        <v>1</v>
      </c>
      <c r="M54" s="267">
        <v>0</v>
      </c>
      <c r="N54" s="267">
        <v>0</v>
      </c>
      <c r="O54" s="267">
        <v>1</v>
      </c>
      <c r="P54" s="267">
        <v>2</v>
      </c>
      <c r="Q54" s="267">
        <v>1</v>
      </c>
      <c r="R54" s="266">
        <v>2</v>
      </c>
      <c r="S54" s="267">
        <v>0</v>
      </c>
      <c r="T54" s="267">
        <v>0</v>
      </c>
      <c r="U54" s="267">
        <v>0</v>
      </c>
      <c r="V54" s="268">
        <v>0</v>
      </c>
      <c r="W54" s="267">
        <v>0</v>
      </c>
      <c r="X54" s="267">
        <v>1</v>
      </c>
      <c r="Y54" s="267">
        <v>0</v>
      </c>
      <c r="Z54" s="267">
        <v>0</v>
      </c>
      <c r="AA54" s="267">
        <v>2</v>
      </c>
      <c r="AB54" s="266">
        <v>1</v>
      </c>
      <c r="AC54" s="267">
        <v>0</v>
      </c>
      <c r="AD54" s="267">
        <v>1</v>
      </c>
      <c r="AE54" s="267">
        <v>1</v>
      </c>
      <c r="AF54" s="268">
        <v>0</v>
      </c>
      <c r="AG54" s="267">
        <v>1</v>
      </c>
      <c r="AH54" s="267">
        <v>0</v>
      </c>
      <c r="AI54" s="267">
        <v>0</v>
      </c>
      <c r="AJ54" s="267">
        <v>3</v>
      </c>
      <c r="AK54" s="267">
        <v>0</v>
      </c>
      <c r="AL54" s="266">
        <v>1</v>
      </c>
      <c r="AM54" s="267">
        <v>0</v>
      </c>
      <c r="AN54" s="267">
        <v>0</v>
      </c>
      <c r="AO54" s="267">
        <v>0</v>
      </c>
      <c r="AP54" s="268">
        <v>0</v>
      </c>
      <c r="AQ54" s="267">
        <v>0</v>
      </c>
      <c r="AR54" s="267">
        <v>0</v>
      </c>
      <c r="AS54" s="268">
        <v>0</v>
      </c>
    </row>
    <row r="55" spans="1:49" s="13" customFormat="1" ht="13.5" customHeight="1">
      <c r="A55" s="345" t="s">
        <v>114</v>
      </c>
      <c r="B55" s="282">
        <v>40</v>
      </c>
      <c r="C55" s="263">
        <v>25</v>
      </c>
      <c r="D55" s="264">
        <v>2</v>
      </c>
      <c r="E55" s="264">
        <v>3</v>
      </c>
      <c r="F55" s="264">
        <v>5</v>
      </c>
      <c r="G55" s="265">
        <v>2</v>
      </c>
      <c r="H55" s="283">
        <v>0</v>
      </c>
      <c r="I55" s="264">
        <v>1</v>
      </c>
      <c r="J55" s="264">
        <v>1</v>
      </c>
      <c r="K55" s="264">
        <v>6</v>
      </c>
      <c r="L55" s="265">
        <v>2</v>
      </c>
      <c r="M55" s="264">
        <v>0</v>
      </c>
      <c r="N55" s="264">
        <v>1</v>
      </c>
      <c r="O55" s="264">
        <v>6</v>
      </c>
      <c r="P55" s="264">
        <v>4</v>
      </c>
      <c r="Q55" s="264">
        <v>1</v>
      </c>
      <c r="R55" s="263">
        <v>8</v>
      </c>
      <c r="S55" s="264">
        <v>0</v>
      </c>
      <c r="T55" s="264">
        <v>0</v>
      </c>
      <c r="U55" s="264">
        <v>0</v>
      </c>
      <c r="V55" s="265">
        <v>0</v>
      </c>
      <c r="W55" s="264">
        <v>0</v>
      </c>
      <c r="X55" s="264">
        <v>2</v>
      </c>
      <c r="Y55" s="264">
        <v>2</v>
      </c>
      <c r="Z55" s="264">
        <v>1</v>
      </c>
      <c r="AA55" s="264">
        <v>4</v>
      </c>
      <c r="AB55" s="263">
        <v>1</v>
      </c>
      <c r="AC55" s="264">
        <v>1</v>
      </c>
      <c r="AD55" s="264">
        <v>3</v>
      </c>
      <c r="AE55" s="264">
        <v>2</v>
      </c>
      <c r="AF55" s="265">
        <v>0</v>
      </c>
      <c r="AG55" s="264">
        <v>2</v>
      </c>
      <c r="AH55" s="264">
        <v>0</v>
      </c>
      <c r="AI55" s="264">
        <v>2</v>
      </c>
      <c r="AJ55" s="264">
        <v>2</v>
      </c>
      <c r="AK55" s="264">
        <v>1</v>
      </c>
      <c r="AL55" s="263">
        <v>1</v>
      </c>
      <c r="AM55" s="264">
        <v>0</v>
      </c>
      <c r="AN55" s="264">
        <v>0</v>
      </c>
      <c r="AO55" s="264">
        <v>0</v>
      </c>
      <c r="AP55" s="265">
        <v>2</v>
      </c>
      <c r="AQ55" s="264">
        <v>0</v>
      </c>
      <c r="AR55" s="264">
        <v>0</v>
      </c>
      <c r="AS55" s="265">
        <v>0</v>
      </c>
    </row>
    <row r="56" spans="1:49" s="5" customFormat="1" ht="13.5" customHeight="1">
      <c r="A56" s="354" t="s">
        <v>93</v>
      </c>
      <c r="B56" s="280">
        <v>1</v>
      </c>
      <c r="C56" s="266">
        <v>1</v>
      </c>
      <c r="D56" s="267">
        <v>0</v>
      </c>
      <c r="E56" s="267">
        <v>0</v>
      </c>
      <c r="F56" s="267">
        <v>0</v>
      </c>
      <c r="G56" s="268">
        <v>0</v>
      </c>
      <c r="H56" s="281">
        <v>0</v>
      </c>
      <c r="I56" s="267">
        <v>0</v>
      </c>
      <c r="J56" s="267">
        <v>0</v>
      </c>
      <c r="K56" s="267">
        <v>0</v>
      </c>
      <c r="L56" s="268">
        <v>0</v>
      </c>
      <c r="M56" s="267">
        <v>0</v>
      </c>
      <c r="N56" s="267">
        <v>0</v>
      </c>
      <c r="O56" s="267">
        <v>1</v>
      </c>
      <c r="P56" s="267">
        <v>0</v>
      </c>
      <c r="Q56" s="267">
        <v>0</v>
      </c>
      <c r="R56" s="266">
        <v>1</v>
      </c>
      <c r="S56" s="267">
        <v>0</v>
      </c>
      <c r="T56" s="267">
        <v>0</v>
      </c>
      <c r="U56" s="267">
        <v>0</v>
      </c>
      <c r="V56" s="268">
        <v>0</v>
      </c>
      <c r="W56" s="267">
        <v>0</v>
      </c>
      <c r="X56" s="267">
        <v>0</v>
      </c>
      <c r="Y56" s="267">
        <v>0</v>
      </c>
      <c r="Z56" s="267">
        <v>0</v>
      </c>
      <c r="AA56" s="267">
        <v>1</v>
      </c>
      <c r="AB56" s="266">
        <v>0</v>
      </c>
      <c r="AC56" s="267">
        <v>0</v>
      </c>
      <c r="AD56" s="267">
        <v>0</v>
      </c>
      <c r="AE56" s="267">
        <v>0</v>
      </c>
      <c r="AF56" s="268">
        <v>0</v>
      </c>
      <c r="AG56" s="267">
        <v>0</v>
      </c>
      <c r="AH56" s="267">
        <v>0</v>
      </c>
      <c r="AI56" s="267">
        <v>0</v>
      </c>
      <c r="AJ56" s="267">
        <v>0</v>
      </c>
      <c r="AK56" s="267">
        <v>0</v>
      </c>
      <c r="AL56" s="266">
        <v>0</v>
      </c>
      <c r="AM56" s="267">
        <v>0</v>
      </c>
      <c r="AN56" s="267">
        <v>0</v>
      </c>
      <c r="AO56" s="267">
        <v>0</v>
      </c>
      <c r="AP56" s="268">
        <v>0</v>
      </c>
      <c r="AQ56" s="267">
        <v>0</v>
      </c>
      <c r="AR56" s="267">
        <v>0</v>
      </c>
      <c r="AS56" s="268">
        <v>0</v>
      </c>
    </row>
    <row r="57" spans="1:49" s="5" customFormat="1" ht="13.5" customHeight="1">
      <c r="A57" s="345" t="s">
        <v>115</v>
      </c>
      <c r="B57" s="282">
        <v>30</v>
      </c>
      <c r="C57" s="263">
        <v>20</v>
      </c>
      <c r="D57" s="264">
        <v>3</v>
      </c>
      <c r="E57" s="264">
        <v>2</v>
      </c>
      <c r="F57" s="264">
        <v>3</v>
      </c>
      <c r="G57" s="265">
        <v>1</v>
      </c>
      <c r="H57" s="283">
        <v>0</v>
      </c>
      <c r="I57" s="264">
        <v>1</v>
      </c>
      <c r="J57" s="264">
        <v>0</v>
      </c>
      <c r="K57" s="264">
        <v>2</v>
      </c>
      <c r="L57" s="265">
        <v>1</v>
      </c>
      <c r="M57" s="264">
        <v>1</v>
      </c>
      <c r="N57" s="264">
        <v>0</v>
      </c>
      <c r="O57" s="264">
        <v>6</v>
      </c>
      <c r="P57" s="264">
        <v>3</v>
      </c>
      <c r="Q57" s="264">
        <v>1</v>
      </c>
      <c r="R57" s="263">
        <v>3</v>
      </c>
      <c r="S57" s="264">
        <v>0</v>
      </c>
      <c r="T57" s="264">
        <v>0</v>
      </c>
      <c r="U57" s="264">
        <v>0</v>
      </c>
      <c r="V57" s="265">
        <v>0</v>
      </c>
      <c r="W57" s="264">
        <v>1</v>
      </c>
      <c r="X57" s="264">
        <v>0</v>
      </c>
      <c r="Y57" s="264">
        <v>0</v>
      </c>
      <c r="Z57" s="264">
        <v>2</v>
      </c>
      <c r="AA57" s="264">
        <v>3</v>
      </c>
      <c r="AB57" s="263">
        <v>0</v>
      </c>
      <c r="AC57" s="264">
        <v>0</v>
      </c>
      <c r="AD57" s="264">
        <v>2</v>
      </c>
      <c r="AE57" s="264">
        <v>2</v>
      </c>
      <c r="AF57" s="265">
        <v>0</v>
      </c>
      <c r="AG57" s="264">
        <v>1</v>
      </c>
      <c r="AH57" s="264">
        <v>0</v>
      </c>
      <c r="AI57" s="264">
        <v>0</v>
      </c>
      <c r="AJ57" s="264">
        <v>4</v>
      </c>
      <c r="AK57" s="264">
        <v>2</v>
      </c>
      <c r="AL57" s="263">
        <v>0</v>
      </c>
      <c r="AM57" s="264">
        <v>0</v>
      </c>
      <c r="AN57" s="264">
        <v>0</v>
      </c>
      <c r="AO57" s="264">
        <v>0</v>
      </c>
      <c r="AP57" s="265">
        <v>2</v>
      </c>
      <c r="AQ57" s="264">
        <v>0</v>
      </c>
      <c r="AR57" s="264">
        <v>0</v>
      </c>
      <c r="AS57" s="265">
        <v>0</v>
      </c>
    </row>
    <row r="58" spans="1:49" s="5" customFormat="1" ht="13.5" customHeight="1">
      <c r="A58" s="345" t="s">
        <v>116</v>
      </c>
      <c r="B58" s="282">
        <v>15</v>
      </c>
      <c r="C58" s="263">
        <v>15</v>
      </c>
      <c r="D58" s="264">
        <v>0</v>
      </c>
      <c r="E58" s="264">
        <v>0</v>
      </c>
      <c r="F58" s="264">
        <v>0</v>
      </c>
      <c r="G58" s="265">
        <v>0</v>
      </c>
      <c r="H58" s="283">
        <v>0</v>
      </c>
      <c r="I58" s="264">
        <v>0</v>
      </c>
      <c r="J58" s="264">
        <v>0</v>
      </c>
      <c r="K58" s="264">
        <v>2</v>
      </c>
      <c r="L58" s="265">
        <v>0</v>
      </c>
      <c r="M58" s="264">
        <v>0</v>
      </c>
      <c r="N58" s="264">
        <v>0</v>
      </c>
      <c r="O58" s="264">
        <v>4</v>
      </c>
      <c r="P58" s="264">
        <v>0</v>
      </c>
      <c r="Q58" s="264">
        <v>1</v>
      </c>
      <c r="R58" s="263">
        <v>4</v>
      </c>
      <c r="S58" s="264">
        <v>0</v>
      </c>
      <c r="T58" s="264">
        <v>0</v>
      </c>
      <c r="U58" s="264">
        <v>0</v>
      </c>
      <c r="V58" s="265">
        <v>0</v>
      </c>
      <c r="W58" s="264">
        <v>0</v>
      </c>
      <c r="X58" s="264">
        <v>0</v>
      </c>
      <c r="Y58" s="264">
        <v>0</v>
      </c>
      <c r="Z58" s="264">
        <v>0</v>
      </c>
      <c r="AA58" s="264">
        <v>4</v>
      </c>
      <c r="AB58" s="263">
        <v>0</v>
      </c>
      <c r="AC58" s="264">
        <v>0</v>
      </c>
      <c r="AD58" s="264">
        <v>0</v>
      </c>
      <c r="AE58" s="264">
        <v>1</v>
      </c>
      <c r="AF58" s="265">
        <v>0</v>
      </c>
      <c r="AG58" s="264">
        <v>1</v>
      </c>
      <c r="AH58" s="264">
        <v>0</v>
      </c>
      <c r="AI58" s="264">
        <v>0</v>
      </c>
      <c r="AJ58" s="264">
        <v>0</v>
      </c>
      <c r="AK58" s="264">
        <v>0</v>
      </c>
      <c r="AL58" s="263">
        <v>0</v>
      </c>
      <c r="AM58" s="264">
        <v>0</v>
      </c>
      <c r="AN58" s="264">
        <v>0</v>
      </c>
      <c r="AO58" s="264">
        <v>0</v>
      </c>
      <c r="AP58" s="265">
        <v>0</v>
      </c>
      <c r="AQ58" s="264">
        <v>0</v>
      </c>
      <c r="AR58" s="264">
        <v>0</v>
      </c>
      <c r="AS58" s="265">
        <v>0</v>
      </c>
    </row>
    <row r="59" spans="1:49" s="5" customFormat="1" ht="13.5" customHeight="1">
      <c r="A59" s="346" t="s">
        <v>94</v>
      </c>
      <c r="B59" s="280">
        <v>3</v>
      </c>
      <c r="C59" s="266">
        <v>3</v>
      </c>
      <c r="D59" s="267">
        <v>0</v>
      </c>
      <c r="E59" s="267">
        <v>0</v>
      </c>
      <c r="F59" s="267">
        <v>0</v>
      </c>
      <c r="G59" s="268">
        <v>0</v>
      </c>
      <c r="H59" s="281">
        <v>0</v>
      </c>
      <c r="I59" s="267">
        <v>0</v>
      </c>
      <c r="J59" s="267">
        <v>0</v>
      </c>
      <c r="K59" s="267">
        <v>0</v>
      </c>
      <c r="L59" s="268">
        <v>0</v>
      </c>
      <c r="M59" s="267">
        <v>0</v>
      </c>
      <c r="N59" s="267">
        <v>0</v>
      </c>
      <c r="O59" s="267">
        <v>0</v>
      </c>
      <c r="P59" s="267">
        <v>0</v>
      </c>
      <c r="Q59" s="267">
        <v>0</v>
      </c>
      <c r="R59" s="266">
        <v>2</v>
      </c>
      <c r="S59" s="267">
        <v>0</v>
      </c>
      <c r="T59" s="267">
        <v>1</v>
      </c>
      <c r="U59" s="267">
        <v>0</v>
      </c>
      <c r="V59" s="268">
        <v>0</v>
      </c>
      <c r="W59" s="267">
        <v>0</v>
      </c>
      <c r="X59" s="267">
        <v>0</v>
      </c>
      <c r="Y59" s="267">
        <v>0</v>
      </c>
      <c r="Z59" s="267">
        <v>0</v>
      </c>
      <c r="AA59" s="267">
        <v>0</v>
      </c>
      <c r="AB59" s="266">
        <v>0</v>
      </c>
      <c r="AC59" s="267">
        <v>0</v>
      </c>
      <c r="AD59" s="267">
        <v>0</v>
      </c>
      <c r="AE59" s="267">
        <v>0</v>
      </c>
      <c r="AF59" s="268">
        <v>1</v>
      </c>
      <c r="AG59" s="267">
        <v>0</v>
      </c>
      <c r="AH59" s="267">
        <v>0</v>
      </c>
      <c r="AI59" s="267">
        <v>0</v>
      </c>
      <c r="AJ59" s="267">
        <v>0</v>
      </c>
      <c r="AK59" s="267">
        <v>0</v>
      </c>
      <c r="AL59" s="266">
        <v>0</v>
      </c>
      <c r="AM59" s="267">
        <v>0</v>
      </c>
      <c r="AN59" s="267">
        <v>0</v>
      </c>
      <c r="AO59" s="267">
        <v>1</v>
      </c>
      <c r="AP59" s="268">
        <v>1</v>
      </c>
      <c r="AQ59" s="267">
        <v>0</v>
      </c>
      <c r="AR59" s="267">
        <v>0</v>
      </c>
      <c r="AS59" s="268">
        <v>0</v>
      </c>
    </row>
    <row r="60" spans="1:49" ht="13.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U60" s="177"/>
      <c r="AV60" s="177"/>
      <c r="AW60" s="177"/>
    </row>
    <row r="61" spans="1:49" ht="22.5" customHeight="1">
      <c r="U61" s="43"/>
      <c r="W61" s="44"/>
    </row>
  </sheetData>
  <mergeCells count="45">
    <mergeCell ref="B4:B5"/>
    <mergeCell ref="L4:L5"/>
    <mergeCell ref="A3:A6"/>
    <mergeCell ref="G4:G5"/>
    <mergeCell ref="F4:F5"/>
    <mergeCell ref="E4:E5"/>
    <mergeCell ref="D4:D5"/>
    <mergeCell ref="C4:C5"/>
    <mergeCell ref="K4:K5"/>
    <mergeCell ref="J4:J5"/>
    <mergeCell ref="I4:I5"/>
    <mergeCell ref="H4:H5"/>
    <mergeCell ref="M4:M5"/>
    <mergeCell ref="Y4:Y5"/>
    <mergeCell ref="X4:X5"/>
    <mergeCell ref="W4:W5"/>
    <mergeCell ref="V4:V5"/>
    <mergeCell ref="U4:U5"/>
    <mergeCell ref="T4:T5"/>
    <mergeCell ref="S4:S5"/>
    <mergeCell ref="R4:R5"/>
    <mergeCell ref="Q4:Q5"/>
    <mergeCell ref="P4:P5"/>
    <mergeCell ref="O4:O5"/>
    <mergeCell ref="N4:N5"/>
    <mergeCell ref="AB4:AB5"/>
    <mergeCell ref="AA4:AA5"/>
    <mergeCell ref="Z4:Z5"/>
    <mergeCell ref="AK4:AK5"/>
    <mergeCell ref="AJ4:AJ5"/>
    <mergeCell ref="AI4:AI5"/>
    <mergeCell ref="AH4:AH5"/>
    <mergeCell ref="AG4:AG5"/>
    <mergeCell ref="AF4:AF5"/>
    <mergeCell ref="AE4:AE5"/>
    <mergeCell ref="AD4:AD5"/>
    <mergeCell ref="AC4:AC5"/>
    <mergeCell ref="AL4:AL5"/>
    <mergeCell ref="AS4:AS5"/>
    <mergeCell ref="AR4:AR5"/>
    <mergeCell ref="AQ4:AQ5"/>
    <mergeCell ref="AP4:AP5"/>
    <mergeCell ref="AO4:AO5"/>
    <mergeCell ref="AN4:AN5"/>
    <mergeCell ref="AM4:AM5"/>
  </mergeCells>
  <phoneticPr fontId="2"/>
  <printOptions horizontalCentered="1"/>
  <pageMargins left="0.59055118110236227" right="0.59055118110236227" top="0.59055118110236227" bottom="0.59055118110236227" header="0.19685039370078741" footer="0.51181102362204722"/>
  <pageSetup paperSize="9" scale="90" fitToWidth="2" orientation="portrait" blackAndWhite="1" r:id="rId1"/>
  <headerFooter alignWithMargins="0"/>
  <colBreaks count="1" manualBreakCount="1">
    <brk id="20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第1表○</vt:lpstr>
      <vt:lpstr>第2表○</vt:lpstr>
      <vt:lpstr>第3表○</vt:lpstr>
      <vt:lpstr>第4表○</vt:lpstr>
      <vt:lpstr>第5表○</vt:lpstr>
      <vt:lpstr>第6表○</vt:lpstr>
      <vt:lpstr>図1○</vt:lpstr>
      <vt:lpstr>第7表○</vt:lpstr>
      <vt:lpstr>第8表○</vt:lpstr>
      <vt:lpstr>第9表○</vt:lpstr>
      <vt:lpstr>図2○</vt:lpstr>
      <vt:lpstr>図2-2○</vt:lpstr>
      <vt:lpstr>図2-3○</vt:lpstr>
      <vt:lpstr>図2-4○</vt:lpstr>
      <vt:lpstr>図2-5○</vt:lpstr>
      <vt:lpstr>図2-6○</vt:lpstr>
      <vt:lpstr>図1○!Print_Area</vt:lpstr>
      <vt:lpstr>図2○!Print_Area</vt:lpstr>
      <vt:lpstr>'図2-2○'!Print_Area</vt:lpstr>
      <vt:lpstr>'図2-3○'!Print_Area</vt:lpstr>
      <vt:lpstr>'図2-4○'!Print_Area</vt:lpstr>
      <vt:lpstr>'図2-5○'!Print_Area</vt:lpstr>
      <vt:lpstr>'図2-6○'!Print_Area</vt:lpstr>
      <vt:lpstr>第1表○!Print_Area</vt:lpstr>
      <vt:lpstr>第2表○!Print_Area</vt:lpstr>
      <vt:lpstr>第3表○!Print_Area</vt:lpstr>
      <vt:lpstr>第4表○!Print_Area</vt:lpstr>
      <vt:lpstr>第5表○!Print_Area</vt:lpstr>
      <vt:lpstr>第6表○!Print_Area</vt:lpstr>
      <vt:lpstr>第7表○!Print_Area</vt:lpstr>
      <vt:lpstr>第8表○!Print_Area</vt:lpstr>
      <vt:lpstr>第9表○!Print_Area</vt:lpstr>
    </vt:vector>
  </TitlesOfParts>
  <Company>医務課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沖縄県環境保健部</dc:creator>
  <cp:lastModifiedBy>0007356</cp:lastModifiedBy>
  <cp:lastPrinted>2025-08-20T00:19:28Z</cp:lastPrinted>
  <dcterms:created xsi:type="dcterms:W3CDTF">1998-02-24T08:38:19Z</dcterms:created>
  <dcterms:modified xsi:type="dcterms:W3CDTF">2025-08-20T00:19:42Z</dcterms:modified>
</cp:coreProperties>
</file>