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文化観光スポーツ部\観光振興課\★受入推進班\03_２次交通関係\01_個別事業\04-1_修学旅行貸切バス等受入体制緊急支援事業（令和５年度～）\03_令和７年度\02_公募\要差替\"/>
    </mc:Choice>
  </mc:AlternateContent>
  <xr:revisionPtr revIDLastSave="0" documentId="13_ncr:1_{55D2CDE7-1E4A-4C68-A6FA-E4ED31162400}" xr6:coauthVersionLast="47" xr6:coauthVersionMax="47" xr10:uidLastSave="{00000000-0000-0000-0000-000000000000}"/>
  <bookViews>
    <workbookView xWindow="2505" yWindow="2505" windowWidth="21600" windowHeight="11295" xr2:uid="{00000000-000D-0000-FFFF-FFFF00000000}"/>
  </bookViews>
  <sheets>
    <sheet name="経費内訳書" sheetId="2" r:id="rId1"/>
    <sheet name="記載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2" l="1"/>
  <c r="Q25" i="2"/>
  <c r="P25" i="2"/>
  <c r="O25" i="2"/>
  <c r="N25" i="2"/>
  <c r="M25" i="2"/>
  <c r="K25" i="2"/>
  <c r="J25" i="2"/>
  <c r="I25" i="2"/>
  <c r="H25" i="2"/>
  <c r="G25" i="2"/>
  <c r="F25" i="2"/>
  <c r="T29" i="2" s="1"/>
  <c r="S24" i="2"/>
  <c r="L24" i="2"/>
  <c r="S23" i="2"/>
  <c r="L23" i="2"/>
  <c r="T23" i="2" s="1"/>
  <c r="S22" i="2"/>
  <c r="L22" i="2"/>
  <c r="T22" i="2" s="1"/>
  <c r="S21" i="2"/>
  <c r="L21" i="2"/>
  <c r="S20" i="2"/>
  <c r="L20" i="2"/>
  <c r="T20" i="2" s="1"/>
  <c r="S19" i="2"/>
  <c r="L19" i="2"/>
  <c r="T19" i="2" s="1"/>
  <c r="S18" i="2"/>
  <c r="L18" i="2"/>
  <c r="T18" i="2" s="1"/>
  <c r="S17" i="2"/>
  <c r="L17" i="2"/>
  <c r="S16" i="2"/>
  <c r="L16" i="2"/>
  <c r="T16" i="2" s="1"/>
  <c r="S15" i="2"/>
  <c r="L15" i="2"/>
  <c r="S14" i="2"/>
  <c r="L14" i="2"/>
  <c r="S13" i="2"/>
  <c r="T13" i="2" s="1"/>
  <c r="L13" i="2"/>
  <c r="S12" i="2"/>
  <c r="L12" i="2"/>
  <c r="T12" i="2" s="1"/>
  <c r="S11" i="2"/>
  <c r="L11" i="2"/>
  <c r="T11" i="2" s="1"/>
  <c r="S10" i="2"/>
  <c r="L10" i="2"/>
  <c r="T10" i="2" s="1"/>
  <c r="S9" i="2"/>
  <c r="L9" i="2"/>
  <c r="S8" i="2"/>
  <c r="L8" i="2"/>
  <c r="T14" i="2" l="1"/>
  <c r="S25" i="2"/>
  <c r="T15" i="2"/>
  <c r="T24" i="2"/>
  <c r="T21" i="2"/>
  <c r="T17" i="2"/>
  <c r="T8" i="2"/>
  <c r="L25" i="2"/>
  <c r="T9" i="2"/>
  <c r="L9" i="1"/>
  <c r="S9" i="1"/>
  <c r="T9" i="1"/>
  <c r="L10" i="1"/>
  <c r="T10" i="1" s="1"/>
  <c r="S10" i="1"/>
  <c r="L11" i="1"/>
  <c r="S11" i="1"/>
  <c r="L12" i="1"/>
  <c r="S12" i="1"/>
  <c r="T12" i="1"/>
  <c r="L13" i="1"/>
  <c r="T13" i="1" s="1"/>
  <c r="S13" i="1"/>
  <c r="L14" i="1"/>
  <c r="S14" i="1"/>
  <c r="L15" i="1"/>
  <c r="S15" i="1"/>
  <c r="L16" i="1"/>
  <c r="S16" i="1"/>
  <c r="L17" i="1"/>
  <c r="S17" i="1"/>
  <c r="T17" i="1"/>
  <c r="L18" i="1"/>
  <c r="S18" i="1"/>
  <c r="L19" i="1"/>
  <c r="S19" i="1"/>
  <c r="L20" i="1"/>
  <c r="S20" i="1"/>
  <c r="T20" i="1" s="1"/>
  <c r="L21" i="1"/>
  <c r="S21" i="1"/>
  <c r="L22" i="1"/>
  <c r="S22" i="1"/>
  <c r="L23" i="1"/>
  <c r="S23" i="1"/>
  <c r="L24" i="1"/>
  <c r="S24" i="1"/>
  <c r="L25" i="1"/>
  <c r="S25" i="1"/>
  <c r="G26" i="1"/>
  <c r="F26" i="1"/>
  <c r="I26" i="1"/>
  <c r="J26" i="1"/>
  <c r="K26" i="1"/>
  <c r="M26" i="1"/>
  <c r="N26" i="1"/>
  <c r="O26" i="1"/>
  <c r="P26" i="1"/>
  <c r="Q26" i="1"/>
  <c r="R26" i="1"/>
  <c r="H26" i="1"/>
  <c r="S8" i="1"/>
  <c r="L8" i="1"/>
  <c r="T25" i="2" l="1"/>
  <c r="T28" i="2" s="1"/>
  <c r="T30" i="2" s="1"/>
  <c r="T15" i="1"/>
  <c r="T24" i="1"/>
  <c r="T22" i="1"/>
  <c r="T11" i="1"/>
  <c r="T23" i="1"/>
  <c r="T21" i="1"/>
  <c r="T16" i="1"/>
  <c r="T14" i="1"/>
  <c r="T18" i="1"/>
  <c r="T19" i="1"/>
  <c r="T30" i="1"/>
  <c r="T25" i="1"/>
  <c r="L26" i="1"/>
  <c r="S26" i="1"/>
  <c r="T8" i="1"/>
  <c r="T26" i="1" l="1"/>
  <c r="T29" i="1" s="1"/>
  <c r="T31" i="1" s="1"/>
</calcChain>
</file>

<file path=xl/sharedStrings.xml><?xml version="1.0" encoding="utf-8"?>
<sst xmlns="http://schemas.openxmlformats.org/spreadsheetml/2006/main" count="102" uniqueCount="30">
  <si>
    <t>乗務員</t>
    <rPh sb="0" eb="3">
      <t>ジョウムイン</t>
    </rPh>
    <phoneticPr fontId="2"/>
  </si>
  <si>
    <t>氏名</t>
    <rPh sb="0" eb="2">
      <t>シメイ</t>
    </rPh>
    <phoneticPr fontId="2"/>
  </si>
  <si>
    <t>渡航費</t>
    <rPh sb="0" eb="3">
      <t>トコウヒ</t>
    </rPh>
    <phoneticPr fontId="2"/>
  </si>
  <si>
    <t>飛行機代</t>
    <rPh sb="0" eb="3">
      <t>ヒコウキ</t>
    </rPh>
    <rPh sb="3" eb="4">
      <t>ダイ</t>
    </rPh>
    <phoneticPr fontId="2"/>
  </si>
  <si>
    <t>鉄道運賃</t>
    <rPh sb="0" eb="2">
      <t>テツドウ</t>
    </rPh>
    <rPh sb="2" eb="4">
      <t>ウンチン</t>
    </rPh>
    <phoneticPr fontId="2"/>
  </si>
  <si>
    <t>バス等</t>
    <rPh sb="2" eb="3">
      <t>トウ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</si>
  <si>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</si>
  <si>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</si>
  <si>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ガイド</t>
    <phoneticPr fontId="2"/>
  </si>
  <si>
    <t>滞在費</t>
    <rPh sb="0" eb="3">
      <t>タイザイヒ</t>
    </rPh>
    <phoneticPr fontId="2"/>
  </si>
  <si>
    <t>家賃等</t>
    <rPh sb="0" eb="2">
      <t>ヤチン</t>
    </rPh>
    <rPh sb="2" eb="3">
      <t>トウ</t>
    </rPh>
    <phoneticPr fontId="2"/>
  </si>
  <si>
    <t>研修に要する経費</t>
    <rPh sb="0" eb="2">
      <t>ケンシュウ</t>
    </rPh>
    <rPh sb="3" eb="4">
      <t>ヨウ</t>
    </rPh>
    <rPh sb="6" eb="8">
      <t>ケイヒ</t>
    </rPh>
    <phoneticPr fontId="2"/>
  </si>
  <si>
    <t>講師謝金</t>
    <rPh sb="0" eb="2">
      <t>コウシ</t>
    </rPh>
    <rPh sb="2" eb="4">
      <t>シャキン</t>
    </rPh>
    <phoneticPr fontId="2"/>
  </si>
  <si>
    <t>会場使用料</t>
    <rPh sb="0" eb="2">
      <t>カイジョウ</t>
    </rPh>
    <rPh sb="2" eb="5">
      <t>シヨウリョウ</t>
    </rPh>
    <phoneticPr fontId="2"/>
  </si>
  <si>
    <t>人件費</t>
    <rPh sb="0" eb="3">
      <t>ジンケンヒ</t>
    </rPh>
    <phoneticPr fontId="2"/>
  </si>
  <si>
    <t>燃料費</t>
    <rPh sb="0" eb="3">
      <t>ネンリョウヒ</t>
    </rPh>
    <phoneticPr fontId="2"/>
  </si>
  <si>
    <t>合計</t>
    <rPh sb="0" eb="2">
      <t>ゴウケイ</t>
    </rPh>
    <phoneticPr fontId="2"/>
  </si>
  <si>
    <t>受入期間</t>
    <rPh sb="0" eb="2">
      <t>ウケイレ</t>
    </rPh>
    <rPh sb="2" eb="4">
      <t>キカン</t>
    </rPh>
    <phoneticPr fontId="2"/>
  </si>
  <si>
    <t>○</t>
    <phoneticPr fontId="2"/>
  </si>
  <si>
    <t>（単位：円）</t>
    <rPh sb="1" eb="3">
      <t>タンイ</t>
    </rPh>
    <rPh sb="4" eb="5">
      <t>エン</t>
    </rPh>
    <phoneticPr fontId="2"/>
  </si>
  <si>
    <t>～</t>
    <phoneticPr fontId="2"/>
  </si>
  <si>
    <t>事業者名</t>
    <rPh sb="0" eb="4">
      <t>ジギョウシャメイ</t>
    </rPh>
    <phoneticPr fontId="2"/>
  </si>
  <si>
    <t>Ａ</t>
    <phoneticPr fontId="2"/>
  </si>
  <si>
    <t>Ｂ</t>
    <phoneticPr fontId="2"/>
  </si>
  <si>
    <t>補助金算定額
（Ｂ×8/10）</t>
    <rPh sb="0" eb="3">
      <t>ホジョキン</t>
    </rPh>
    <rPh sb="3" eb="5">
      <t>サンテイ</t>
    </rPh>
    <rPh sb="5" eb="6">
      <t>ガク</t>
    </rPh>
    <phoneticPr fontId="2"/>
  </si>
  <si>
    <t>補助金上限額
（Ａ×400,000円）</t>
    <rPh sb="0" eb="3">
      <t>ホジョキン</t>
    </rPh>
    <rPh sb="3" eb="6">
      <t>ジョウゲンガク</t>
    </rPh>
    <rPh sb="17" eb="18">
      <t>エン</t>
    </rPh>
    <phoneticPr fontId="2"/>
  </si>
  <si>
    <t>補助金申請額
（①又②の低い額）</t>
    <rPh sb="0" eb="3">
      <t>ホジョキン</t>
    </rPh>
    <rPh sb="3" eb="6">
      <t>シンセイガク</t>
    </rPh>
    <rPh sb="9" eb="10">
      <t>マタ</t>
    </rPh>
    <rPh sb="12" eb="13">
      <t>ヒク</t>
    </rPh>
    <rPh sb="14" eb="15">
      <t>ガク</t>
    </rPh>
    <phoneticPr fontId="2"/>
  </si>
  <si>
    <t>株式会社△△△観光バス</t>
    <rPh sb="0" eb="4">
      <t>カブシキカイシャ</t>
    </rPh>
    <rPh sb="7" eb="9">
      <t>カンコウ</t>
    </rPh>
    <phoneticPr fontId="2"/>
  </si>
  <si>
    <t>沖縄　□□</t>
    <rPh sb="0" eb="2">
      <t>オキナワ</t>
    </rPh>
    <phoneticPr fontId="2"/>
  </si>
  <si>
    <t>令和７年度沖縄県修学旅行貸切バス等受入体制緊急支援事業　経費内訳書</t>
    <rPh sb="0" eb="2">
      <t>レイワ</t>
    </rPh>
    <rPh sb="3" eb="5">
      <t>ネンド</t>
    </rPh>
    <rPh sb="5" eb="8">
      <t>オキナワケン</t>
    </rPh>
    <rPh sb="8" eb="10">
      <t>シュウガク</t>
    </rPh>
    <rPh sb="10" eb="12">
      <t>リョコウ</t>
    </rPh>
    <rPh sb="12" eb="14">
      <t>カシキリ</t>
    </rPh>
    <rPh sb="16" eb="17">
      <t>トウ</t>
    </rPh>
    <rPh sb="17" eb="19">
      <t>ウケイレ</t>
    </rPh>
    <rPh sb="19" eb="21">
      <t>タイセイ</t>
    </rPh>
    <rPh sb="21" eb="23">
      <t>キンキュウ</t>
    </rPh>
    <rPh sb="23" eb="25">
      <t>シエン</t>
    </rPh>
    <rPh sb="25" eb="27">
      <t>ジギョウ</t>
    </rPh>
    <rPh sb="28" eb="30">
      <t>ケイヒ</t>
    </rPh>
    <rPh sb="30" eb="33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</si>
</sst>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58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3" fillId="0" borderId="10" xfId="0" applyNumberFormat="1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1" xfId="0" applyNumberFormat="1" applyFont="1" applyBorder="1">
      <alignment vertical="center"/>
    </xf>
    <xf numFmtId="38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3" fillId="0" borderId="9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58" fontId="3" fillId="0" borderId="10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771525</xdr:colOff>
      <xdr:row>27</xdr:row>
      <xdr:rowOff>9525</xdr:rowOff>
    </xdr:from>
    <xdr:to>
      <xdr:col>17</xdr:col>
      <xdr:colOff>342900</xdr:colOff>
      <xdr:row>28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192125" y="100584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16</xdr:col>
      <xdr:colOff>781050</xdr:colOff>
      <xdr:row>28</xdr:row>
      <xdr:rowOff>9525</xdr:rowOff>
    </xdr:from>
    <xdr:to>
      <xdr:col>17</xdr:col>
      <xdr:colOff>352425</xdr:colOff>
      <xdr:row>29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201650" y="104394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114301</xdr:rowOff>
    </xdr:from>
    <xdr:to>
      <xdr:col>2</xdr:col>
      <xdr:colOff>285750</xdr:colOff>
      <xdr:row>2</xdr:row>
      <xdr:rowOff>333375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3350" y="495301"/>
          <a:ext cx="1619250" cy="466724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  <xdr:twoCellAnchor>
    <xdr:from>
      <xdr:col>16</xdr:col>
      <xdr:colOff>771525</xdr:colOff>
      <xdr:row>28</xdr:row>
      <xdr:rowOff>9525</xdr:rowOff>
    </xdr:from>
    <xdr:to>
      <xdr:col>17</xdr:col>
      <xdr:colOff>342900</xdr:colOff>
      <xdr:row>29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3192125" y="100584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16</xdr:col>
      <xdr:colOff>781050</xdr:colOff>
      <xdr:row>29</xdr:row>
      <xdr:rowOff>9525</xdr:rowOff>
    </xdr:from>
    <xdr:to>
      <xdr:col>17</xdr:col>
      <xdr:colOff>352425</xdr:colOff>
      <xdr:row>30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3201650" y="10439400"/>
          <a:ext cx="3810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tabSelected="1" workbookViewId="0">
      <selection sqref="A1:T1"/>
    </sheetView>
  </sheetViews>
  <sheetFormatPr defaultColWidth="10.625" defaultRowHeight="30" customHeight="1" x14ac:dyDescent="0.4"/>
  <cols>
    <col min="1" max="1" width="3.625" style="1" customWidth="1"/>
    <col min="2" max="3" width="15.625" style="1" customWidth="1"/>
    <col min="4" max="4" width="3.625" style="1" customWidth="1"/>
    <col min="5" max="5" width="15.625" style="1" customWidth="1"/>
    <col min="6" max="7" width="6.625" style="1" customWidth="1"/>
    <col min="8" max="19" width="10.625" style="1"/>
    <col min="20" max="20" width="15.625" style="1" customWidth="1"/>
    <col min="21" max="16384" width="10.625" style="1"/>
  </cols>
  <sheetData>
    <row r="1" spans="1:20" ht="30" customHeight="1" x14ac:dyDescent="0.4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20.100000000000001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0" customHeight="1" x14ac:dyDescent="0.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5" t="s">
        <v>21</v>
      </c>
      <c r="Q3" s="15"/>
      <c r="R3" s="15"/>
      <c r="S3" s="15"/>
      <c r="T3" s="15"/>
    </row>
    <row r="4" spans="1:20" ht="20.100000000000001" customHeight="1" x14ac:dyDescent="0.4"/>
    <row r="5" spans="1:20" ht="20.100000000000001" customHeight="1" x14ac:dyDescent="0.4">
      <c r="T5" s="2" t="s">
        <v>19</v>
      </c>
    </row>
    <row r="6" spans="1:20" ht="30" customHeight="1" x14ac:dyDescent="0.4">
      <c r="A6" s="15"/>
      <c r="B6" s="15" t="s">
        <v>1</v>
      </c>
      <c r="C6" s="17" t="s">
        <v>17</v>
      </c>
      <c r="D6" s="18"/>
      <c r="E6" s="19"/>
      <c r="F6" s="15" t="s">
        <v>0</v>
      </c>
      <c r="G6" s="15" t="s">
        <v>8</v>
      </c>
      <c r="H6" s="15" t="s">
        <v>2</v>
      </c>
      <c r="I6" s="15"/>
      <c r="J6" s="15"/>
      <c r="K6" s="15"/>
      <c r="L6" s="15"/>
      <c r="M6" s="3" t="s">
        <v>9</v>
      </c>
      <c r="N6" s="15" t="s">
        <v>11</v>
      </c>
      <c r="O6" s="15"/>
      <c r="P6" s="15"/>
      <c r="Q6" s="15"/>
      <c r="R6" s="15"/>
      <c r="S6" s="15"/>
      <c r="T6" s="15" t="s">
        <v>16</v>
      </c>
    </row>
    <row r="7" spans="1:20" ht="30" customHeight="1" x14ac:dyDescent="0.4">
      <c r="A7" s="15"/>
      <c r="B7" s="15"/>
      <c r="C7" s="20"/>
      <c r="D7" s="21"/>
      <c r="E7" s="22"/>
      <c r="F7" s="15"/>
      <c r="G7" s="15"/>
      <c r="H7" s="3" t="s">
        <v>3</v>
      </c>
      <c r="I7" s="3" t="s">
        <v>4</v>
      </c>
      <c r="J7" s="3" t="s">
        <v>5</v>
      </c>
      <c r="K7" s="3" t="s">
        <v>6</v>
      </c>
      <c r="L7" s="3" t="s">
        <v>7</v>
      </c>
      <c r="M7" s="3" t="s">
        <v>10</v>
      </c>
      <c r="N7" s="3" t="s">
        <v>12</v>
      </c>
      <c r="O7" s="3" t="s">
        <v>13</v>
      </c>
      <c r="P7" s="3" t="s">
        <v>14</v>
      </c>
      <c r="Q7" s="3" t="s">
        <v>15</v>
      </c>
      <c r="R7" s="3" t="s">
        <v>6</v>
      </c>
      <c r="S7" s="3" t="s">
        <v>7</v>
      </c>
      <c r="T7" s="15"/>
    </row>
    <row r="8" spans="1:20" ht="27.95" customHeight="1" x14ac:dyDescent="0.4">
      <c r="A8" s="3">
        <v>1</v>
      </c>
      <c r="B8" s="3"/>
      <c r="C8" s="11"/>
      <c r="D8" s="12" t="s">
        <v>20</v>
      </c>
      <c r="E8" s="13"/>
      <c r="F8" s="3"/>
      <c r="G8" s="3"/>
      <c r="H8" s="7"/>
      <c r="I8" s="7"/>
      <c r="J8" s="7"/>
      <c r="K8" s="7"/>
      <c r="L8" s="7">
        <f>SUM(H8:K8)</f>
        <v>0</v>
      </c>
      <c r="M8" s="7"/>
      <c r="N8" s="7"/>
      <c r="O8" s="7"/>
      <c r="P8" s="7"/>
      <c r="Q8" s="7"/>
      <c r="R8" s="7"/>
      <c r="S8" s="7">
        <f>SUM(N8:R8)</f>
        <v>0</v>
      </c>
      <c r="T8" s="8">
        <f>L8+M8+S8</f>
        <v>0</v>
      </c>
    </row>
    <row r="9" spans="1:20" ht="27.95" customHeight="1" x14ac:dyDescent="0.4">
      <c r="A9" s="3">
        <v>2</v>
      </c>
      <c r="B9" s="3"/>
      <c r="C9" s="11"/>
      <c r="D9" s="12" t="s">
        <v>20</v>
      </c>
      <c r="E9" s="13"/>
      <c r="F9" s="3"/>
      <c r="G9" s="3"/>
      <c r="H9" s="7"/>
      <c r="I9" s="7"/>
      <c r="J9" s="7"/>
      <c r="K9" s="7"/>
      <c r="L9" s="7">
        <f t="shared" ref="L9:L24" si="0">SUM(H9:K9)</f>
        <v>0</v>
      </c>
      <c r="M9" s="7"/>
      <c r="N9" s="7"/>
      <c r="O9" s="7"/>
      <c r="P9" s="7"/>
      <c r="Q9" s="7"/>
      <c r="R9" s="7"/>
      <c r="S9" s="7">
        <f t="shared" ref="S9:S24" si="1">SUM(N9:R9)</f>
        <v>0</v>
      </c>
      <c r="T9" s="8">
        <f t="shared" ref="T9:T24" si="2">L9+M9+S9</f>
        <v>0</v>
      </c>
    </row>
    <row r="10" spans="1:20" ht="27.95" customHeight="1" x14ac:dyDescent="0.4">
      <c r="A10" s="3">
        <v>3</v>
      </c>
      <c r="B10" s="3"/>
      <c r="C10" s="11"/>
      <c r="D10" s="12" t="s">
        <v>20</v>
      </c>
      <c r="E10" s="13"/>
      <c r="F10" s="3"/>
      <c r="G10" s="3"/>
      <c r="H10" s="7"/>
      <c r="I10" s="7"/>
      <c r="J10" s="7"/>
      <c r="K10" s="7"/>
      <c r="L10" s="7">
        <f t="shared" si="0"/>
        <v>0</v>
      </c>
      <c r="M10" s="7"/>
      <c r="N10" s="7"/>
      <c r="O10" s="7"/>
      <c r="P10" s="7"/>
      <c r="Q10" s="7"/>
      <c r="R10" s="7"/>
      <c r="S10" s="7">
        <f t="shared" si="1"/>
        <v>0</v>
      </c>
      <c r="T10" s="8">
        <f t="shared" si="2"/>
        <v>0</v>
      </c>
    </row>
    <row r="11" spans="1:20" ht="27.95" customHeight="1" x14ac:dyDescent="0.4">
      <c r="A11" s="3">
        <v>4</v>
      </c>
      <c r="B11" s="3"/>
      <c r="C11" s="11"/>
      <c r="D11" s="12" t="s">
        <v>20</v>
      </c>
      <c r="E11" s="13"/>
      <c r="F11" s="3"/>
      <c r="G11" s="3"/>
      <c r="H11" s="7"/>
      <c r="I11" s="7"/>
      <c r="J11" s="7"/>
      <c r="K11" s="7"/>
      <c r="L11" s="7">
        <f t="shared" si="0"/>
        <v>0</v>
      </c>
      <c r="M11" s="7"/>
      <c r="N11" s="7"/>
      <c r="O11" s="7"/>
      <c r="P11" s="7"/>
      <c r="Q11" s="7"/>
      <c r="R11" s="7"/>
      <c r="S11" s="7">
        <f t="shared" si="1"/>
        <v>0</v>
      </c>
      <c r="T11" s="8">
        <f t="shared" si="2"/>
        <v>0</v>
      </c>
    </row>
    <row r="12" spans="1:20" ht="27.95" customHeight="1" x14ac:dyDescent="0.4">
      <c r="A12" s="3">
        <v>5</v>
      </c>
      <c r="B12" s="3"/>
      <c r="C12" s="4"/>
      <c r="D12" s="5" t="s">
        <v>20</v>
      </c>
      <c r="E12" s="6"/>
      <c r="F12" s="3"/>
      <c r="G12" s="3"/>
      <c r="H12" s="7"/>
      <c r="I12" s="7"/>
      <c r="J12" s="7"/>
      <c r="K12" s="7"/>
      <c r="L12" s="7">
        <f t="shared" si="0"/>
        <v>0</v>
      </c>
      <c r="M12" s="7"/>
      <c r="N12" s="7"/>
      <c r="O12" s="7"/>
      <c r="P12" s="7"/>
      <c r="Q12" s="7"/>
      <c r="R12" s="7"/>
      <c r="S12" s="7">
        <f t="shared" si="1"/>
        <v>0</v>
      </c>
      <c r="T12" s="8">
        <f t="shared" si="2"/>
        <v>0</v>
      </c>
    </row>
    <row r="13" spans="1:20" ht="27.95" customHeight="1" x14ac:dyDescent="0.4">
      <c r="A13" s="3">
        <v>6</v>
      </c>
      <c r="B13" s="3"/>
      <c r="C13" s="4"/>
      <c r="D13" s="5" t="s">
        <v>20</v>
      </c>
      <c r="E13" s="6"/>
      <c r="F13" s="3"/>
      <c r="G13" s="3"/>
      <c r="H13" s="7"/>
      <c r="I13" s="7"/>
      <c r="J13" s="7"/>
      <c r="K13" s="7"/>
      <c r="L13" s="7">
        <f t="shared" si="0"/>
        <v>0</v>
      </c>
      <c r="M13" s="7"/>
      <c r="N13" s="7"/>
      <c r="O13" s="7"/>
      <c r="P13" s="7"/>
      <c r="Q13" s="7"/>
      <c r="R13" s="7"/>
      <c r="S13" s="7">
        <f t="shared" si="1"/>
        <v>0</v>
      </c>
      <c r="T13" s="8">
        <f t="shared" si="2"/>
        <v>0</v>
      </c>
    </row>
    <row r="14" spans="1:20" ht="27.95" customHeight="1" x14ac:dyDescent="0.4">
      <c r="A14" s="3">
        <v>7</v>
      </c>
      <c r="B14" s="3"/>
      <c r="C14" s="4"/>
      <c r="D14" s="5" t="s">
        <v>20</v>
      </c>
      <c r="E14" s="6"/>
      <c r="F14" s="3"/>
      <c r="G14" s="3"/>
      <c r="H14" s="7"/>
      <c r="I14" s="7"/>
      <c r="J14" s="7"/>
      <c r="K14" s="7"/>
      <c r="L14" s="7">
        <f t="shared" si="0"/>
        <v>0</v>
      </c>
      <c r="M14" s="7"/>
      <c r="N14" s="7"/>
      <c r="O14" s="7"/>
      <c r="P14" s="7"/>
      <c r="Q14" s="7"/>
      <c r="R14" s="7"/>
      <c r="S14" s="7">
        <f t="shared" si="1"/>
        <v>0</v>
      </c>
      <c r="T14" s="8">
        <f t="shared" si="2"/>
        <v>0</v>
      </c>
    </row>
    <row r="15" spans="1:20" ht="27.95" customHeight="1" x14ac:dyDescent="0.4">
      <c r="A15" s="3">
        <v>8</v>
      </c>
      <c r="B15" s="3"/>
      <c r="C15" s="4"/>
      <c r="D15" s="5" t="s">
        <v>20</v>
      </c>
      <c r="E15" s="6"/>
      <c r="F15" s="3"/>
      <c r="G15" s="3"/>
      <c r="H15" s="7"/>
      <c r="I15" s="7"/>
      <c r="J15" s="7"/>
      <c r="K15" s="7"/>
      <c r="L15" s="7">
        <f t="shared" si="0"/>
        <v>0</v>
      </c>
      <c r="M15" s="7"/>
      <c r="N15" s="7"/>
      <c r="O15" s="7"/>
      <c r="P15" s="7"/>
      <c r="Q15" s="7"/>
      <c r="R15" s="7"/>
      <c r="S15" s="7">
        <f t="shared" si="1"/>
        <v>0</v>
      </c>
      <c r="T15" s="8">
        <f t="shared" si="2"/>
        <v>0</v>
      </c>
    </row>
    <row r="16" spans="1:20" ht="27.95" customHeight="1" x14ac:dyDescent="0.4">
      <c r="A16" s="3">
        <v>9</v>
      </c>
      <c r="B16" s="3"/>
      <c r="C16" s="4"/>
      <c r="D16" s="5" t="s">
        <v>20</v>
      </c>
      <c r="E16" s="6"/>
      <c r="F16" s="3"/>
      <c r="G16" s="3"/>
      <c r="H16" s="7"/>
      <c r="I16" s="7"/>
      <c r="J16" s="7"/>
      <c r="K16" s="7"/>
      <c r="L16" s="7">
        <f t="shared" si="0"/>
        <v>0</v>
      </c>
      <c r="M16" s="7"/>
      <c r="N16" s="7"/>
      <c r="O16" s="7"/>
      <c r="P16" s="7"/>
      <c r="Q16" s="7"/>
      <c r="R16" s="7"/>
      <c r="S16" s="7">
        <f t="shared" si="1"/>
        <v>0</v>
      </c>
      <c r="T16" s="8">
        <f t="shared" si="2"/>
        <v>0</v>
      </c>
    </row>
    <row r="17" spans="1:20" ht="27.95" customHeight="1" x14ac:dyDescent="0.4">
      <c r="A17" s="3">
        <v>10</v>
      </c>
      <c r="B17" s="3"/>
      <c r="C17" s="4"/>
      <c r="D17" s="5" t="s">
        <v>20</v>
      </c>
      <c r="E17" s="6"/>
      <c r="F17" s="3"/>
      <c r="G17" s="3"/>
      <c r="H17" s="7"/>
      <c r="I17" s="7"/>
      <c r="J17" s="7"/>
      <c r="K17" s="7"/>
      <c r="L17" s="7">
        <f t="shared" si="0"/>
        <v>0</v>
      </c>
      <c r="M17" s="7"/>
      <c r="N17" s="7"/>
      <c r="O17" s="7"/>
      <c r="P17" s="7"/>
      <c r="Q17" s="7"/>
      <c r="R17" s="7"/>
      <c r="S17" s="7">
        <f t="shared" si="1"/>
        <v>0</v>
      </c>
      <c r="T17" s="8">
        <f t="shared" si="2"/>
        <v>0</v>
      </c>
    </row>
    <row r="18" spans="1:20" ht="27.95" customHeight="1" x14ac:dyDescent="0.4">
      <c r="A18" s="3">
        <v>11</v>
      </c>
      <c r="B18" s="3"/>
      <c r="C18" s="4"/>
      <c r="D18" s="5" t="s">
        <v>20</v>
      </c>
      <c r="E18" s="6"/>
      <c r="F18" s="3"/>
      <c r="G18" s="3"/>
      <c r="H18" s="7"/>
      <c r="I18" s="7"/>
      <c r="J18" s="7"/>
      <c r="K18" s="7"/>
      <c r="L18" s="7">
        <f t="shared" si="0"/>
        <v>0</v>
      </c>
      <c r="M18" s="7"/>
      <c r="N18" s="7"/>
      <c r="O18" s="7"/>
      <c r="P18" s="7"/>
      <c r="Q18" s="7"/>
      <c r="R18" s="7"/>
      <c r="S18" s="7">
        <f t="shared" si="1"/>
        <v>0</v>
      </c>
      <c r="T18" s="8">
        <f t="shared" si="2"/>
        <v>0</v>
      </c>
    </row>
    <row r="19" spans="1:20" ht="27.95" customHeight="1" x14ac:dyDescent="0.4">
      <c r="A19" s="3">
        <v>12</v>
      </c>
      <c r="B19" s="3"/>
      <c r="C19" s="4"/>
      <c r="D19" s="5" t="s">
        <v>20</v>
      </c>
      <c r="E19" s="6"/>
      <c r="F19" s="3"/>
      <c r="G19" s="3"/>
      <c r="H19" s="7"/>
      <c r="I19" s="7"/>
      <c r="J19" s="7"/>
      <c r="K19" s="7"/>
      <c r="L19" s="7">
        <f t="shared" si="0"/>
        <v>0</v>
      </c>
      <c r="M19" s="7"/>
      <c r="N19" s="7"/>
      <c r="O19" s="7"/>
      <c r="P19" s="7"/>
      <c r="Q19" s="7"/>
      <c r="R19" s="7"/>
      <c r="S19" s="7">
        <f t="shared" si="1"/>
        <v>0</v>
      </c>
      <c r="T19" s="8">
        <f t="shared" si="2"/>
        <v>0</v>
      </c>
    </row>
    <row r="20" spans="1:20" ht="27.95" customHeight="1" x14ac:dyDescent="0.4">
      <c r="A20" s="3">
        <v>13</v>
      </c>
      <c r="B20" s="3"/>
      <c r="C20" s="4"/>
      <c r="D20" s="5" t="s">
        <v>20</v>
      </c>
      <c r="E20" s="6"/>
      <c r="F20" s="3"/>
      <c r="G20" s="3"/>
      <c r="H20" s="7"/>
      <c r="I20" s="7"/>
      <c r="J20" s="7"/>
      <c r="K20" s="7"/>
      <c r="L20" s="7">
        <f t="shared" si="0"/>
        <v>0</v>
      </c>
      <c r="M20" s="7"/>
      <c r="N20" s="7"/>
      <c r="O20" s="7"/>
      <c r="P20" s="7"/>
      <c r="Q20" s="7"/>
      <c r="R20" s="7"/>
      <c r="S20" s="7">
        <f t="shared" si="1"/>
        <v>0</v>
      </c>
      <c r="T20" s="8">
        <f t="shared" si="2"/>
        <v>0</v>
      </c>
    </row>
    <row r="21" spans="1:20" ht="27.95" customHeight="1" x14ac:dyDescent="0.4">
      <c r="A21" s="3">
        <v>14</v>
      </c>
      <c r="B21" s="3"/>
      <c r="C21" s="4"/>
      <c r="D21" s="5" t="s">
        <v>20</v>
      </c>
      <c r="E21" s="6"/>
      <c r="F21" s="3"/>
      <c r="G21" s="3"/>
      <c r="H21" s="7"/>
      <c r="I21" s="7"/>
      <c r="J21" s="7"/>
      <c r="K21" s="7"/>
      <c r="L21" s="7">
        <f t="shared" si="0"/>
        <v>0</v>
      </c>
      <c r="M21" s="7"/>
      <c r="N21" s="7"/>
      <c r="O21" s="7"/>
      <c r="P21" s="7"/>
      <c r="Q21" s="7"/>
      <c r="R21" s="7"/>
      <c r="S21" s="7">
        <f t="shared" si="1"/>
        <v>0</v>
      </c>
      <c r="T21" s="8">
        <f t="shared" si="2"/>
        <v>0</v>
      </c>
    </row>
    <row r="22" spans="1:20" ht="27.95" customHeight="1" x14ac:dyDescent="0.4">
      <c r="A22" s="3">
        <v>15</v>
      </c>
      <c r="B22" s="3"/>
      <c r="C22" s="4"/>
      <c r="D22" s="5" t="s">
        <v>20</v>
      </c>
      <c r="E22" s="6"/>
      <c r="F22" s="3"/>
      <c r="G22" s="3"/>
      <c r="H22" s="7"/>
      <c r="I22" s="7"/>
      <c r="J22" s="7"/>
      <c r="K22" s="7"/>
      <c r="L22" s="7">
        <f t="shared" si="0"/>
        <v>0</v>
      </c>
      <c r="M22" s="7"/>
      <c r="N22" s="7"/>
      <c r="O22" s="7"/>
      <c r="P22" s="7"/>
      <c r="Q22" s="7"/>
      <c r="R22" s="7"/>
      <c r="S22" s="7">
        <f t="shared" si="1"/>
        <v>0</v>
      </c>
      <c r="T22" s="8">
        <f t="shared" si="2"/>
        <v>0</v>
      </c>
    </row>
    <row r="23" spans="1:20" ht="27.95" customHeight="1" x14ac:dyDescent="0.4">
      <c r="A23" s="3">
        <v>16</v>
      </c>
      <c r="B23" s="3"/>
      <c r="C23" s="4"/>
      <c r="D23" s="5" t="s">
        <v>20</v>
      </c>
      <c r="E23" s="6"/>
      <c r="F23" s="3"/>
      <c r="G23" s="3"/>
      <c r="H23" s="7"/>
      <c r="I23" s="7"/>
      <c r="J23" s="7"/>
      <c r="K23" s="7"/>
      <c r="L23" s="7">
        <f t="shared" si="0"/>
        <v>0</v>
      </c>
      <c r="M23" s="7"/>
      <c r="N23" s="7"/>
      <c r="O23" s="7"/>
      <c r="P23" s="7"/>
      <c r="Q23" s="7"/>
      <c r="R23" s="7"/>
      <c r="S23" s="7">
        <f t="shared" si="1"/>
        <v>0</v>
      </c>
      <c r="T23" s="8">
        <f t="shared" si="2"/>
        <v>0</v>
      </c>
    </row>
    <row r="24" spans="1:20" ht="27.95" customHeight="1" x14ac:dyDescent="0.4">
      <c r="A24" s="3">
        <v>17</v>
      </c>
      <c r="B24" s="3"/>
      <c r="C24" s="4"/>
      <c r="D24" s="5" t="s">
        <v>20</v>
      </c>
      <c r="E24" s="6"/>
      <c r="F24" s="3"/>
      <c r="G24" s="3"/>
      <c r="H24" s="7"/>
      <c r="I24" s="7"/>
      <c r="J24" s="7"/>
      <c r="K24" s="7"/>
      <c r="L24" s="7">
        <f t="shared" si="0"/>
        <v>0</v>
      </c>
      <c r="M24" s="7"/>
      <c r="N24" s="7"/>
      <c r="O24" s="7"/>
      <c r="P24" s="7"/>
      <c r="Q24" s="7"/>
      <c r="R24" s="7"/>
      <c r="S24" s="7">
        <f t="shared" si="1"/>
        <v>0</v>
      </c>
      <c r="T24" s="8">
        <f t="shared" si="2"/>
        <v>0</v>
      </c>
    </row>
    <row r="25" spans="1:20" ht="27.95" customHeight="1" x14ac:dyDescent="0.4">
      <c r="A25" s="23" t="s">
        <v>7</v>
      </c>
      <c r="B25" s="24"/>
      <c r="C25" s="24"/>
      <c r="D25" s="24"/>
      <c r="E25" s="25"/>
      <c r="F25" s="9">
        <f>COUNTA(F8:F24)</f>
        <v>0</v>
      </c>
      <c r="G25" s="9">
        <f>COUNTA(G8:G24)</f>
        <v>0</v>
      </c>
      <c r="H25" s="8">
        <f t="shared" ref="H25:T25" si="3">SUM(H8:H24)</f>
        <v>0</v>
      </c>
      <c r="I25" s="8">
        <f t="shared" si="3"/>
        <v>0</v>
      </c>
      <c r="J25" s="8">
        <f t="shared" si="3"/>
        <v>0</v>
      </c>
      <c r="K25" s="8">
        <f t="shared" si="3"/>
        <v>0</v>
      </c>
      <c r="L25" s="8">
        <f t="shared" si="3"/>
        <v>0</v>
      </c>
      <c r="M25" s="8">
        <f t="shared" si="3"/>
        <v>0</v>
      </c>
      <c r="N25" s="8">
        <f t="shared" si="3"/>
        <v>0</v>
      </c>
      <c r="O25" s="8">
        <f t="shared" si="3"/>
        <v>0</v>
      </c>
      <c r="P25" s="8">
        <f t="shared" si="3"/>
        <v>0</v>
      </c>
      <c r="Q25" s="8">
        <f t="shared" si="3"/>
        <v>0</v>
      </c>
      <c r="R25" s="8">
        <f t="shared" si="3"/>
        <v>0</v>
      </c>
      <c r="S25" s="8">
        <f t="shared" si="3"/>
        <v>0</v>
      </c>
      <c r="T25" s="8">
        <f t="shared" si="3"/>
        <v>0</v>
      </c>
    </row>
    <row r="26" spans="1:20" ht="15" customHeight="1" x14ac:dyDescent="0.4">
      <c r="F26" s="15" t="s">
        <v>22</v>
      </c>
      <c r="G26" s="15"/>
      <c r="T26" s="3" t="s">
        <v>23</v>
      </c>
    </row>
    <row r="27" spans="1:20" ht="15" customHeight="1" x14ac:dyDescent="0.4">
      <c r="F27" s="10"/>
      <c r="G27" s="10"/>
      <c r="T27" s="10"/>
    </row>
    <row r="28" spans="1:20" ht="30" customHeight="1" x14ac:dyDescent="0.4">
      <c r="Q28" s="2"/>
      <c r="R28" s="14" t="s">
        <v>24</v>
      </c>
      <c r="S28" s="15"/>
      <c r="T28" s="7">
        <f>T25*8/10</f>
        <v>0</v>
      </c>
    </row>
    <row r="29" spans="1:20" ht="30" customHeight="1" x14ac:dyDescent="0.4">
      <c r="Q29" s="2"/>
      <c r="R29" s="14" t="s">
        <v>25</v>
      </c>
      <c r="S29" s="15"/>
      <c r="T29" s="7">
        <f>(F25+G25)*400000</f>
        <v>0</v>
      </c>
    </row>
    <row r="30" spans="1:20" ht="30" customHeight="1" x14ac:dyDescent="0.4">
      <c r="R30" s="14" t="s">
        <v>26</v>
      </c>
      <c r="S30" s="15"/>
      <c r="T30" s="7">
        <f>ROUND(MIN(T28:T29),-3)</f>
        <v>0</v>
      </c>
    </row>
  </sheetData>
  <mergeCells count="16">
    <mergeCell ref="R30:S30"/>
    <mergeCell ref="A1:T1"/>
    <mergeCell ref="P3:Q3"/>
    <mergeCell ref="R3:T3"/>
    <mergeCell ref="A6:A7"/>
    <mergeCell ref="B6:B7"/>
    <mergeCell ref="C6:E7"/>
    <mergeCell ref="F6:F7"/>
    <mergeCell ref="G6:G7"/>
    <mergeCell ref="H6:L6"/>
    <mergeCell ref="N6:S6"/>
    <mergeCell ref="T6:T7"/>
    <mergeCell ref="A25:E25"/>
    <mergeCell ref="F26:G26"/>
    <mergeCell ref="R28:S28"/>
    <mergeCell ref="R29:S29"/>
  </mergeCells>
  <phoneticPr fontId="2"/>
  <pageMargins left="0.78740157480314965" right="0.39370078740157483" top="0.78740157480314965" bottom="0.39370078740157483" header="0.31496062992125984" footer="0.31496062992125984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1"/>
  <sheetViews>
    <sheetView workbookViewId="0">
      <selection activeCell="J11" sqref="J11"/>
    </sheetView>
  </sheetViews>
  <sheetFormatPr defaultColWidth="10.625" defaultRowHeight="30" customHeight="1" x14ac:dyDescent="0.4"/>
  <cols>
    <col min="1" max="1" width="3.625" style="1" customWidth="1"/>
    <col min="2" max="3" width="15.625" style="1" customWidth="1"/>
    <col min="4" max="4" width="3.625" style="1" customWidth="1"/>
    <col min="5" max="5" width="15.625" style="1" customWidth="1"/>
    <col min="6" max="7" width="6.625" style="1" customWidth="1"/>
    <col min="8" max="19" width="10.625" style="1"/>
    <col min="20" max="20" width="15.625" style="1" customWidth="1"/>
    <col min="21" max="16384" width="10.625" style="1"/>
  </cols>
  <sheetData>
    <row r="1" spans="1:20" ht="30" customHeight="1" x14ac:dyDescent="0.4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20.100000000000001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0" customHeight="1" x14ac:dyDescent="0.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5" t="s">
        <v>21</v>
      </c>
      <c r="Q3" s="15"/>
      <c r="R3" s="15" t="s">
        <v>27</v>
      </c>
      <c r="S3" s="15"/>
      <c r="T3" s="15"/>
    </row>
    <row r="4" spans="1:20" ht="20.100000000000001" customHeight="1" x14ac:dyDescent="0.4"/>
    <row r="5" spans="1:20" ht="20.100000000000001" customHeight="1" x14ac:dyDescent="0.4">
      <c r="T5" s="2" t="s">
        <v>19</v>
      </c>
    </row>
    <row r="6" spans="1:20" ht="30" customHeight="1" x14ac:dyDescent="0.4">
      <c r="A6" s="15"/>
      <c r="B6" s="15" t="s">
        <v>1</v>
      </c>
      <c r="C6" s="17" t="s">
        <v>17</v>
      </c>
      <c r="D6" s="18"/>
      <c r="E6" s="19"/>
      <c r="F6" s="15" t="s">
        <v>0</v>
      </c>
      <c r="G6" s="15" t="s">
        <v>8</v>
      </c>
      <c r="H6" s="15" t="s">
        <v>2</v>
      </c>
      <c r="I6" s="15"/>
      <c r="J6" s="15"/>
      <c r="K6" s="15"/>
      <c r="L6" s="15"/>
      <c r="M6" s="3" t="s">
        <v>9</v>
      </c>
      <c r="N6" s="15" t="s">
        <v>11</v>
      </c>
      <c r="O6" s="15"/>
      <c r="P6" s="15"/>
      <c r="Q6" s="15"/>
      <c r="R6" s="15"/>
      <c r="S6" s="15"/>
      <c r="T6" s="15" t="s">
        <v>16</v>
      </c>
    </row>
    <row r="7" spans="1:20" ht="30" customHeight="1" x14ac:dyDescent="0.4">
      <c r="A7" s="15"/>
      <c r="B7" s="15"/>
      <c r="C7" s="20"/>
      <c r="D7" s="21"/>
      <c r="E7" s="22"/>
      <c r="F7" s="15"/>
      <c r="G7" s="15"/>
      <c r="H7" s="3" t="s">
        <v>3</v>
      </c>
      <c r="I7" s="3" t="s">
        <v>4</v>
      </c>
      <c r="J7" s="3" t="s">
        <v>5</v>
      </c>
      <c r="K7" s="3" t="s">
        <v>6</v>
      </c>
      <c r="L7" s="3" t="s">
        <v>7</v>
      </c>
      <c r="M7" s="3" t="s">
        <v>10</v>
      </c>
      <c r="N7" s="3" t="s">
        <v>12</v>
      </c>
      <c r="O7" s="3" t="s">
        <v>13</v>
      </c>
      <c r="P7" s="3" t="s">
        <v>14</v>
      </c>
      <c r="Q7" s="3" t="s">
        <v>15</v>
      </c>
      <c r="R7" s="3" t="s">
        <v>6</v>
      </c>
      <c r="S7" s="3" t="s">
        <v>7</v>
      </c>
      <c r="T7" s="15"/>
    </row>
    <row r="8" spans="1:20" ht="27.95" customHeight="1" x14ac:dyDescent="0.4">
      <c r="A8" s="3">
        <v>1</v>
      </c>
      <c r="B8" s="3" t="s">
        <v>28</v>
      </c>
      <c r="C8" s="11">
        <v>45971</v>
      </c>
      <c r="D8" s="12" t="s">
        <v>20</v>
      </c>
      <c r="E8" s="13">
        <v>46017</v>
      </c>
      <c r="F8" s="3" t="s">
        <v>18</v>
      </c>
      <c r="G8" s="3"/>
      <c r="H8" s="7">
        <v>95000</v>
      </c>
      <c r="I8" s="7">
        <v>3000</v>
      </c>
      <c r="J8" s="7">
        <v>0</v>
      </c>
      <c r="K8" s="7">
        <v>10000</v>
      </c>
      <c r="L8" s="7">
        <f>SUM(H8:K8)</f>
        <v>108000</v>
      </c>
      <c r="M8" s="7">
        <v>300000</v>
      </c>
      <c r="N8" s="7">
        <v>15000</v>
      </c>
      <c r="O8" s="7">
        <v>3000</v>
      </c>
      <c r="P8" s="7">
        <v>100000</v>
      </c>
      <c r="Q8" s="7">
        <v>10000</v>
      </c>
      <c r="R8" s="7">
        <v>0</v>
      </c>
      <c r="S8" s="7">
        <f>SUM(N8:R8)</f>
        <v>128000</v>
      </c>
      <c r="T8" s="8">
        <f>L8+M8+S8</f>
        <v>536000</v>
      </c>
    </row>
    <row r="9" spans="1:20" ht="27.95" customHeight="1" x14ac:dyDescent="0.4">
      <c r="A9" s="3">
        <v>2</v>
      </c>
      <c r="B9" s="3" t="s">
        <v>28</v>
      </c>
      <c r="C9" s="11">
        <v>45971</v>
      </c>
      <c r="D9" s="12" t="s">
        <v>20</v>
      </c>
      <c r="E9" s="13">
        <v>46017</v>
      </c>
      <c r="F9" s="3" t="s">
        <v>18</v>
      </c>
      <c r="G9" s="3"/>
      <c r="H9" s="7">
        <v>95000</v>
      </c>
      <c r="I9" s="7">
        <v>3000</v>
      </c>
      <c r="J9" s="7">
        <v>0</v>
      </c>
      <c r="K9" s="7">
        <v>10000</v>
      </c>
      <c r="L9" s="7">
        <f t="shared" ref="L9:L25" si="0">SUM(H9:K9)</f>
        <v>108000</v>
      </c>
      <c r="M9" s="7">
        <v>300000</v>
      </c>
      <c r="N9" s="7">
        <v>15000</v>
      </c>
      <c r="O9" s="7">
        <v>3000</v>
      </c>
      <c r="P9" s="7">
        <v>100000</v>
      </c>
      <c r="Q9" s="7">
        <v>10000</v>
      </c>
      <c r="R9" s="7">
        <v>0</v>
      </c>
      <c r="S9" s="7">
        <f t="shared" ref="S9:S25" si="1">SUM(N9:R9)</f>
        <v>128000</v>
      </c>
      <c r="T9" s="8">
        <f t="shared" ref="T9:T25" si="2">L9+M9+S9</f>
        <v>536000</v>
      </c>
    </row>
    <row r="10" spans="1:20" ht="27.95" customHeight="1" x14ac:dyDescent="0.4">
      <c r="A10" s="3">
        <v>3</v>
      </c>
      <c r="B10" s="3" t="s">
        <v>28</v>
      </c>
      <c r="C10" s="11">
        <v>45971</v>
      </c>
      <c r="D10" s="12" t="s">
        <v>20</v>
      </c>
      <c r="E10" s="13">
        <v>46017</v>
      </c>
      <c r="F10" s="3"/>
      <c r="G10" s="3" t="s">
        <v>18</v>
      </c>
      <c r="H10" s="7">
        <v>80000</v>
      </c>
      <c r="I10" s="7">
        <v>3000</v>
      </c>
      <c r="J10" s="7">
        <v>0</v>
      </c>
      <c r="K10" s="7">
        <v>10000</v>
      </c>
      <c r="L10" s="7">
        <f t="shared" si="0"/>
        <v>93000</v>
      </c>
      <c r="M10" s="7">
        <v>250000</v>
      </c>
      <c r="N10" s="7">
        <v>15000</v>
      </c>
      <c r="O10" s="7">
        <v>3000</v>
      </c>
      <c r="P10" s="7">
        <v>100000</v>
      </c>
      <c r="Q10" s="7">
        <v>10000</v>
      </c>
      <c r="R10" s="7">
        <v>0</v>
      </c>
      <c r="S10" s="7">
        <f t="shared" si="1"/>
        <v>128000</v>
      </c>
      <c r="T10" s="8">
        <f t="shared" si="2"/>
        <v>471000</v>
      </c>
    </row>
    <row r="11" spans="1:20" ht="27.95" customHeight="1" x14ac:dyDescent="0.4">
      <c r="A11" s="3">
        <v>4</v>
      </c>
      <c r="B11" s="3" t="s">
        <v>28</v>
      </c>
      <c r="C11" s="11">
        <v>45971</v>
      </c>
      <c r="D11" s="12" t="s">
        <v>20</v>
      </c>
      <c r="E11" s="13">
        <v>46017</v>
      </c>
      <c r="F11" s="3"/>
      <c r="G11" s="3" t="s">
        <v>18</v>
      </c>
      <c r="H11" s="7">
        <v>80000</v>
      </c>
      <c r="I11" s="7">
        <v>3000</v>
      </c>
      <c r="J11" s="7">
        <v>0</v>
      </c>
      <c r="K11" s="7">
        <v>10000</v>
      </c>
      <c r="L11" s="7">
        <f t="shared" si="0"/>
        <v>93000</v>
      </c>
      <c r="M11" s="7">
        <v>250000</v>
      </c>
      <c r="N11" s="7">
        <v>15000</v>
      </c>
      <c r="O11" s="7">
        <v>3000</v>
      </c>
      <c r="P11" s="7">
        <v>100000</v>
      </c>
      <c r="Q11" s="7">
        <v>10000</v>
      </c>
      <c r="R11" s="7">
        <v>0</v>
      </c>
      <c r="S11" s="7">
        <f t="shared" si="1"/>
        <v>128000</v>
      </c>
      <c r="T11" s="8">
        <f t="shared" si="2"/>
        <v>471000</v>
      </c>
    </row>
    <row r="12" spans="1:20" ht="27.95" customHeight="1" x14ac:dyDescent="0.4">
      <c r="A12" s="3">
        <v>5</v>
      </c>
      <c r="B12" s="3"/>
      <c r="C12" s="4"/>
      <c r="D12" s="5" t="s">
        <v>20</v>
      </c>
      <c r="E12" s="6"/>
      <c r="F12" s="3"/>
      <c r="G12" s="3"/>
      <c r="H12" s="7"/>
      <c r="I12" s="7"/>
      <c r="J12" s="7"/>
      <c r="K12" s="7"/>
      <c r="L12" s="7">
        <f t="shared" si="0"/>
        <v>0</v>
      </c>
      <c r="M12" s="7"/>
      <c r="N12" s="7"/>
      <c r="O12" s="7"/>
      <c r="P12" s="7"/>
      <c r="Q12" s="7"/>
      <c r="R12" s="7"/>
      <c r="S12" s="7">
        <f t="shared" si="1"/>
        <v>0</v>
      </c>
      <c r="T12" s="8">
        <f t="shared" si="2"/>
        <v>0</v>
      </c>
    </row>
    <row r="13" spans="1:20" ht="27.95" customHeight="1" x14ac:dyDescent="0.4">
      <c r="A13" s="3">
        <v>6</v>
      </c>
      <c r="B13" s="3"/>
      <c r="C13" s="4"/>
      <c r="D13" s="5" t="s">
        <v>20</v>
      </c>
      <c r="E13" s="6"/>
      <c r="F13" s="3"/>
      <c r="G13" s="3"/>
      <c r="H13" s="7"/>
      <c r="I13" s="7"/>
      <c r="J13" s="7"/>
      <c r="K13" s="7"/>
      <c r="L13" s="7">
        <f t="shared" si="0"/>
        <v>0</v>
      </c>
      <c r="M13" s="7"/>
      <c r="N13" s="7"/>
      <c r="O13" s="7"/>
      <c r="P13" s="7"/>
      <c r="Q13" s="7"/>
      <c r="R13" s="7"/>
      <c r="S13" s="7">
        <f t="shared" si="1"/>
        <v>0</v>
      </c>
      <c r="T13" s="8">
        <f t="shared" si="2"/>
        <v>0</v>
      </c>
    </row>
    <row r="14" spans="1:20" ht="27.95" customHeight="1" x14ac:dyDescent="0.4">
      <c r="A14" s="3">
        <v>7</v>
      </c>
      <c r="B14" s="3"/>
      <c r="C14" s="4"/>
      <c r="D14" s="5" t="s">
        <v>20</v>
      </c>
      <c r="E14" s="6"/>
      <c r="F14" s="3"/>
      <c r="G14" s="3"/>
      <c r="H14" s="7"/>
      <c r="I14" s="7"/>
      <c r="J14" s="7"/>
      <c r="K14" s="7"/>
      <c r="L14" s="7">
        <f t="shared" si="0"/>
        <v>0</v>
      </c>
      <c r="M14" s="7"/>
      <c r="N14" s="7"/>
      <c r="O14" s="7"/>
      <c r="P14" s="7"/>
      <c r="Q14" s="7"/>
      <c r="R14" s="7"/>
      <c r="S14" s="7">
        <f t="shared" si="1"/>
        <v>0</v>
      </c>
      <c r="T14" s="8">
        <f t="shared" si="2"/>
        <v>0</v>
      </c>
    </row>
    <row r="15" spans="1:20" ht="27.95" customHeight="1" x14ac:dyDescent="0.4">
      <c r="A15" s="3">
        <v>8</v>
      </c>
      <c r="B15" s="3"/>
      <c r="C15" s="4"/>
      <c r="D15" s="5" t="s">
        <v>20</v>
      </c>
      <c r="E15" s="6"/>
      <c r="F15" s="3"/>
      <c r="G15" s="3"/>
      <c r="H15" s="7"/>
      <c r="I15" s="7"/>
      <c r="J15" s="7"/>
      <c r="K15" s="7"/>
      <c r="L15" s="7">
        <f t="shared" si="0"/>
        <v>0</v>
      </c>
      <c r="M15" s="7"/>
      <c r="N15" s="7"/>
      <c r="O15" s="7"/>
      <c r="P15" s="7"/>
      <c r="Q15" s="7"/>
      <c r="R15" s="7"/>
      <c r="S15" s="7">
        <f t="shared" si="1"/>
        <v>0</v>
      </c>
      <c r="T15" s="8">
        <f t="shared" si="2"/>
        <v>0</v>
      </c>
    </row>
    <row r="16" spans="1:20" ht="27.95" customHeight="1" x14ac:dyDescent="0.4">
      <c r="A16" s="3">
        <v>9</v>
      </c>
      <c r="B16" s="3"/>
      <c r="C16" s="4"/>
      <c r="D16" s="5" t="s">
        <v>20</v>
      </c>
      <c r="E16" s="6"/>
      <c r="F16" s="3"/>
      <c r="G16" s="3"/>
      <c r="H16" s="7"/>
      <c r="I16" s="7"/>
      <c r="J16" s="7"/>
      <c r="K16" s="7"/>
      <c r="L16" s="7">
        <f t="shared" si="0"/>
        <v>0</v>
      </c>
      <c r="M16" s="7"/>
      <c r="N16" s="7"/>
      <c r="O16" s="7"/>
      <c r="P16" s="7"/>
      <c r="Q16" s="7"/>
      <c r="R16" s="7"/>
      <c r="S16" s="7">
        <f t="shared" si="1"/>
        <v>0</v>
      </c>
      <c r="T16" s="8">
        <f t="shared" si="2"/>
        <v>0</v>
      </c>
    </row>
    <row r="17" spans="1:20" ht="27.95" customHeight="1" x14ac:dyDescent="0.4">
      <c r="A17" s="3">
        <v>10</v>
      </c>
      <c r="B17" s="3"/>
      <c r="C17" s="4"/>
      <c r="D17" s="5" t="s">
        <v>20</v>
      </c>
      <c r="E17" s="6"/>
      <c r="F17" s="3"/>
      <c r="G17" s="3"/>
      <c r="H17" s="7"/>
      <c r="I17" s="7"/>
      <c r="J17" s="7"/>
      <c r="K17" s="7"/>
      <c r="L17" s="7">
        <f t="shared" si="0"/>
        <v>0</v>
      </c>
      <c r="M17" s="7"/>
      <c r="N17" s="7"/>
      <c r="O17" s="7"/>
      <c r="P17" s="7"/>
      <c r="Q17" s="7"/>
      <c r="R17" s="7"/>
      <c r="S17" s="7">
        <f t="shared" si="1"/>
        <v>0</v>
      </c>
      <c r="T17" s="8">
        <f t="shared" si="2"/>
        <v>0</v>
      </c>
    </row>
    <row r="18" spans="1:20" ht="27.95" customHeight="1" x14ac:dyDescent="0.4">
      <c r="A18" s="3">
        <v>11</v>
      </c>
      <c r="B18" s="3"/>
      <c r="C18" s="4"/>
      <c r="D18" s="5" t="s">
        <v>20</v>
      </c>
      <c r="E18" s="6"/>
      <c r="F18" s="3"/>
      <c r="G18" s="3"/>
      <c r="H18" s="7"/>
      <c r="I18" s="7"/>
      <c r="J18" s="7"/>
      <c r="K18" s="7"/>
      <c r="L18" s="7">
        <f t="shared" si="0"/>
        <v>0</v>
      </c>
      <c r="M18" s="7"/>
      <c r="N18" s="7"/>
      <c r="O18" s="7"/>
      <c r="P18" s="7"/>
      <c r="Q18" s="7"/>
      <c r="R18" s="7"/>
      <c r="S18" s="7">
        <f t="shared" si="1"/>
        <v>0</v>
      </c>
      <c r="T18" s="8">
        <f t="shared" si="2"/>
        <v>0</v>
      </c>
    </row>
    <row r="19" spans="1:20" ht="27.95" customHeight="1" x14ac:dyDescent="0.4">
      <c r="A19" s="3">
        <v>12</v>
      </c>
      <c r="B19" s="3"/>
      <c r="C19" s="4"/>
      <c r="D19" s="5" t="s">
        <v>20</v>
      </c>
      <c r="E19" s="6"/>
      <c r="F19" s="3"/>
      <c r="G19" s="3"/>
      <c r="H19" s="7"/>
      <c r="I19" s="7"/>
      <c r="J19" s="7"/>
      <c r="K19" s="7"/>
      <c r="L19" s="7">
        <f t="shared" si="0"/>
        <v>0</v>
      </c>
      <c r="M19" s="7"/>
      <c r="N19" s="7"/>
      <c r="O19" s="7"/>
      <c r="P19" s="7"/>
      <c r="Q19" s="7"/>
      <c r="R19" s="7"/>
      <c r="S19" s="7">
        <f t="shared" si="1"/>
        <v>0</v>
      </c>
      <c r="T19" s="8">
        <f t="shared" si="2"/>
        <v>0</v>
      </c>
    </row>
    <row r="20" spans="1:20" ht="27.95" customHeight="1" x14ac:dyDescent="0.4">
      <c r="A20" s="3">
        <v>13</v>
      </c>
      <c r="B20" s="3"/>
      <c r="C20" s="4"/>
      <c r="D20" s="5" t="s">
        <v>20</v>
      </c>
      <c r="E20" s="6"/>
      <c r="F20" s="3"/>
      <c r="G20" s="3"/>
      <c r="H20" s="7"/>
      <c r="I20" s="7"/>
      <c r="J20" s="7"/>
      <c r="K20" s="7"/>
      <c r="L20" s="7">
        <f t="shared" si="0"/>
        <v>0</v>
      </c>
      <c r="M20" s="7"/>
      <c r="N20" s="7"/>
      <c r="O20" s="7"/>
      <c r="P20" s="7"/>
      <c r="Q20" s="7"/>
      <c r="R20" s="7"/>
      <c r="S20" s="7">
        <f t="shared" si="1"/>
        <v>0</v>
      </c>
      <c r="T20" s="8">
        <f t="shared" si="2"/>
        <v>0</v>
      </c>
    </row>
    <row r="21" spans="1:20" ht="27.95" customHeight="1" x14ac:dyDescent="0.4">
      <c r="A21" s="3">
        <v>14</v>
      </c>
      <c r="B21" s="3"/>
      <c r="C21" s="4"/>
      <c r="D21" s="5" t="s">
        <v>20</v>
      </c>
      <c r="E21" s="6"/>
      <c r="F21" s="3"/>
      <c r="G21" s="3"/>
      <c r="H21" s="7"/>
      <c r="I21" s="7"/>
      <c r="J21" s="7"/>
      <c r="K21" s="7"/>
      <c r="L21" s="7">
        <f t="shared" si="0"/>
        <v>0</v>
      </c>
      <c r="M21" s="7"/>
      <c r="N21" s="7"/>
      <c r="O21" s="7"/>
      <c r="P21" s="7"/>
      <c r="Q21" s="7"/>
      <c r="R21" s="7"/>
      <c r="S21" s="7">
        <f t="shared" si="1"/>
        <v>0</v>
      </c>
      <c r="T21" s="8">
        <f t="shared" si="2"/>
        <v>0</v>
      </c>
    </row>
    <row r="22" spans="1:20" ht="27.95" customHeight="1" x14ac:dyDescent="0.4">
      <c r="A22" s="3">
        <v>15</v>
      </c>
      <c r="B22" s="3"/>
      <c r="C22" s="4"/>
      <c r="D22" s="5" t="s">
        <v>20</v>
      </c>
      <c r="E22" s="6"/>
      <c r="F22" s="3"/>
      <c r="G22" s="3"/>
      <c r="H22" s="7"/>
      <c r="I22" s="7"/>
      <c r="J22" s="7"/>
      <c r="K22" s="7"/>
      <c r="L22" s="7">
        <f t="shared" si="0"/>
        <v>0</v>
      </c>
      <c r="M22" s="7"/>
      <c r="N22" s="7"/>
      <c r="O22" s="7"/>
      <c r="P22" s="7"/>
      <c r="Q22" s="7"/>
      <c r="R22" s="7"/>
      <c r="S22" s="7">
        <f t="shared" si="1"/>
        <v>0</v>
      </c>
      <c r="T22" s="8">
        <f t="shared" si="2"/>
        <v>0</v>
      </c>
    </row>
    <row r="23" spans="1:20" ht="27.95" customHeight="1" x14ac:dyDescent="0.4">
      <c r="A23" s="3">
        <v>16</v>
      </c>
      <c r="B23" s="3"/>
      <c r="C23" s="4"/>
      <c r="D23" s="5" t="s">
        <v>20</v>
      </c>
      <c r="E23" s="6"/>
      <c r="F23" s="3"/>
      <c r="G23" s="3"/>
      <c r="H23" s="7"/>
      <c r="I23" s="7"/>
      <c r="J23" s="7"/>
      <c r="K23" s="7"/>
      <c r="L23" s="7">
        <f t="shared" si="0"/>
        <v>0</v>
      </c>
      <c r="M23" s="7"/>
      <c r="N23" s="7"/>
      <c r="O23" s="7"/>
      <c r="P23" s="7"/>
      <c r="Q23" s="7"/>
      <c r="R23" s="7"/>
      <c r="S23" s="7">
        <f t="shared" si="1"/>
        <v>0</v>
      </c>
      <c r="T23" s="8">
        <f t="shared" si="2"/>
        <v>0</v>
      </c>
    </row>
    <row r="24" spans="1:20" ht="27.95" customHeight="1" x14ac:dyDescent="0.4">
      <c r="A24" s="3">
        <v>17</v>
      </c>
      <c r="B24" s="3"/>
      <c r="C24" s="4"/>
      <c r="D24" s="5" t="s">
        <v>20</v>
      </c>
      <c r="E24" s="6"/>
      <c r="F24" s="3"/>
      <c r="G24" s="3"/>
      <c r="H24" s="7"/>
      <c r="I24" s="7"/>
      <c r="J24" s="7"/>
      <c r="K24" s="7"/>
      <c r="L24" s="7">
        <f t="shared" si="0"/>
        <v>0</v>
      </c>
      <c r="M24" s="7"/>
      <c r="N24" s="7"/>
      <c r="O24" s="7"/>
      <c r="P24" s="7"/>
      <c r="Q24" s="7"/>
      <c r="R24" s="7"/>
      <c r="S24" s="7">
        <f t="shared" si="1"/>
        <v>0</v>
      </c>
      <c r="T24" s="8">
        <f t="shared" si="2"/>
        <v>0</v>
      </c>
    </row>
    <row r="25" spans="1:20" ht="27.95" customHeight="1" x14ac:dyDescent="0.4">
      <c r="A25" s="3">
        <v>20</v>
      </c>
      <c r="B25" s="3"/>
      <c r="C25" s="4"/>
      <c r="D25" s="5" t="s">
        <v>20</v>
      </c>
      <c r="E25" s="6"/>
      <c r="F25" s="3"/>
      <c r="G25" s="3"/>
      <c r="H25" s="7"/>
      <c r="I25" s="7"/>
      <c r="J25" s="7"/>
      <c r="K25" s="7"/>
      <c r="L25" s="7">
        <f t="shared" si="0"/>
        <v>0</v>
      </c>
      <c r="M25" s="7"/>
      <c r="N25" s="7"/>
      <c r="O25" s="7"/>
      <c r="P25" s="7"/>
      <c r="Q25" s="7"/>
      <c r="R25" s="7"/>
      <c r="S25" s="7">
        <f t="shared" si="1"/>
        <v>0</v>
      </c>
      <c r="T25" s="8">
        <f t="shared" si="2"/>
        <v>0</v>
      </c>
    </row>
    <row r="26" spans="1:20" ht="27.95" customHeight="1" x14ac:dyDescent="0.4">
      <c r="A26" s="23" t="s">
        <v>7</v>
      </c>
      <c r="B26" s="24"/>
      <c r="C26" s="24"/>
      <c r="D26" s="24"/>
      <c r="E26" s="25"/>
      <c r="F26" s="9">
        <f>COUNTA(F8:F25)</f>
        <v>2</v>
      </c>
      <c r="G26" s="9">
        <f>COUNTA(G8:G25)</f>
        <v>2</v>
      </c>
      <c r="H26" s="8">
        <f t="shared" ref="H26:T26" si="3">SUM(H8:H25)</f>
        <v>350000</v>
      </c>
      <c r="I26" s="8">
        <f t="shared" si="3"/>
        <v>12000</v>
      </c>
      <c r="J26" s="8">
        <f t="shared" si="3"/>
        <v>0</v>
      </c>
      <c r="K26" s="8">
        <f t="shared" si="3"/>
        <v>40000</v>
      </c>
      <c r="L26" s="8">
        <f t="shared" si="3"/>
        <v>402000</v>
      </c>
      <c r="M26" s="8">
        <f t="shared" si="3"/>
        <v>1100000</v>
      </c>
      <c r="N26" s="8">
        <f t="shared" si="3"/>
        <v>60000</v>
      </c>
      <c r="O26" s="8">
        <f t="shared" si="3"/>
        <v>12000</v>
      </c>
      <c r="P26" s="8">
        <f t="shared" si="3"/>
        <v>400000</v>
      </c>
      <c r="Q26" s="8">
        <f t="shared" si="3"/>
        <v>40000</v>
      </c>
      <c r="R26" s="8">
        <f t="shared" si="3"/>
        <v>0</v>
      </c>
      <c r="S26" s="8">
        <f t="shared" si="3"/>
        <v>512000</v>
      </c>
      <c r="T26" s="8">
        <f t="shared" si="3"/>
        <v>2014000</v>
      </c>
    </row>
    <row r="27" spans="1:20" ht="15" customHeight="1" x14ac:dyDescent="0.4">
      <c r="F27" s="15" t="s">
        <v>22</v>
      </c>
      <c r="G27" s="15"/>
      <c r="T27" s="3" t="s">
        <v>23</v>
      </c>
    </row>
    <row r="28" spans="1:20" ht="15" customHeight="1" x14ac:dyDescent="0.4">
      <c r="F28" s="10"/>
      <c r="G28" s="10"/>
      <c r="T28" s="10"/>
    </row>
    <row r="29" spans="1:20" ht="30" customHeight="1" x14ac:dyDescent="0.4">
      <c r="Q29" s="2"/>
      <c r="R29" s="14" t="s">
        <v>24</v>
      </c>
      <c r="S29" s="15"/>
      <c r="T29" s="7">
        <f>T26*8/10</f>
        <v>1611200</v>
      </c>
    </row>
    <row r="30" spans="1:20" ht="30" customHeight="1" x14ac:dyDescent="0.4">
      <c r="Q30" s="2"/>
      <c r="R30" s="14" t="s">
        <v>25</v>
      </c>
      <c r="S30" s="15"/>
      <c r="T30" s="7">
        <f>(F26+G26)*400000</f>
        <v>1600000</v>
      </c>
    </row>
    <row r="31" spans="1:20" ht="30" customHeight="1" x14ac:dyDescent="0.4">
      <c r="R31" s="14" t="s">
        <v>26</v>
      </c>
      <c r="S31" s="15"/>
      <c r="T31" s="7">
        <f>ROUND(MIN(T29:T30),-3)</f>
        <v>1600000</v>
      </c>
    </row>
  </sheetData>
  <mergeCells count="16">
    <mergeCell ref="A1:T1"/>
    <mergeCell ref="C6:E7"/>
    <mergeCell ref="A26:E26"/>
    <mergeCell ref="P3:Q3"/>
    <mergeCell ref="R3:T3"/>
    <mergeCell ref="H6:L6"/>
    <mergeCell ref="N6:S6"/>
    <mergeCell ref="T6:T7"/>
    <mergeCell ref="B6:B7"/>
    <mergeCell ref="F6:F7"/>
    <mergeCell ref="G6:G7"/>
    <mergeCell ref="R29:S29"/>
    <mergeCell ref="F27:G27"/>
    <mergeCell ref="R30:S30"/>
    <mergeCell ref="R31:S31"/>
    <mergeCell ref="A6:A7"/>
  </mergeCells>
  <phoneticPr fontId="2"/>
  <pageMargins left="0.78740157480314965" right="0.39370078740157483" top="0.78740157480314965" bottom="0.3937007874015748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経費内訳書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0006796</cp:lastModifiedBy>
  <cp:lastPrinted>2024-07-30T02:30:54Z</cp:lastPrinted>
  <dcterms:created xsi:type="dcterms:W3CDTF">2023-10-05T09:33:02Z</dcterms:created>
  <dcterms:modified xsi:type="dcterms:W3CDTF">2025-10-15T08:15:36Z</dcterms:modified>
</cp:coreProperties>
</file>