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/>
  <mc:AlternateContent xmlns:mc="http://schemas.openxmlformats.org/markup-compatibility/2006">
    <mc:Choice Requires="x15">
      <x15ac:absPath xmlns:x15ac="http://schemas.microsoft.com/office/spreadsheetml/2010/11/ac" url="\\TS-WXL4B1\市町村課_NewTera\07_税政班\03_税政班長\02_担当（税目）別フォルダ\202_課税状況等調\R06_課税状況等調\12　HP公表用\00_公表用データ\"/>
    </mc:Choice>
  </mc:AlternateContent>
  <xr:revisionPtr revIDLastSave="0" documentId="13_ncr:1_{60EDFCBD-D5C9-4DBB-B3BA-106FC450AB8E}" xr6:coauthVersionLast="47" xr6:coauthVersionMax="47" xr10:uidLastSave="{00000000-0000-0000-0000-000000000000}"/>
  <bookViews>
    <workbookView xWindow="29640" yWindow="585" windowWidth="16155" windowHeight="13230" xr2:uid="{00000000-000D-0000-FFFF-FFFF00000000}"/>
  </bookViews>
  <sheets>
    <sheet name="(2)_イ_市町村別" sheetId="1" r:id="rId1"/>
    <sheet name="(2)_ロ_所得者区分別" sheetId="2" r:id="rId2"/>
  </sheets>
  <definedNames>
    <definedName name="_xlnm.Print_Area" localSheetId="0">'(2)_イ_市町村別'!$A$1:$N$51</definedName>
    <definedName name="_xlnm.Print_Area" localSheetId="1">'(2)_ロ_所得者区分別'!$A$1:$O$41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2" l="1"/>
  <c r="J9" i="2"/>
  <c r="I23" i="2" l="1"/>
  <c r="J23" i="2"/>
  <c r="K23" i="2"/>
  <c r="L23" i="2"/>
  <c r="M23" i="2"/>
  <c r="I24" i="2"/>
  <c r="J24" i="2"/>
  <c r="K24" i="2"/>
  <c r="L24" i="2"/>
  <c r="M24" i="2"/>
  <c r="I25" i="2"/>
  <c r="J25" i="2"/>
  <c r="K25" i="2"/>
  <c r="L25" i="2"/>
  <c r="M25" i="2"/>
  <c r="I26" i="2"/>
  <c r="J26" i="2"/>
  <c r="K26" i="2"/>
  <c r="L26" i="2"/>
  <c r="M26" i="2"/>
  <c r="I10" i="2"/>
  <c r="J10" i="2"/>
  <c r="K10" i="2"/>
  <c r="L10" i="2"/>
  <c r="M10" i="2"/>
  <c r="I11" i="2"/>
  <c r="J11" i="2"/>
  <c r="K11" i="2"/>
  <c r="L11" i="2"/>
  <c r="M11" i="2"/>
  <c r="I12" i="2"/>
  <c r="J12" i="2"/>
  <c r="K12" i="2"/>
  <c r="L12" i="2"/>
  <c r="M12" i="2"/>
  <c r="I13" i="2"/>
  <c r="J13" i="2"/>
  <c r="J39" i="2" s="1"/>
  <c r="K13" i="2"/>
  <c r="L13" i="2"/>
  <c r="M13" i="2"/>
  <c r="M22" i="2"/>
  <c r="L22" i="2"/>
  <c r="K22" i="2"/>
  <c r="J22" i="2"/>
  <c r="I22" i="2"/>
  <c r="M9" i="2"/>
  <c r="L9" i="2"/>
  <c r="K9" i="2"/>
  <c r="F35" i="2"/>
  <c r="G35" i="2"/>
  <c r="H35" i="2"/>
  <c r="F36" i="2"/>
  <c r="G36" i="2"/>
  <c r="H36" i="2"/>
  <c r="F37" i="2"/>
  <c r="G37" i="2"/>
  <c r="H37" i="2"/>
  <c r="F38" i="2"/>
  <c r="G38" i="2"/>
  <c r="H38" i="2"/>
  <c r="F39" i="2"/>
  <c r="G39" i="2"/>
  <c r="H39" i="2"/>
  <c r="B35" i="2"/>
  <c r="C35" i="2"/>
  <c r="B36" i="2"/>
  <c r="C36" i="2"/>
  <c r="B37" i="2"/>
  <c r="C37" i="2"/>
  <c r="B38" i="2"/>
  <c r="C38" i="2"/>
  <c r="B39" i="2"/>
  <c r="C39" i="2"/>
  <c r="D35" i="2"/>
  <c r="E35" i="2"/>
  <c r="I39" i="2" l="1"/>
  <c r="M39" i="2"/>
  <c r="M37" i="2"/>
  <c r="I36" i="2"/>
  <c r="K38" i="2"/>
  <c r="K36" i="2"/>
  <c r="M36" i="2"/>
  <c r="M38" i="2"/>
  <c r="I38" i="2"/>
  <c r="K39" i="2"/>
  <c r="L38" i="2"/>
  <c r="K37" i="2"/>
  <c r="I37" i="2"/>
  <c r="L36" i="2"/>
  <c r="L35" i="2"/>
  <c r="J38" i="2"/>
  <c r="J36" i="2"/>
  <c r="J35" i="2"/>
  <c r="I35" i="2"/>
  <c r="K35" i="2"/>
  <c r="M35" i="2"/>
  <c r="J37" i="2"/>
  <c r="L39" i="2"/>
  <c r="L37" i="2"/>
  <c r="B49" i="1"/>
  <c r="C49" i="1"/>
  <c r="D49" i="1"/>
  <c r="E49" i="1"/>
  <c r="F49" i="1"/>
  <c r="G49" i="1"/>
  <c r="H49" i="1"/>
  <c r="I49" i="1"/>
  <c r="J49" i="1"/>
  <c r="K49" i="1"/>
  <c r="L49" i="1"/>
  <c r="B50" i="1"/>
  <c r="C50" i="1"/>
  <c r="D50" i="1"/>
  <c r="E50" i="1"/>
  <c r="F50" i="1"/>
  <c r="G50" i="1"/>
  <c r="H50" i="1"/>
  <c r="I50" i="1"/>
  <c r="J50" i="1"/>
  <c r="K50" i="1"/>
  <c r="L50" i="1"/>
  <c r="B51" i="1"/>
  <c r="C51" i="1"/>
  <c r="D51" i="1"/>
  <c r="E51" i="1"/>
  <c r="F51" i="1"/>
  <c r="G51" i="1"/>
  <c r="H51" i="1"/>
  <c r="I51" i="1"/>
  <c r="J51" i="1"/>
  <c r="K51" i="1"/>
  <c r="L51" i="1"/>
  <c r="I27" i="2" l="1"/>
  <c r="F14" i="2" l="1"/>
  <c r="G14" i="2"/>
  <c r="B14" i="2"/>
  <c r="C14" i="2"/>
  <c r="N48" i="1" l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D14" i="2"/>
  <c r="E14" i="2"/>
  <c r="H14" i="2"/>
  <c r="B27" i="2"/>
  <c r="B40" i="2" s="1"/>
  <c r="C27" i="2"/>
  <c r="C40" i="2" s="1"/>
  <c r="D27" i="2"/>
  <c r="E27" i="2"/>
  <c r="F27" i="2"/>
  <c r="F40" i="2" s="1"/>
  <c r="G27" i="2"/>
  <c r="G40" i="2" s="1"/>
  <c r="H27" i="2"/>
  <c r="J27" i="2"/>
  <c r="D36" i="2"/>
  <c r="E36" i="2"/>
  <c r="D37" i="2"/>
  <c r="E37" i="2"/>
  <c r="D38" i="2"/>
  <c r="E38" i="2"/>
  <c r="D39" i="2"/>
  <c r="E39" i="2"/>
  <c r="E40" i="2" l="1"/>
  <c r="D40" i="2"/>
  <c r="L27" i="2"/>
  <c r="H40" i="2"/>
  <c r="K27" i="2"/>
  <c r="M27" i="2"/>
  <c r="K14" i="2"/>
  <c r="L14" i="2"/>
  <c r="M14" i="2"/>
  <c r="I14" i="2"/>
  <c r="I40" i="2" s="1"/>
  <c r="J14" i="2"/>
  <c r="J40" i="2" s="1"/>
  <c r="M50" i="1"/>
  <c r="M49" i="1"/>
  <c r="M51" i="1"/>
  <c r="L40" i="2" l="1"/>
  <c r="M40" i="2"/>
  <c r="K40" i="2"/>
</calcChain>
</file>

<file path=xl/sharedStrings.xml><?xml version="1.0" encoding="utf-8"?>
<sst xmlns="http://schemas.openxmlformats.org/spreadsheetml/2006/main" count="236" uniqueCount="103">
  <si>
    <t>均等割と所得割を納める者</t>
  </si>
  <si>
    <t>市町村</t>
  </si>
  <si>
    <t>均等割額</t>
  </si>
  <si>
    <t>所得割額</t>
  </si>
  <si>
    <t>　</t>
  </si>
  <si>
    <t>都 市 計</t>
  </si>
  <si>
    <t>町 村 計</t>
  </si>
  <si>
    <t>県    計</t>
  </si>
  <si>
    <t>合　　　　　　　　　　　　　　          計</t>
    <phoneticPr fontId="1"/>
  </si>
  <si>
    <t>均等割を納める者</t>
    <rPh sb="4" eb="5">
      <t>オサ</t>
    </rPh>
    <rPh sb="7" eb="8">
      <t>モノ</t>
    </rPh>
    <phoneticPr fontId="1"/>
  </si>
  <si>
    <t>所得割を納める者</t>
    <rPh sb="4" eb="5">
      <t>オサ</t>
    </rPh>
    <rPh sb="7" eb="8">
      <t>モノ</t>
    </rPh>
    <phoneticPr fontId="1"/>
  </si>
  <si>
    <t>納税義務者数</t>
    <rPh sb="4" eb="5">
      <t>シャ</t>
    </rPh>
    <rPh sb="5" eb="6">
      <t>スウ</t>
    </rPh>
    <phoneticPr fontId="1"/>
  </si>
  <si>
    <t>均等割のみを納める者</t>
    <phoneticPr fontId="1"/>
  </si>
  <si>
    <t>所得割のみを納める者</t>
    <phoneticPr fontId="1"/>
  </si>
  <si>
    <t>（人）</t>
    <rPh sb="1" eb="2">
      <t>ニン</t>
    </rPh>
    <phoneticPr fontId="1"/>
  </si>
  <si>
    <t>（千円）</t>
    <rPh sb="1" eb="3">
      <t>センエン</t>
    </rPh>
    <phoneticPr fontId="1"/>
  </si>
  <si>
    <t>（A)　　</t>
    <phoneticPr fontId="1"/>
  </si>
  <si>
    <t>（B)　　</t>
    <phoneticPr fontId="1"/>
  </si>
  <si>
    <t>（C)　　</t>
    <phoneticPr fontId="1"/>
  </si>
  <si>
    <t>（D)　　</t>
    <phoneticPr fontId="1"/>
  </si>
  <si>
    <t>（E)　　</t>
    <phoneticPr fontId="1"/>
  </si>
  <si>
    <t>（F)　　</t>
    <phoneticPr fontId="1"/>
  </si>
  <si>
    <t>（G)　　</t>
    <phoneticPr fontId="1"/>
  </si>
  <si>
    <t>納税義務者数
（A)+(E)</t>
    <rPh sb="4" eb="5">
      <t>シャ</t>
    </rPh>
    <rPh sb="5" eb="6">
      <t>スウ</t>
    </rPh>
    <phoneticPr fontId="1"/>
  </si>
  <si>
    <t>均等割額
（B)+(F)</t>
    <phoneticPr fontId="1"/>
  </si>
  <si>
    <t>納税義務者数
（C)+(E)</t>
    <rPh sb="4" eb="5">
      <t>シャ</t>
    </rPh>
    <rPh sb="5" eb="6">
      <t>スウ</t>
    </rPh>
    <phoneticPr fontId="1"/>
  </si>
  <si>
    <t>所得割額
（D)+(G)</t>
    <phoneticPr fontId="1"/>
  </si>
  <si>
    <t>（A)+(C)+(E)</t>
    <phoneticPr fontId="1"/>
  </si>
  <si>
    <t>　イ　市町村別</t>
    <rPh sb="3" eb="6">
      <t>シチョウソン</t>
    </rPh>
    <rPh sb="6" eb="7">
      <t>ベツ</t>
    </rPh>
    <phoneticPr fontId="1"/>
  </si>
  <si>
    <t>（単位：人、千円）</t>
    <rPh sb="1" eb="3">
      <t>タンイ</t>
    </rPh>
    <rPh sb="4" eb="5">
      <t>ヒト</t>
    </rPh>
    <rPh sb="6" eb="8">
      <t>センエン</t>
    </rPh>
    <phoneticPr fontId="1"/>
  </si>
  <si>
    <t xml:space="preserve"> 給　与　所　得　者</t>
  </si>
  <si>
    <t xml:space="preserve"> 営 業 等  所 得 者</t>
    <rPh sb="5" eb="6">
      <t>トウ</t>
    </rPh>
    <phoneticPr fontId="1"/>
  </si>
  <si>
    <t xml:space="preserve"> 営 業 等　所 得 者</t>
    <rPh sb="5" eb="6">
      <t>トウ</t>
    </rPh>
    <phoneticPr fontId="1"/>
  </si>
  <si>
    <t xml:space="preserve"> 農　業　所　得　者</t>
  </si>
  <si>
    <t xml:space="preserve"> 家 屋 敷 等 の み</t>
  </si>
  <si>
    <t>合         計</t>
  </si>
  <si>
    <t>区　　分</t>
    <phoneticPr fontId="1"/>
  </si>
  <si>
    <t xml:space="preserve">  均等割のみを納める者</t>
    <phoneticPr fontId="1"/>
  </si>
  <si>
    <t xml:space="preserve">  所得割のみを納める者</t>
    <phoneticPr fontId="1"/>
  </si>
  <si>
    <t>合 　　　            　  計</t>
    <phoneticPr fontId="1"/>
  </si>
  <si>
    <t>　均等割を納める者</t>
    <phoneticPr fontId="1"/>
  </si>
  <si>
    <t>　所得割を納める者</t>
    <phoneticPr fontId="1"/>
  </si>
  <si>
    <t>所有者区分　</t>
    <phoneticPr fontId="1"/>
  </si>
  <si>
    <t>(A) + (E)</t>
    <phoneticPr fontId="1"/>
  </si>
  <si>
    <t>(B) + (F)</t>
    <phoneticPr fontId="1"/>
  </si>
  <si>
    <t>(C) + (E)</t>
    <phoneticPr fontId="1"/>
  </si>
  <si>
    <t>(D) + (G)</t>
    <phoneticPr fontId="1"/>
  </si>
  <si>
    <t>(A) + (C) + (E)</t>
    <phoneticPr fontId="1"/>
  </si>
  <si>
    <t xml:space="preserve"> その他 の 所得者</t>
    <phoneticPr fontId="1"/>
  </si>
  <si>
    <t>　ロ　所得者区分別</t>
    <rPh sb="3" eb="6">
      <t>ショトクシャ</t>
    </rPh>
    <rPh sb="6" eb="8">
      <t>クブン</t>
    </rPh>
    <rPh sb="8" eb="9">
      <t>ベツ</t>
    </rPh>
    <phoneticPr fontId="1"/>
  </si>
  <si>
    <t>　　ｂ  町村計</t>
    <phoneticPr fontId="1"/>
  </si>
  <si>
    <t>　　ｃ  合  計</t>
    <phoneticPr fontId="1"/>
  </si>
  <si>
    <t>　　ａ　都市計</t>
    <rPh sb="4" eb="6">
      <t>トシ</t>
    </rPh>
    <phoneticPr fontId="1"/>
  </si>
  <si>
    <t>(2)  個人の市町村民税の納税義務者等に関する調（第２表より）</t>
    <rPh sb="5" eb="7">
      <t>コジン</t>
    </rPh>
    <rPh sb="8" eb="13">
      <t>シチョウソンミンゼイ</t>
    </rPh>
    <rPh sb="19" eb="20">
      <t>トウ</t>
    </rPh>
    <rPh sb="26" eb="27">
      <t>ダイ</t>
    </rPh>
    <rPh sb="28" eb="29">
      <t>ヒョウ</t>
    </rPh>
    <phoneticPr fontId="1"/>
  </si>
  <si>
    <t>(A)</t>
  </si>
  <si>
    <t>(B)</t>
  </si>
  <si>
    <t>(C)</t>
  </si>
  <si>
    <t>(D)</t>
  </si>
  <si>
    <t>(E)</t>
  </si>
  <si>
    <t>(F)</t>
  </si>
  <si>
    <t>(G)</t>
  </si>
  <si>
    <t>納      税
義務者数</t>
    <rPh sb="11" eb="12">
      <t>シャ</t>
    </rPh>
    <rPh sb="12" eb="13">
      <t>スウ</t>
    </rPh>
    <phoneticPr fontId="1"/>
  </si>
  <si>
    <t>那覇市</t>
  </si>
  <si>
    <t>宜野湾市</t>
  </si>
  <si>
    <t>石垣市</t>
  </si>
  <si>
    <t>浦添市</t>
  </si>
  <si>
    <t>名護市</t>
  </si>
  <si>
    <t>糸満市</t>
  </si>
  <si>
    <t>沖縄市</t>
  </si>
  <si>
    <t>豊見城市</t>
  </si>
  <si>
    <t>うるま市</t>
  </si>
  <si>
    <t>宮古島市</t>
  </si>
  <si>
    <t>南城市</t>
  </si>
  <si>
    <t>国頭村</t>
  </si>
  <si>
    <t>大宜味村</t>
  </si>
  <si>
    <t>東村</t>
  </si>
  <si>
    <t>今帰仁村</t>
  </si>
  <si>
    <t>本部町</t>
  </si>
  <si>
    <t>恩納村</t>
  </si>
  <si>
    <t>宜野座村</t>
  </si>
  <si>
    <t>金武町</t>
  </si>
  <si>
    <t>伊江村</t>
  </si>
  <si>
    <t>読谷村</t>
  </si>
  <si>
    <t>嘉手納町</t>
  </si>
  <si>
    <t>北谷町</t>
  </si>
  <si>
    <t>北中城村</t>
  </si>
  <si>
    <t>中城村</t>
  </si>
  <si>
    <t>西原町</t>
  </si>
  <si>
    <t>与那原町</t>
  </si>
  <si>
    <t>南風原町</t>
  </si>
  <si>
    <t>渡嘉敷村</t>
  </si>
  <si>
    <t>座間味村</t>
  </si>
  <si>
    <t>粟国村</t>
  </si>
  <si>
    <t>渡名喜村</t>
  </si>
  <si>
    <t>南大東村</t>
  </si>
  <si>
    <t>北大東村</t>
  </si>
  <si>
    <t>伊平屋村</t>
  </si>
  <si>
    <t>伊是名村</t>
  </si>
  <si>
    <t>久米島町</t>
  </si>
  <si>
    <t>八重瀬町</t>
  </si>
  <si>
    <t>多良間村</t>
  </si>
  <si>
    <t>竹富町</t>
  </si>
  <si>
    <t>与那国町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</si>
</sst>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2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5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13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ck">
        <color indexed="8"/>
      </left>
      <right/>
      <top/>
      <bottom/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ck">
        <color indexed="8"/>
      </bottom>
      <diagonal/>
    </border>
    <border>
      <left style="thick">
        <color indexed="8"/>
      </left>
      <right/>
      <top style="thin">
        <color indexed="8"/>
      </top>
      <bottom style="thick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 style="thin">
        <color indexed="64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64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hair">
        <color indexed="8"/>
      </bottom>
      <diagonal/>
    </border>
    <border>
      <left style="thick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ck">
        <color indexed="8"/>
      </right>
      <top style="hair">
        <color indexed="8"/>
      </top>
      <bottom style="hair">
        <color indexed="8"/>
      </bottom>
      <diagonal/>
    </border>
    <border>
      <left style="thick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hair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/>
      <right/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n">
        <color indexed="8"/>
      </left>
      <right/>
      <top style="thick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ck">
        <color indexed="8"/>
      </left>
      <right/>
      <top style="thin">
        <color indexed="8"/>
      </top>
      <bottom style="hair">
        <color indexed="8"/>
      </bottom>
      <diagonal/>
    </border>
    <border>
      <left style="thick">
        <color indexed="8"/>
      </left>
      <right/>
      <top style="hair">
        <color indexed="8"/>
      </top>
      <bottom style="hair">
        <color indexed="8"/>
      </bottom>
      <diagonal/>
    </border>
    <border>
      <left style="thick">
        <color indexed="8"/>
      </left>
      <right/>
      <top style="hair">
        <color indexed="8"/>
      </top>
      <bottom/>
      <diagonal/>
    </border>
    <border>
      <left style="thick">
        <color indexed="8"/>
      </left>
      <right/>
      <top style="thin">
        <color indexed="64"/>
      </top>
      <bottom style="hair">
        <color indexed="8"/>
      </bottom>
      <diagonal/>
    </border>
    <border>
      <left style="thick">
        <color indexed="8"/>
      </left>
      <right/>
      <top style="hair">
        <color indexed="8"/>
      </top>
      <bottom style="thin">
        <color indexed="8"/>
      </bottom>
      <diagonal/>
    </border>
    <border>
      <left style="thick">
        <color indexed="8"/>
      </left>
      <right/>
      <top style="hair">
        <color indexed="8"/>
      </top>
      <bottom style="thin">
        <color indexed="64"/>
      </bottom>
      <diagonal/>
    </border>
    <border>
      <left style="thick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ck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ck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ck">
        <color indexed="8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/>
      <top style="hair">
        <color indexed="8"/>
      </top>
      <bottom style="thin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 style="thin">
        <color indexed="8"/>
      </top>
      <bottom style="thick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thin">
        <color indexed="64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ck">
        <color indexed="8"/>
      </left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/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thick">
        <color indexed="8"/>
      </left>
      <right/>
      <top style="thin">
        <color indexed="64"/>
      </top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medium">
        <color indexed="8"/>
      </bottom>
      <diagonal/>
    </border>
    <border>
      <left style="hair">
        <color indexed="8"/>
      </left>
      <right/>
      <top style="thin">
        <color indexed="64"/>
      </top>
      <bottom style="medium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64"/>
      </top>
      <bottom style="medium">
        <color indexed="8"/>
      </bottom>
      <diagonal/>
    </border>
    <border>
      <left/>
      <right/>
      <top style="thin">
        <color indexed="64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/>
      <diagonal/>
    </border>
    <border>
      <left/>
      <right style="thick">
        <color indexed="8"/>
      </right>
      <top/>
      <bottom/>
      <diagonal/>
    </border>
    <border>
      <left/>
      <right style="thick">
        <color indexed="8"/>
      </right>
      <top style="medium">
        <color indexed="8"/>
      </top>
      <bottom style="hair">
        <color indexed="8"/>
      </bottom>
      <diagonal/>
    </border>
    <border>
      <left/>
      <right style="thick">
        <color indexed="8"/>
      </right>
      <top style="hair">
        <color indexed="8"/>
      </top>
      <bottom style="hair">
        <color indexed="8"/>
      </bottom>
      <diagonal/>
    </border>
    <border>
      <left/>
      <right style="thick">
        <color indexed="8"/>
      </right>
      <top style="hair">
        <color indexed="8"/>
      </top>
      <bottom/>
      <diagonal/>
    </border>
    <border>
      <left/>
      <right style="thick">
        <color indexed="8"/>
      </right>
      <top style="thin">
        <color indexed="64"/>
      </top>
      <bottom style="hair">
        <color indexed="8"/>
      </bottom>
      <diagonal/>
    </border>
    <border>
      <left/>
      <right style="thick">
        <color indexed="8"/>
      </right>
      <top style="thin">
        <color indexed="8"/>
      </top>
      <bottom style="hair">
        <color indexed="8"/>
      </bottom>
      <diagonal/>
    </border>
    <border>
      <left/>
      <right style="thick">
        <color indexed="8"/>
      </right>
      <top style="hair">
        <color indexed="8"/>
      </top>
      <bottom style="thin">
        <color indexed="64"/>
      </bottom>
      <diagonal/>
    </border>
    <border>
      <left/>
      <right style="thick">
        <color indexed="8"/>
      </right>
      <top/>
      <bottom style="hair">
        <color indexed="8"/>
      </bottom>
      <diagonal/>
    </border>
    <border>
      <left/>
      <right style="thick">
        <color indexed="8"/>
      </right>
      <top style="thin">
        <color indexed="64"/>
      </top>
      <bottom style="medium">
        <color indexed="8"/>
      </bottom>
      <diagonal/>
    </border>
    <border>
      <left/>
      <right style="thick">
        <color indexed="8"/>
      </right>
      <top style="hair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ck">
        <color indexed="8"/>
      </bottom>
      <diagonal/>
    </border>
    <border>
      <left style="medium">
        <color indexed="8"/>
      </left>
      <right/>
      <top style="thick">
        <color indexed="8"/>
      </top>
      <bottom style="thin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/>
      <diagonal/>
    </border>
    <border>
      <left style="thin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8"/>
      </left>
      <right/>
      <top style="thin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thin">
        <color indexed="64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/>
      <top style="thin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ck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ck">
        <color indexed="8"/>
      </bottom>
      <diagonal/>
    </border>
  </borders>
  <cellStyleXfs count="1">
    <xf numFmtId="3" fontId="0" fillId="0" borderId="0"/>
  </cellStyleXfs>
  <cellXfs count="280">
    <xf numFmtId="3" fontId="0" fillId="0" borderId="0" xfId="0" applyProtection="1">
      <protection locked="0"/>
    </xf>
    <xf numFmtId="3" fontId="2" fillId="0" borderId="0" xfId="0" applyFont="1" applyProtection="1">
      <protection locked="0"/>
    </xf>
    <xf numFmtId="3" fontId="2" fillId="0" borderId="0" xfId="0" applyFont="1"/>
    <xf numFmtId="3" fontId="3" fillId="0" borderId="2" xfId="0" applyFont="1" applyBorder="1" applyAlignment="1">
      <alignment vertical="center"/>
    </xf>
    <xf numFmtId="3" fontId="3" fillId="0" borderId="0" xfId="0" applyFont="1" applyAlignment="1" applyProtection="1">
      <alignment vertical="center"/>
      <protection locked="0"/>
    </xf>
    <xf numFmtId="3" fontId="5" fillId="0" borderId="4" xfId="0" applyFont="1" applyBorder="1" applyAlignment="1">
      <alignment vertical="center"/>
    </xf>
    <xf numFmtId="3" fontId="5" fillId="0" borderId="6" xfId="0" applyFont="1" applyBorder="1" applyAlignment="1">
      <alignment vertical="center"/>
    </xf>
    <xf numFmtId="3" fontId="4" fillId="0" borderId="2" xfId="0" applyFont="1" applyBorder="1" applyAlignment="1">
      <alignment vertical="center"/>
    </xf>
    <xf numFmtId="3" fontId="4" fillId="0" borderId="0" xfId="0" applyFont="1" applyAlignment="1" applyProtection="1">
      <alignment vertical="center"/>
      <protection locked="0"/>
    </xf>
    <xf numFmtId="3" fontId="6" fillId="0" borderId="0" xfId="0" applyFont="1" applyAlignment="1">
      <alignment vertical="top"/>
    </xf>
    <xf numFmtId="3" fontId="7" fillId="0" borderId="7" xfId="0" applyFont="1" applyBorder="1" applyAlignment="1">
      <alignment horizontal="center" vertical="center"/>
    </xf>
    <xf numFmtId="3" fontId="5" fillId="0" borderId="9" xfId="0" applyFont="1" applyBorder="1" applyAlignment="1">
      <alignment vertical="center"/>
    </xf>
    <xf numFmtId="3" fontId="3" fillId="0" borderId="0" xfId="0" applyFont="1" applyAlignment="1">
      <alignment horizontal="right"/>
    </xf>
    <xf numFmtId="3" fontId="8" fillId="0" borderId="0" xfId="0" applyFont="1" applyAlignment="1">
      <alignment vertical="top"/>
    </xf>
    <xf numFmtId="3" fontId="2" fillId="0" borderId="0" xfId="0" applyFont="1" applyAlignment="1" applyProtection="1">
      <alignment vertical="center"/>
      <protection locked="0"/>
    </xf>
    <xf numFmtId="3" fontId="2" fillId="0" borderId="0" xfId="0" applyFont="1" applyAlignment="1" applyProtection="1">
      <alignment horizontal="right"/>
      <protection locked="0"/>
    </xf>
    <xf numFmtId="3" fontId="2" fillId="0" borderId="2" xfId="0" applyFont="1" applyBorder="1" applyAlignment="1">
      <alignment vertical="center"/>
    </xf>
    <xf numFmtId="3" fontId="2" fillId="0" borderId="12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3" fontId="2" fillId="0" borderId="13" xfId="0" applyFont="1" applyBorder="1" applyAlignment="1">
      <alignment horizontal="center" vertical="center"/>
    </xf>
    <xf numFmtId="3" fontId="2" fillId="0" borderId="14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right" vertical="center"/>
    </xf>
    <xf numFmtId="3" fontId="2" fillId="0" borderId="15" xfId="0" applyFont="1" applyBorder="1" applyAlignment="1">
      <alignment horizontal="center" vertical="center"/>
    </xf>
    <xf numFmtId="3" fontId="2" fillId="0" borderId="16" xfId="0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right" vertical="center"/>
    </xf>
    <xf numFmtId="3" fontId="2" fillId="0" borderId="17" xfId="0" applyFont="1" applyBorder="1" applyAlignment="1">
      <alignment horizontal="center" vertical="center"/>
    </xf>
    <xf numFmtId="3" fontId="2" fillId="0" borderId="18" xfId="0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right" vertical="center"/>
    </xf>
    <xf numFmtId="3" fontId="2" fillId="0" borderId="5" xfId="0" applyFont="1" applyBorder="1" applyAlignment="1">
      <alignment horizontal="center" vertical="center"/>
    </xf>
    <xf numFmtId="3" fontId="2" fillId="0" borderId="19" xfId="0" applyFont="1" applyBorder="1" applyAlignment="1">
      <alignment vertical="center"/>
    </xf>
    <xf numFmtId="3" fontId="2" fillId="0" borderId="1" xfId="0" applyFont="1" applyBorder="1" applyAlignment="1">
      <alignment vertical="center"/>
    </xf>
    <xf numFmtId="3" fontId="2" fillId="0" borderId="3" xfId="0" applyFont="1" applyBorder="1" applyAlignment="1">
      <alignment vertical="center"/>
    </xf>
    <xf numFmtId="3" fontId="2" fillId="0" borderId="4" xfId="0" applyFont="1" applyBorder="1" applyAlignment="1">
      <alignment vertical="center"/>
    </xf>
    <xf numFmtId="3" fontId="2" fillId="0" borderId="5" xfId="0" applyFont="1" applyBorder="1" applyAlignment="1">
      <alignment vertical="center"/>
    </xf>
    <xf numFmtId="3" fontId="2" fillId="0" borderId="0" xfId="0" applyFont="1" applyAlignment="1">
      <alignment vertical="top"/>
    </xf>
    <xf numFmtId="3" fontId="10" fillId="0" borderId="0" xfId="0" applyFont="1" applyAlignment="1">
      <alignment vertical="top"/>
    </xf>
    <xf numFmtId="3" fontId="11" fillId="0" borderId="0" xfId="0" applyFont="1" applyAlignment="1">
      <alignment vertical="center"/>
    </xf>
    <xf numFmtId="3" fontId="4" fillId="2" borderId="20" xfId="0" applyFont="1" applyFill="1" applyBorder="1" applyAlignment="1">
      <alignment vertical="center"/>
    </xf>
    <xf numFmtId="3" fontId="4" fillId="2" borderId="2" xfId="0" applyFont="1" applyFill="1" applyBorder="1" applyAlignment="1">
      <alignment vertical="center"/>
    </xf>
    <xf numFmtId="3" fontId="3" fillId="2" borderId="2" xfId="0" applyFont="1" applyFill="1" applyBorder="1" applyAlignment="1">
      <alignment horizontal="center" vertical="center"/>
    </xf>
    <xf numFmtId="3" fontId="4" fillId="2" borderId="2" xfId="0" applyFont="1" applyFill="1" applyBorder="1" applyAlignment="1">
      <alignment horizontal="center" vertical="center"/>
    </xf>
    <xf numFmtId="3" fontId="3" fillId="2" borderId="22" xfId="0" applyFont="1" applyFill="1" applyBorder="1" applyAlignment="1">
      <alignment horizontal="right" vertical="center"/>
    </xf>
    <xf numFmtId="3" fontId="4" fillId="2" borderId="22" xfId="0" applyFont="1" applyFill="1" applyBorder="1" applyAlignment="1">
      <alignment horizontal="center" vertical="center"/>
    </xf>
    <xf numFmtId="3" fontId="2" fillId="2" borderId="23" xfId="0" applyFont="1" applyFill="1" applyBorder="1" applyAlignment="1">
      <alignment horizontal="right" vertical="center"/>
    </xf>
    <xf numFmtId="3" fontId="2" fillId="2" borderId="21" xfId="0" applyFont="1" applyFill="1" applyBorder="1" applyAlignment="1">
      <alignment horizontal="left" vertical="center"/>
    </xf>
    <xf numFmtId="3" fontId="9" fillId="2" borderId="24" xfId="0" applyFont="1" applyFill="1" applyBorder="1" applyAlignment="1">
      <alignment vertical="center"/>
    </xf>
    <xf numFmtId="3" fontId="2" fillId="2" borderId="22" xfId="0" applyFont="1" applyFill="1" applyBorder="1" applyAlignment="1">
      <alignment vertical="center"/>
    </xf>
    <xf numFmtId="3" fontId="2" fillId="2" borderId="24" xfId="0" applyFont="1" applyFill="1" applyBorder="1" applyAlignment="1">
      <alignment vertical="center"/>
    </xf>
    <xf numFmtId="3" fontId="2" fillId="2" borderId="22" xfId="0" applyFont="1" applyFill="1" applyBorder="1" applyAlignment="1">
      <alignment horizontal="center" vertical="center"/>
    </xf>
    <xf numFmtId="3" fontId="2" fillId="2" borderId="24" xfId="0" applyFont="1" applyFill="1" applyBorder="1" applyAlignment="1">
      <alignment horizontal="center" vertical="center"/>
    </xf>
    <xf numFmtId="3" fontId="7" fillId="0" borderId="25" xfId="0" applyFont="1" applyBorder="1" applyAlignment="1">
      <alignment vertical="center"/>
    </xf>
    <xf numFmtId="3" fontId="7" fillId="0" borderId="26" xfId="0" applyFont="1" applyBorder="1" applyAlignment="1">
      <alignment vertical="center"/>
    </xf>
    <xf numFmtId="3" fontId="7" fillId="0" borderId="27" xfId="0" applyFont="1" applyBorder="1" applyAlignment="1">
      <alignment vertical="center"/>
    </xf>
    <xf numFmtId="3" fontId="7" fillId="0" borderId="28" xfId="0" applyFont="1" applyBorder="1" applyAlignment="1">
      <alignment vertical="center"/>
    </xf>
    <xf numFmtId="3" fontId="7" fillId="0" borderId="29" xfId="0" applyFont="1" applyBorder="1" applyAlignment="1">
      <alignment vertical="center"/>
    </xf>
    <xf numFmtId="3" fontId="7" fillId="0" borderId="30" xfId="0" applyFont="1" applyBorder="1" applyAlignment="1">
      <alignment vertical="center"/>
    </xf>
    <xf numFmtId="3" fontId="7" fillId="0" borderId="31" xfId="0" applyFont="1" applyBorder="1" applyAlignment="1">
      <alignment vertical="center"/>
    </xf>
    <xf numFmtId="3" fontId="2" fillId="2" borderId="41" xfId="0" applyFont="1" applyFill="1" applyBorder="1" applyAlignment="1">
      <alignment horizontal="center" vertical="center"/>
    </xf>
    <xf numFmtId="3" fontId="2" fillId="2" borderId="42" xfId="0" applyFont="1" applyFill="1" applyBorder="1" applyAlignment="1">
      <alignment horizontal="center" vertical="center"/>
    </xf>
    <xf numFmtId="176" fontId="2" fillId="0" borderId="43" xfId="0" applyNumberFormat="1" applyFont="1" applyBorder="1" applyAlignment="1">
      <alignment horizontal="right" vertical="center"/>
    </xf>
    <xf numFmtId="176" fontId="2" fillId="0" borderId="45" xfId="0" applyNumberFormat="1" applyFont="1" applyBorder="1" applyAlignment="1">
      <alignment horizontal="right" vertical="center"/>
    </xf>
    <xf numFmtId="176" fontId="2" fillId="0" borderId="47" xfId="0" applyNumberFormat="1" applyFont="1" applyBorder="1" applyAlignment="1">
      <alignment horizontal="right" vertical="center"/>
    </xf>
    <xf numFmtId="176" fontId="2" fillId="0" borderId="49" xfId="0" applyNumberFormat="1" applyFont="1" applyBorder="1" applyAlignment="1">
      <alignment horizontal="right" vertical="center"/>
    </xf>
    <xf numFmtId="176" fontId="2" fillId="0" borderId="50" xfId="0" applyNumberFormat="1" applyFont="1" applyBorder="1" applyAlignment="1">
      <alignment horizontal="right" vertical="center"/>
    </xf>
    <xf numFmtId="3" fontId="2" fillId="2" borderId="52" xfId="0" applyFont="1" applyFill="1" applyBorder="1" applyAlignment="1">
      <alignment horizontal="center" vertical="center"/>
    </xf>
    <xf numFmtId="176" fontId="2" fillId="0" borderId="56" xfId="0" applyNumberFormat="1" applyFont="1" applyBorder="1" applyAlignment="1">
      <alignment horizontal="right" vertical="center"/>
    </xf>
    <xf numFmtId="176" fontId="2" fillId="0" borderId="59" xfId="0" applyNumberFormat="1" applyFont="1" applyBorder="1" applyAlignment="1">
      <alignment horizontal="right" vertical="center"/>
    </xf>
    <xf numFmtId="176" fontId="2" fillId="0" borderId="60" xfId="0" applyNumberFormat="1" applyFont="1" applyBorder="1" applyAlignment="1">
      <alignment horizontal="right" vertical="center"/>
    </xf>
    <xf numFmtId="176" fontId="2" fillId="0" borderId="61" xfId="0" applyNumberFormat="1" applyFont="1" applyBorder="1" applyAlignment="1">
      <alignment horizontal="right" vertical="center"/>
    </xf>
    <xf numFmtId="176" fontId="2" fillId="0" borderId="62" xfId="0" applyNumberFormat="1" applyFont="1" applyBorder="1" applyAlignment="1">
      <alignment horizontal="right" vertical="center"/>
    </xf>
    <xf numFmtId="3" fontId="2" fillId="2" borderId="63" xfId="0" applyFont="1" applyFill="1" applyBorder="1" applyAlignment="1">
      <alignment horizontal="center" vertical="center"/>
    </xf>
    <xf numFmtId="176" fontId="2" fillId="0" borderId="64" xfId="0" applyNumberFormat="1" applyFont="1" applyBorder="1" applyAlignment="1">
      <alignment horizontal="right" vertical="center"/>
    </xf>
    <xf numFmtId="176" fontId="2" fillId="0" borderId="65" xfId="0" applyNumberFormat="1" applyFont="1" applyBorder="1" applyAlignment="1">
      <alignment horizontal="right" vertical="center"/>
    </xf>
    <xf numFmtId="176" fontId="2" fillId="0" borderId="66" xfId="0" applyNumberFormat="1" applyFont="1" applyBorder="1" applyAlignment="1">
      <alignment horizontal="right" vertical="center"/>
    </xf>
    <xf numFmtId="176" fontId="2" fillId="0" borderId="67" xfId="0" applyNumberFormat="1" applyFont="1" applyBorder="1" applyAlignment="1">
      <alignment horizontal="right" vertical="center"/>
    </xf>
    <xf numFmtId="3" fontId="2" fillId="0" borderId="59" xfId="0" applyFont="1" applyBorder="1" applyAlignment="1">
      <alignment vertical="center"/>
    </xf>
    <xf numFmtId="3" fontId="2" fillId="0" borderId="60" xfId="0" applyFont="1" applyBorder="1" applyAlignment="1">
      <alignment vertical="center"/>
    </xf>
    <xf numFmtId="3" fontId="2" fillId="0" borderId="61" xfId="0" applyFont="1" applyBorder="1" applyAlignment="1">
      <alignment vertical="center"/>
    </xf>
    <xf numFmtId="3" fontId="2" fillId="0" borderId="62" xfId="0" applyFont="1" applyBorder="1" applyAlignment="1">
      <alignment vertical="center"/>
    </xf>
    <xf numFmtId="3" fontId="2" fillId="0" borderId="64" xfId="0" applyFont="1" applyBorder="1" applyAlignment="1">
      <alignment vertical="center"/>
    </xf>
    <xf numFmtId="3" fontId="2" fillId="0" borderId="43" xfId="0" applyFont="1" applyBorder="1" applyAlignment="1">
      <alignment vertical="center"/>
    </xf>
    <xf numFmtId="3" fontId="2" fillId="0" borderId="65" xfId="0" applyFont="1" applyBorder="1" applyAlignment="1">
      <alignment vertical="center"/>
    </xf>
    <xf numFmtId="3" fontId="2" fillId="0" borderId="45" xfId="0" applyFont="1" applyBorder="1" applyAlignment="1">
      <alignment vertical="center"/>
    </xf>
    <xf numFmtId="3" fontId="2" fillId="0" borderId="66" xfId="0" applyFont="1" applyBorder="1" applyAlignment="1">
      <alignment vertical="center"/>
    </xf>
    <xf numFmtId="3" fontId="2" fillId="0" borderId="47" xfId="0" applyFont="1" applyBorder="1" applyAlignment="1">
      <alignment vertical="center"/>
    </xf>
    <xf numFmtId="3" fontId="2" fillId="0" borderId="67" xfId="0" applyFont="1" applyBorder="1" applyAlignment="1">
      <alignment vertical="center"/>
    </xf>
    <xf numFmtId="3" fontId="2" fillId="0" borderId="49" xfId="0" applyFont="1" applyBorder="1" applyAlignment="1">
      <alignment vertical="center"/>
    </xf>
    <xf numFmtId="3" fontId="2" fillId="0" borderId="53" xfId="0" applyFont="1" applyBorder="1" applyAlignment="1">
      <alignment vertical="center"/>
    </xf>
    <xf numFmtId="3" fontId="2" fillId="0" borderId="54" xfId="0" applyFont="1" applyBorder="1" applyAlignment="1">
      <alignment vertical="center"/>
    </xf>
    <xf numFmtId="3" fontId="2" fillId="0" borderId="55" xfId="0" applyFont="1" applyBorder="1" applyAlignment="1">
      <alignment vertical="center"/>
    </xf>
    <xf numFmtId="3" fontId="2" fillId="0" borderId="56" xfId="0" applyFont="1" applyBorder="1" applyAlignment="1">
      <alignment vertical="center"/>
    </xf>
    <xf numFmtId="3" fontId="2" fillId="0" borderId="50" xfId="0" applyFont="1" applyBorder="1" applyAlignment="1">
      <alignment vertical="center"/>
    </xf>
    <xf numFmtId="3" fontId="2" fillId="2" borderId="58" xfId="0" applyFont="1" applyFill="1" applyBorder="1" applyAlignment="1">
      <alignment horizontal="center" vertical="center"/>
    </xf>
    <xf numFmtId="3" fontId="2" fillId="2" borderId="68" xfId="0" applyFont="1" applyFill="1" applyBorder="1" applyAlignment="1">
      <alignment horizontal="center" vertical="center"/>
    </xf>
    <xf numFmtId="3" fontId="2" fillId="2" borderId="69" xfId="0" applyFont="1" applyFill="1" applyBorder="1" applyAlignment="1">
      <alignment horizontal="center" vertical="center"/>
    </xf>
    <xf numFmtId="3" fontId="2" fillId="2" borderId="70" xfId="0" applyFont="1" applyFill="1" applyBorder="1" applyAlignment="1">
      <alignment horizontal="center" vertical="center"/>
    </xf>
    <xf numFmtId="3" fontId="3" fillId="2" borderId="0" xfId="0" applyFont="1" applyFill="1" applyAlignment="1">
      <alignment horizontal="right" vertical="center"/>
    </xf>
    <xf numFmtId="3" fontId="4" fillId="2" borderId="0" xfId="0" applyFont="1" applyFill="1" applyAlignment="1">
      <alignment horizontal="center" vertical="center"/>
    </xf>
    <xf numFmtId="3" fontId="5" fillId="0" borderId="61" xfId="0" applyFont="1" applyBorder="1" applyAlignment="1">
      <alignment vertical="center"/>
    </xf>
    <xf numFmtId="3" fontId="5" fillId="0" borderId="74" xfId="0" applyFont="1" applyBorder="1" applyAlignment="1">
      <alignment vertical="center"/>
    </xf>
    <xf numFmtId="3" fontId="5" fillId="0" borderId="75" xfId="0" applyFont="1" applyBorder="1" applyAlignment="1">
      <alignment vertical="center"/>
    </xf>
    <xf numFmtId="3" fontId="3" fillId="2" borderId="63" xfId="0" applyFont="1" applyFill="1" applyBorder="1" applyAlignment="1">
      <alignment horizontal="right" vertical="center"/>
    </xf>
    <xf numFmtId="3" fontId="3" fillId="2" borderId="41" xfId="0" applyFont="1" applyFill="1" applyBorder="1" applyAlignment="1">
      <alignment horizontal="right" vertical="center"/>
    </xf>
    <xf numFmtId="3" fontId="4" fillId="2" borderId="63" xfId="0" applyFont="1" applyFill="1" applyBorder="1" applyAlignment="1">
      <alignment horizontal="center" vertical="center"/>
    </xf>
    <xf numFmtId="3" fontId="4" fillId="2" borderId="41" xfId="0" applyFont="1" applyFill="1" applyBorder="1" applyAlignment="1">
      <alignment horizontal="center" vertical="center"/>
    </xf>
    <xf numFmtId="3" fontId="5" fillId="0" borderId="66" xfId="0" applyFont="1" applyBorder="1" applyAlignment="1">
      <alignment vertical="center"/>
    </xf>
    <xf numFmtId="3" fontId="5" fillId="0" borderId="47" xfId="0" applyFont="1" applyBorder="1" applyAlignment="1">
      <alignment vertical="center"/>
    </xf>
    <xf numFmtId="3" fontId="5" fillId="0" borderId="82" xfId="0" applyFont="1" applyBorder="1" applyAlignment="1">
      <alignment vertical="center"/>
    </xf>
    <xf numFmtId="3" fontId="5" fillId="0" borderId="83" xfId="0" applyFont="1" applyBorder="1" applyAlignment="1">
      <alignment vertical="center"/>
    </xf>
    <xf numFmtId="3" fontId="5" fillId="0" borderId="67" xfId="0" applyFont="1" applyBorder="1" applyAlignment="1">
      <alignment vertical="center"/>
    </xf>
    <xf numFmtId="3" fontId="5" fillId="0" borderId="49" xfId="0" applyFont="1" applyBorder="1" applyAlignment="1">
      <alignment vertical="center"/>
    </xf>
    <xf numFmtId="3" fontId="3" fillId="2" borderId="52" xfId="0" applyFont="1" applyFill="1" applyBorder="1" applyAlignment="1">
      <alignment horizontal="right" vertical="center"/>
    </xf>
    <xf numFmtId="3" fontId="4" fillId="2" borderId="52" xfId="0" applyFont="1" applyFill="1" applyBorder="1" applyAlignment="1">
      <alignment horizontal="center" vertical="center"/>
    </xf>
    <xf numFmtId="3" fontId="5" fillId="0" borderId="55" xfId="0" applyFont="1" applyBorder="1" applyAlignment="1">
      <alignment vertical="center"/>
    </xf>
    <xf numFmtId="3" fontId="5" fillId="0" borderId="87" xfId="0" applyFont="1" applyBorder="1" applyAlignment="1">
      <alignment vertical="center"/>
    </xf>
    <xf numFmtId="3" fontId="5" fillId="0" borderId="56" xfId="0" applyFont="1" applyBorder="1" applyAlignment="1">
      <alignment vertical="center"/>
    </xf>
    <xf numFmtId="3" fontId="7" fillId="0" borderId="29" xfId="0" applyFont="1" applyBorder="1" applyAlignment="1">
      <alignment horizontal="center" vertical="center"/>
    </xf>
    <xf numFmtId="3" fontId="7" fillId="0" borderId="31" xfId="0" applyFont="1" applyBorder="1" applyAlignment="1">
      <alignment horizontal="center" vertical="center"/>
    </xf>
    <xf numFmtId="3" fontId="7" fillId="0" borderId="88" xfId="0" applyFont="1" applyBorder="1" applyAlignment="1">
      <alignment vertical="center"/>
    </xf>
    <xf numFmtId="3" fontId="7" fillId="0" borderId="94" xfId="0" applyFont="1" applyBorder="1" applyAlignment="1">
      <alignment vertical="center"/>
    </xf>
    <xf numFmtId="3" fontId="4" fillId="2" borderId="100" xfId="0" applyFont="1" applyFill="1" applyBorder="1" applyAlignment="1">
      <alignment vertical="center"/>
    </xf>
    <xf numFmtId="3" fontId="4" fillId="2" borderId="101" xfId="0" applyFont="1" applyFill="1" applyBorder="1" applyAlignment="1">
      <alignment vertical="center"/>
    </xf>
    <xf numFmtId="3" fontId="3" fillId="2" borderId="101" xfId="0" applyFont="1" applyFill="1" applyBorder="1" applyAlignment="1">
      <alignment horizontal="center" vertical="center"/>
    </xf>
    <xf numFmtId="3" fontId="4" fillId="2" borderId="101" xfId="0" applyFont="1" applyFill="1" applyBorder="1" applyAlignment="1">
      <alignment horizontal="center" vertical="center"/>
    </xf>
    <xf numFmtId="3" fontId="7" fillId="0" borderId="102" xfId="0" applyFont="1" applyBorder="1" applyAlignment="1">
      <alignment vertical="center"/>
    </xf>
    <xf numFmtId="3" fontId="7" fillId="0" borderId="103" xfId="0" applyFont="1" applyBorder="1" applyAlignment="1">
      <alignment vertical="center"/>
    </xf>
    <xf numFmtId="3" fontId="7" fillId="0" borderId="104" xfId="0" applyFont="1" applyBorder="1" applyAlignment="1">
      <alignment vertical="center"/>
    </xf>
    <xf numFmtId="3" fontId="7" fillId="0" borderId="105" xfId="0" applyFont="1" applyBorder="1" applyAlignment="1">
      <alignment vertical="center"/>
    </xf>
    <xf numFmtId="3" fontId="7" fillId="0" borderId="106" xfId="0" applyFont="1" applyBorder="1" applyAlignment="1">
      <alignment vertical="center"/>
    </xf>
    <xf numFmtId="3" fontId="7" fillId="0" borderId="107" xfId="0" applyFont="1" applyBorder="1" applyAlignment="1">
      <alignment vertical="center"/>
    </xf>
    <xf numFmtId="3" fontId="7" fillId="0" borderId="108" xfId="0" applyFont="1" applyBorder="1" applyAlignment="1">
      <alignment vertical="center"/>
    </xf>
    <xf numFmtId="3" fontId="7" fillId="0" borderId="109" xfId="0" applyFont="1" applyBorder="1" applyAlignment="1">
      <alignment vertical="center"/>
    </xf>
    <xf numFmtId="3" fontId="7" fillId="0" borderId="108" xfId="0" applyFont="1" applyBorder="1" applyAlignment="1">
      <alignment horizontal="center" vertical="center"/>
    </xf>
    <xf numFmtId="3" fontId="7" fillId="0" borderId="110" xfId="0" applyFont="1" applyBorder="1" applyAlignment="1">
      <alignment horizontal="center" vertical="center"/>
    </xf>
    <xf numFmtId="3" fontId="7" fillId="0" borderId="111" xfId="0" applyFont="1" applyBorder="1" applyAlignment="1">
      <alignment horizontal="center" vertical="center"/>
    </xf>
    <xf numFmtId="3" fontId="3" fillId="2" borderId="116" xfId="0" applyFont="1" applyFill="1" applyBorder="1" applyAlignment="1">
      <alignment horizontal="right" vertical="center"/>
    </xf>
    <xf numFmtId="3" fontId="3" fillId="2" borderId="117" xfId="0" applyFont="1" applyFill="1" applyBorder="1" applyAlignment="1">
      <alignment horizontal="center" vertical="center"/>
    </xf>
    <xf numFmtId="3" fontId="4" fillId="2" borderId="116" xfId="0" applyFont="1" applyFill="1" applyBorder="1" applyAlignment="1">
      <alignment horizontal="center" vertical="center"/>
    </xf>
    <xf numFmtId="3" fontId="4" fillId="2" borderId="117" xfId="0" applyFont="1" applyFill="1" applyBorder="1" applyAlignment="1">
      <alignment horizontal="center" vertical="center"/>
    </xf>
    <xf numFmtId="3" fontId="5" fillId="0" borderId="126" xfId="0" applyFont="1" applyBorder="1" applyAlignment="1">
      <alignment vertical="center"/>
    </xf>
    <xf numFmtId="3" fontId="5" fillId="0" borderId="127" xfId="0" applyFont="1" applyBorder="1" applyAlignment="1">
      <alignment vertical="center"/>
    </xf>
    <xf numFmtId="3" fontId="5" fillId="0" borderId="132" xfId="0" applyFont="1" applyBorder="1" applyAlignment="1">
      <alignment vertical="center"/>
    </xf>
    <xf numFmtId="3" fontId="5" fillId="0" borderId="133" xfId="0" applyFont="1" applyBorder="1" applyAlignment="1">
      <alignment vertical="center"/>
    </xf>
    <xf numFmtId="3" fontId="5" fillId="0" borderId="136" xfId="0" applyFont="1" applyBorder="1" applyAlignment="1">
      <alignment vertical="center"/>
    </xf>
    <xf numFmtId="3" fontId="5" fillId="0" borderId="137" xfId="0" applyFont="1" applyBorder="1" applyAlignment="1">
      <alignment vertical="center"/>
    </xf>
    <xf numFmtId="3" fontId="3" fillId="0" borderId="0" xfId="0" applyFont="1" applyAlignment="1" applyProtection="1">
      <alignment horizontal="center" vertical="center"/>
      <protection locked="0"/>
    </xf>
    <xf numFmtId="3" fontId="2" fillId="0" borderId="0" xfId="0" applyFont="1" applyAlignment="1" applyProtection="1">
      <alignment horizontal="center"/>
      <protection locked="0"/>
    </xf>
    <xf numFmtId="3" fontId="3" fillId="2" borderId="5" xfId="0" applyFont="1" applyFill="1" applyBorder="1" applyAlignment="1">
      <alignment horizontal="center" vertical="center" wrapText="1"/>
    </xf>
    <xf numFmtId="3" fontId="3" fillId="2" borderId="22" xfId="0" applyFont="1" applyFill="1" applyBorder="1" applyAlignment="1">
      <alignment horizontal="center" vertical="center"/>
    </xf>
    <xf numFmtId="3" fontId="3" fillId="2" borderId="40" xfId="0" applyFont="1" applyFill="1" applyBorder="1" applyAlignment="1">
      <alignment horizontal="center" vertical="center" wrapText="1"/>
    </xf>
    <xf numFmtId="3" fontId="3" fillId="2" borderId="42" xfId="0" applyFont="1" applyFill="1" applyBorder="1" applyAlignment="1">
      <alignment horizontal="center" vertical="center"/>
    </xf>
    <xf numFmtId="3" fontId="3" fillId="2" borderId="39" xfId="0" applyFont="1" applyFill="1" applyBorder="1" applyAlignment="1">
      <alignment horizontal="center" vertical="center" wrapText="1"/>
    </xf>
    <xf numFmtId="3" fontId="3" fillId="2" borderId="41" xfId="0" applyFont="1" applyFill="1" applyBorder="1" applyAlignment="1">
      <alignment horizontal="center" vertical="center"/>
    </xf>
    <xf numFmtId="3" fontId="3" fillId="2" borderId="57" xfId="0" applyFont="1" applyFill="1" applyBorder="1" applyAlignment="1">
      <alignment horizontal="center" vertical="center" wrapText="1"/>
    </xf>
    <xf numFmtId="3" fontId="3" fillId="2" borderId="58" xfId="0" applyFont="1" applyFill="1" applyBorder="1" applyAlignment="1">
      <alignment horizontal="center" vertical="center"/>
    </xf>
    <xf numFmtId="3" fontId="3" fillId="2" borderId="32" xfId="0" applyFont="1" applyFill="1" applyBorder="1" applyAlignment="1">
      <alignment horizontal="center" vertical="center"/>
    </xf>
    <xf numFmtId="3" fontId="3" fillId="2" borderId="34" xfId="0" applyFont="1" applyFill="1" applyBorder="1" applyAlignment="1">
      <alignment horizontal="center" vertical="center"/>
    </xf>
    <xf numFmtId="3" fontId="3" fillId="2" borderId="33" xfId="0" applyFont="1" applyFill="1" applyBorder="1" applyAlignment="1">
      <alignment horizontal="center" vertical="center"/>
    </xf>
    <xf numFmtId="3" fontId="3" fillId="2" borderId="113" xfId="0" applyFont="1" applyFill="1" applyBorder="1" applyAlignment="1">
      <alignment horizontal="center" vertical="center"/>
    </xf>
    <xf numFmtId="3" fontId="3" fillId="2" borderId="5" xfId="0" applyFont="1" applyFill="1" applyBorder="1" applyAlignment="1">
      <alignment horizontal="center" vertical="center"/>
    </xf>
    <xf numFmtId="3" fontId="3" fillId="2" borderId="51" xfId="0" applyFont="1" applyFill="1" applyBorder="1" applyAlignment="1">
      <alignment horizontal="center" vertical="center"/>
    </xf>
    <xf numFmtId="3" fontId="3" fillId="2" borderId="52" xfId="0" applyFont="1" applyFill="1" applyBorder="1" applyAlignment="1">
      <alignment horizontal="center" vertical="center"/>
    </xf>
    <xf numFmtId="3" fontId="3" fillId="2" borderId="57" xfId="0" applyFont="1" applyFill="1" applyBorder="1" applyAlignment="1">
      <alignment horizontal="center" vertical="center"/>
    </xf>
    <xf numFmtId="3" fontId="3" fillId="2" borderId="115" xfId="0" applyFont="1" applyFill="1" applyBorder="1" applyAlignment="1">
      <alignment horizontal="center" vertical="center"/>
    </xf>
    <xf numFmtId="3" fontId="3" fillId="2" borderId="117" xfId="0" applyFont="1" applyFill="1" applyBorder="1" applyAlignment="1">
      <alignment horizontal="center" vertical="center"/>
    </xf>
    <xf numFmtId="3" fontId="3" fillId="2" borderId="37" xfId="0" applyFont="1" applyFill="1" applyBorder="1" applyAlignment="1">
      <alignment horizontal="center" vertical="center"/>
    </xf>
    <xf numFmtId="3" fontId="3" fillId="2" borderId="38" xfId="0" applyFont="1" applyFill="1" applyBorder="1" applyAlignment="1">
      <alignment horizontal="center" vertical="center"/>
    </xf>
    <xf numFmtId="3" fontId="3" fillId="2" borderId="114" xfId="0" applyFont="1" applyFill="1" applyBorder="1" applyAlignment="1">
      <alignment horizontal="center" vertical="center"/>
    </xf>
    <xf numFmtId="3" fontId="3" fillId="2" borderId="116" xfId="0" applyFont="1" applyFill="1" applyBorder="1" applyAlignment="1">
      <alignment horizontal="center" vertical="center"/>
    </xf>
    <xf numFmtId="3" fontId="3" fillId="2" borderId="40" xfId="0" applyFont="1" applyFill="1" applyBorder="1" applyAlignment="1">
      <alignment horizontal="center" vertical="center"/>
    </xf>
    <xf numFmtId="3" fontId="3" fillId="2" borderId="39" xfId="0" applyFont="1" applyFill="1" applyBorder="1" applyAlignment="1">
      <alignment horizontal="center" vertical="center"/>
    </xf>
    <xf numFmtId="3" fontId="3" fillId="2" borderId="112" xfId="0" applyFont="1" applyFill="1" applyBorder="1" applyAlignment="1">
      <alignment horizontal="center" vertical="center"/>
    </xf>
    <xf numFmtId="3" fontId="2" fillId="2" borderId="32" xfId="0" applyFont="1" applyFill="1" applyBorder="1" applyAlignment="1">
      <alignment horizontal="center" vertical="center"/>
    </xf>
    <xf numFmtId="3" fontId="2" fillId="2" borderId="33" xfId="0" applyFont="1" applyFill="1" applyBorder="1" applyAlignment="1">
      <alignment horizontal="center" vertical="center"/>
    </xf>
    <xf numFmtId="3" fontId="2" fillId="2" borderId="34" xfId="0" applyFont="1" applyFill="1" applyBorder="1" applyAlignment="1">
      <alignment horizontal="center" vertical="center"/>
    </xf>
    <xf numFmtId="3" fontId="2" fillId="2" borderId="39" xfId="0" applyFont="1" applyFill="1" applyBorder="1" applyAlignment="1">
      <alignment horizontal="center" vertical="center" wrapText="1"/>
    </xf>
    <xf numFmtId="3" fontId="2" fillId="2" borderId="41" xfId="0" applyFont="1" applyFill="1" applyBorder="1" applyAlignment="1">
      <alignment horizontal="center" vertical="center" wrapText="1"/>
    </xf>
    <xf numFmtId="3" fontId="2" fillId="2" borderId="40" xfId="0" applyFont="1" applyFill="1" applyBorder="1" applyAlignment="1">
      <alignment horizontal="center" vertical="center"/>
    </xf>
    <xf numFmtId="3" fontId="2" fillId="2" borderId="42" xfId="0" applyFont="1" applyFill="1" applyBorder="1" applyAlignment="1">
      <alignment horizontal="center" vertical="center"/>
    </xf>
    <xf numFmtId="3" fontId="2" fillId="2" borderId="5" xfId="0" applyFont="1" applyFill="1" applyBorder="1" applyAlignment="1">
      <alignment horizontal="center" vertical="center" wrapText="1"/>
    </xf>
    <xf numFmtId="3" fontId="2" fillId="2" borderId="22" xfId="0" applyFont="1" applyFill="1" applyBorder="1" applyAlignment="1">
      <alignment horizontal="center" vertical="center" wrapText="1"/>
    </xf>
    <xf numFmtId="3" fontId="2" fillId="2" borderId="57" xfId="0" applyFont="1" applyFill="1" applyBorder="1" applyAlignment="1">
      <alignment horizontal="center" vertical="center"/>
    </xf>
    <xf numFmtId="3" fontId="2" fillId="2" borderId="58" xfId="0" applyFont="1" applyFill="1" applyBorder="1" applyAlignment="1">
      <alignment horizontal="center" vertical="center"/>
    </xf>
    <xf numFmtId="3" fontId="2" fillId="2" borderId="37" xfId="0" applyFont="1" applyFill="1" applyBorder="1" applyAlignment="1">
      <alignment horizontal="center" vertical="center"/>
    </xf>
    <xf numFmtId="3" fontId="2" fillId="2" borderId="38" xfId="0" applyFont="1" applyFill="1" applyBorder="1" applyAlignment="1">
      <alignment horizontal="center" vertical="center"/>
    </xf>
    <xf numFmtId="3" fontId="2" fillId="2" borderId="35" xfId="0" applyFont="1" applyFill="1" applyBorder="1" applyAlignment="1">
      <alignment horizontal="center" vertical="center" wrapText="1"/>
    </xf>
    <xf numFmtId="3" fontId="2" fillId="2" borderId="36" xfId="0" applyFont="1" applyFill="1" applyBorder="1" applyAlignment="1">
      <alignment horizontal="center" vertical="center" wrapText="1"/>
    </xf>
    <xf numFmtId="3" fontId="0" fillId="0" borderId="36" xfId="0" applyBorder="1" applyAlignment="1" applyProtection="1">
      <alignment horizontal="center" vertical="center"/>
      <protection locked="0"/>
    </xf>
    <xf numFmtId="3" fontId="2" fillId="2" borderId="51" xfId="0" applyFont="1" applyFill="1" applyBorder="1" applyAlignment="1">
      <alignment horizontal="center" vertical="center"/>
    </xf>
    <xf numFmtId="3" fontId="2" fillId="2" borderId="52" xfId="0" applyFont="1" applyFill="1" applyBorder="1" applyAlignment="1">
      <alignment horizontal="center" vertical="center"/>
    </xf>
    <xf numFmtId="3" fontId="5" fillId="0" borderId="118" xfId="0" applyFont="1" applyFill="1" applyBorder="1" applyAlignment="1">
      <alignment vertical="center"/>
    </xf>
    <xf numFmtId="3" fontId="5" fillId="0" borderId="90" xfId="0" applyFont="1" applyFill="1" applyBorder="1" applyAlignment="1">
      <alignment vertical="center"/>
    </xf>
    <xf numFmtId="3" fontId="5" fillId="0" borderId="91" xfId="0" applyFont="1" applyFill="1" applyBorder="1" applyAlignment="1">
      <alignment vertical="center"/>
    </xf>
    <xf numFmtId="3" fontId="5" fillId="0" borderId="92" xfId="0" applyFont="1" applyFill="1" applyBorder="1" applyAlignment="1">
      <alignment vertical="center"/>
    </xf>
    <xf numFmtId="3" fontId="5" fillId="0" borderId="89" xfId="0" applyFont="1" applyFill="1" applyBorder="1" applyAlignment="1">
      <alignment vertical="center"/>
    </xf>
    <xf numFmtId="3" fontId="5" fillId="0" borderId="93" xfId="0" applyFont="1" applyFill="1" applyBorder="1" applyAlignment="1">
      <alignment vertical="center"/>
    </xf>
    <xf numFmtId="3" fontId="5" fillId="0" borderId="119" xfId="0" applyFont="1" applyFill="1" applyBorder="1" applyAlignment="1">
      <alignment vertical="center"/>
    </xf>
    <xf numFmtId="3" fontId="5" fillId="0" borderId="120" xfId="0" applyFont="1" applyFill="1" applyBorder="1" applyAlignment="1">
      <alignment vertical="center"/>
    </xf>
    <xf numFmtId="3" fontId="5" fillId="0" borderId="65" xfId="0" applyFont="1" applyFill="1" applyBorder="1" applyAlignment="1">
      <alignment vertical="center"/>
    </xf>
    <xf numFmtId="3" fontId="5" fillId="0" borderId="45" xfId="0" applyFont="1" applyFill="1" applyBorder="1" applyAlignment="1">
      <alignment vertical="center"/>
    </xf>
    <xf numFmtId="3" fontId="5" fillId="0" borderId="60" xfId="0" applyFont="1" applyFill="1" applyBorder="1" applyAlignment="1">
      <alignment vertical="center"/>
    </xf>
    <xf numFmtId="3" fontId="5" fillId="0" borderId="3" xfId="0" applyFont="1" applyFill="1" applyBorder="1" applyAlignment="1">
      <alignment vertical="center"/>
    </xf>
    <xf numFmtId="3" fontId="5" fillId="0" borderId="54" xfId="0" applyFont="1" applyFill="1" applyBorder="1" applyAlignment="1">
      <alignment vertical="center"/>
    </xf>
    <xf numFmtId="3" fontId="5" fillId="0" borderId="121" xfId="0" applyFont="1" applyFill="1" applyBorder="1" applyAlignment="1">
      <alignment vertical="center"/>
    </xf>
    <xf numFmtId="3" fontId="5" fillId="0" borderId="122" xfId="0" applyFont="1" applyFill="1" applyBorder="1" applyAlignment="1">
      <alignment vertical="center"/>
    </xf>
    <xf numFmtId="3" fontId="5" fillId="0" borderId="76" xfId="0" applyFont="1" applyFill="1" applyBorder="1" applyAlignment="1">
      <alignment vertical="center"/>
    </xf>
    <xf numFmtId="3" fontId="5" fillId="0" borderId="77" xfId="0" applyFont="1" applyFill="1" applyBorder="1" applyAlignment="1">
      <alignment vertical="center"/>
    </xf>
    <xf numFmtId="3" fontId="5" fillId="0" borderId="71" xfId="0" applyFont="1" applyFill="1" applyBorder="1" applyAlignment="1">
      <alignment vertical="center"/>
    </xf>
    <xf numFmtId="3" fontId="5" fillId="0" borderId="8" xfId="0" applyFont="1" applyFill="1" applyBorder="1" applyAlignment="1">
      <alignment vertical="center"/>
    </xf>
    <xf numFmtId="3" fontId="5" fillId="0" borderId="84" xfId="0" applyFont="1" applyFill="1" applyBorder="1" applyAlignment="1">
      <alignment vertical="center"/>
    </xf>
    <xf numFmtId="3" fontId="5" fillId="0" borderId="123" xfId="0" applyFont="1" applyFill="1" applyBorder="1" applyAlignment="1">
      <alignment vertical="center"/>
    </xf>
    <xf numFmtId="3" fontId="5" fillId="0" borderId="124" xfId="0" applyFont="1" applyFill="1" applyBorder="1" applyAlignment="1">
      <alignment vertical="center"/>
    </xf>
    <xf numFmtId="3" fontId="5" fillId="0" borderId="78" xfId="0" applyFont="1" applyFill="1" applyBorder="1" applyAlignment="1">
      <alignment vertical="center"/>
    </xf>
    <xf numFmtId="3" fontId="5" fillId="0" borderId="79" xfId="0" applyFont="1" applyFill="1" applyBorder="1" applyAlignment="1">
      <alignment vertical="center"/>
    </xf>
    <xf numFmtId="3" fontId="5" fillId="0" borderId="72" xfId="0" applyFont="1" applyFill="1" applyBorder="1" applyAlignment="1">
      <alignment vertical="center"/>
    </xf>
    <xf numFmtId="3" fontId="5" fillId="0" borderId="10" xfId="0" applyFont="1" applyFill="1" applyBorder="1" applyAlignment="1">
      <alignment vertical="center"/>
    </xf>
    <xf numFmtId="3" fontId="5" fillId="0" borderId="85" xfId="0" applyFont="1" applyFill="1" applyBorder="1" applyAlignment="1">
      <alignment vertical="center"/>
    </xf>
    <xf numFmtId="3" fontId="5" fillId="0" borderId="125" xfId="0" applyFont="1" applyFill="1" applyBorder="1" applyAlignment="1">
      <alignment vertical="center"/>
    </xf>
    <xf numFmtId="3" fontId="5" fillId="0" borderId="126" xfId="0" applyFont="1" applyFill="1" applyBorder="1" applyAlignment="1">
      <alignment vertical="center"/>
    </xf>
    <xf numFmtId="3" fontId="5" fillId="0" borderId="66" xfId="0" applyFont="1" applyFill="1" applyBorder="1" applyAlignment="1">
      <alignment vertical="center"/>
    </xf>
    <xf numFmtId="3" fontId="5" fillId="0" borderId="47" xfId="0" applyFont="1" applyFill="1" applyBorder="1" applyAlignment="1">
      <alignment vertical="center"/>
    </xf>
    <xf numFmtId="3" fontId="5" fillId="0" borderId="61" xfId="0" applyFont="1" applyFill="1" applyBorder="1" applyAlignment="1">
      <alignment vertical="center"/>
    </xf>
    <xf numFmtId="3" fontId="5" fillId="0" borderId="4" xfId="0" applyFont="1" applyFill="1" applyBorder="1" applyAlignment="1">
      <alignment vertical="center"/>
    </xf>
    <xf numFmtId="3" fontId="5" fillId="0" borderId="55" xfId="0" applyFont="1" applyFill="1" applyBorder="1" applyAlignment="1">
      <alignment vertical="center"/>
    </xf>
    <xf numFmtId="3" fontId="5" fillId="0" borderId="127" xfId="0" applyFont="1" applyFill="1" applyBorder="1" applyAlignment="1">
      <alignment vertical="center"/>
    </xf>
    <xf numFmtId="3" fontId="5" fillId="0" borderId="128" xfId="0" applyFont="1" applyFill="1" applyBorder="1" applyAlignment="1">
      <alignment vertical="center"/>
    </xf>
    <xf numFmtId="3" fontId="5" fillId="0" borderId="64" xfId="0" applyFont="1" applyFill="1" applyBorder="1" applyAlignment="1">
      <alignment vertical="center"/>
    </xf>
    <xf numFmtId="3" fontId="5" fillId="0" borderId="43" xfId="0" applyFont="1" applyFill="1" applyBorder="1" applyAlignment="1">
      <alignment vertical="center"/>
    </xf>
    <xf numFmtId="3" fontId="5" fillId="0" borderId="59" xfId="0" applyFont="1" applyFill="1" applyBorder="1" applyAlignment="1">
      <alignment vertical="center"/>
    </xf>
    <xf numFmtId="3" fontId="5" fillId="0" borderId="1" xfId="0" applyFont="1" applyFill="1" applyBorder="1" applyAlignment="1">
      <alignment vertical="center"/>
    </xf>
    <xf numFmtId="3" fontId="5" fillId="0" borderId="53" xfId="0" applyFont="1" applyFill="1" applyBorder="1" applyAlignment="1">
      <alignment vertical="center"/>
    </xf>
    <xf numFmtId="3" fontId="5" fillId="0" borderId="129" xfId="0" applyFont="1" applyFill="1" applyBorder="1" applyAlignment="1">
      <alignment vertical="center"/>
    </xf>
    <xf numFmtId="3" fontId="5" fillId="0" borderId="130" xfId="0" applyFont="1" applyFill="1" applyBorder="1" applyAlignment="1">
      <alignment vertical="center"/>
    </xf>
    <xf numFmtId="3" fontId="5" fillId="0" borderId="80" xfId="0" applyFont="1" applyFill="1" applyBorder="1" applyAlignment="1">
      <alignment vertical="center"/>
    </xf>
    <xf numFmtId="3" fontId="5" fillId="0" borderId="81" xfId="0" applyFont="1" applyFill="1" applyBorder="1" applyAlignment="1">
      <alignment vertical="center"/>
    </xf>
    <xf numFmtId="3" fontId="5" fillId="0" borderId="73" xfId="0" applyFont="1" applyFill="1" applyBorder="1" applyAlignment="1">
      <alignment vertical="center"/>
    </xf>
    <xf numFmtId="3" fontId="5" fillId="0" borderId="11" xfId="0" applyFont="1" applyFill="1" applyBorder="1" applyAlignment="1">
      <alignment vertical="center"/>
    </xf>
    <xf numFmtId="3" fontId="5" fillId="0" borderId="86" xfId="0" applyFont="1" applyFill="1" applyBorder="1" applyAlignment="1">
      <alignment vertical="center"/>
    </xf>
    <xf numFmtId="3" fontId="5" fillId="0" borderId="131" xfId="0" applyFont="1" applyFill="1" applyBorder="1" applyAlignment="1">
      <alignment vertical="center"/>
    </xf>
    <xf numFmtId="3" fontId="5" fillId="0" borderId="132" xfId="0" applyFont="1" applyFill="1" applyBorder="1" applyAlignment="1">
      <alignment vertical="center"/>
    </xf>
    <xf numFmtId="3" fontId="5" fillId="0" borderId="82" xfId="0" applyFont="1" applyFill="1" applyBorder="1" applyAlignment="1">
      <alignment vertical="center"/>
    </xf>
    <xf numFmtId="3" fontId="5" fillId="0" borderId="83" xfId="0" applyFont="1" applyFill="1" applyBorder="1" applyAlignment="1">
      <alignment vertical="center"/>
    </xf>
    <xf numFmtId="3" fontId="5" fillId="0" borderId="74" xfId="0" applyFont="1" applyFill="1" applyBorder="1" applyAlignment="1">
      <alignment vertical="center"/>
    </xf>
    <xf numFmtId="3" fontId="5" fillId="0" borderId="9" xfId="0" applyFont="1" applyFill="1" applyBorder="1" applyAlignment="1">
      <alignment vertical="center"/>
    </xf>
    <xf numFmtId="3" fontId="5" fillId="0" borderId="87" xfId="0" applyFont="1" applyFill="1" applyBorder="1" applyAlignment="1">
      <alignment vertical="center"/>
    </xf>
    <xf numFmtId="3" fontId="5" fillId="0" borderId="133" xfId="0" applyFont="1" applyFill="1" applyBorder="1" applyAlignment="1">
      <alignment vertical="center"/>
    </xf>
    <xf numFmtId="3" fontId="5" fillId="0" borderId="134" xfId="0" applyFont="1" applyFill="1" applyBorder="1" applyAlignment="1">
      <alignment vertical="center"/>
    </xf>
    <xf numFmtId="3" fontId="5" fillId="0" borderId="96" xfId="0" applyFont="1" applyFill="1" applyBorder="1" applyAlignment="1">
      <alignment vertical="center"/>
    </xf>
    <xf numFmtId="3" fontId="5" fillId="0" borderId="97" xfId="0" applyFont="1" applyFill="1" applyBorder="1" applyAlignment="1">
      <alignment vertical="center"/>
    </xf>
    <xf numFmtId="3" fontId="5" fillId="0" borderId="98" xfId="0" applyFont="1" applyFill="1" applyBorder="1" applyAlignment="1">
      <alignment vertical="center"/>
    </xf>
    <xf numFmtId="3" fontId="5" fillId="0" borderId="95" xfId="0" applyFont="1" applyFill="1" applyBorder="1" applyAlignment="1">
      <alignment vertical="center"/>
    </xf>
    <xf numFmtId="3" fontId="5" fillId="0" borderId="99" xfId="0" applyFont="1" applyFill="1" applyBorder="1" applyAlignment="1">
      <alignment vertical="center"/>
    </xf>
    <xf numFmtId="3" fontId="5" fillId="0" borderId="135" xfId="0" applyFont="1" applyFill="1" applyBorder="1" applyAlignment="1">
      <alignment vertical="center"/>
    </xf>
    <xf numFmtId="3" fontId="2" fillId="0" borderId="1" xfId="0" applyFont="1" applyFill="1" applyBorder="1" applyAlignment="1">
      <alignment vertical="center"/>
    </xf>
    <xf numFmtId="3" fontId="2" fillId="0" borderId="64" xfId="0" applyFont="1" applyFill="1" applyBorder="1" applyAlignment="1">
      <alignment vertical="center"/>
    </xf>
    <xf numFmtId="3" fontId="2" fillId="0" borderId="43" xfId="0" applyFont="1" applyFill="1" applyBorder="1" applyAlignment="1">
      <alignment vertical="center"/>
    </xf>
    <xf numFmtId="3" fontId="2" fillId="0" borderId="59" xfId="0" applyFont="1" applyFill="1" applyBorder="1" applyAlignment="1">
      <alignment vertical="center"/>
    </xf>
    <xf numFmtId="3" fontId="2" fillId="0" borderId="53" xfId="0" applyFont="1" applyFill="1" applyBorder="1" applyAlignment="1">
      <alignment vertical="center"/>
    </xf>
    <xf numFmtId="3" fontId="2" fillId="0" borderId="44" xfId="0" applyFont="1" applyFill="1" applyBorder="1" applyAlignment="1">
      <alignment vertical="center"/>
    </xf>
    <xf numFmtId="3" fontId="2" fillId="0" borderId="3" xfId="0" applyFont="1" applyFill="1" applyBorder="1" applyAlignment="1">
      <alignment vertical="center"/>
    </xf>
    <xf numFmtId="3" fontId="2" fillId="0" borderId="65" xfId="0" applyFont="1" applyFill="1" applyBorder="1" applyAlignment="1">
      <alignment vertical="center"/>
    </xf>
    <xf numFmtId="3" fontId="2" fillId="0" borderId="45" xfId="0" applyFont="1" applyFill="1" applyBorder="1" applyAlignment="1">
      <alignment vertical="center"/>
    </xf>
    <xf numFmtId="3" fontId="2" fillId="0" borderId="60" xfId="0" applyFont="1" applyFill="1" applyBorder="1" applyAlignment="1">
      <alignment vertical="center"/>
    </xf>
    <xf numFmtId="3" fontId="2" fillId="0" borderId="54" xfId="0" applyFont="1" applyFill="1" applyBorder="1" applyAlignment="1">
      <alignment vertical="center"/>
    </xf>
    <xf numFmtId="3" fontId="2" fillId="0" borderId="46" xfId="0" applyFont="1" applyFill="1" applyBorder="1" applyAlignment="1">
      <alignment vertical="center"/>
    </xf>
    <xf numFmtId="3" fontId="2" fillId="0" borderId="4" xfId="0" applyFont="1" applyFill="1" applyBorder="1" applyAlignment="1">
      <alignment vertical="center"/>
    </xf>
    <xf numFmtId="3" fontId="2" fillId="0" borderId="66" xfId="0" applyFont="1" applyFill="1" applyBorder="1" applyAlignment="1">
      <alignment vertical="center"/>
    </xf>
    <xf numFmtId="3" fontId="2" fillId="0" borderId="47" xfId="0" applyFont="1" applyFill="1" applyBorder="1" applyAlignment="1">
      <alignment vertical="center"/>
    </xf>
    <xf numFmtId="3" fontId="2" fillId="0" borderId="61" xfId="0" applyFont="1" applyFill="1" applyBorder="1" applyAlignment="1">
      <alignment vertical="center"/>
    </xf>
    <xf numFmtId="3" fontId="2" fillId="0" borderId="55" xfId="0" applyFont="1" applyFill="1" applyBorder="1" applyAlignment="1">
      <alignment vertical="center"/>
    </xf>
    <xf numFmtId="3" fontId="2" fillId="0" borderId="48" xfId="0" applyFont="1" applyFill="1" applyBorder="1" applyAlignment="1">
      <alignment vertical="center"/>
    </xf>
    <xf numFmtId="176" fontId="2" fillId="0" borderId="43" xfId="0" applyNumberFormat="1" applyFont="1" applyFill="1" applyBorder="1" applyAlignment="1">
      <alignment horizontal="right" vertical="center"/>
    </xf>
    <xf numFmtId="176" fontId="2" fillId="0" borderId="44" xfId="0" applyNumberFormat="1" applyFont="1" applyFill="1" applyBorder="1" applyAlignment="1">
      <alignment horizontal="right" vertical="center"/>
    </xf>
    <xf numFmtId="176" fontId="2" fillId="0" borderId="53" xfId="0" applyNumberFormat="1" applyFont="1" applyFill="1" applyBorder="1" applyAlignment="1">
      <alignment horizontal="right" vertical="center"/>
    </xf>
    <xf numFmtId="176" fontId="2" fillId="0" borderId="45" xfId="0" applyNumberFormat="1" applyFont="1" applyFill="1" applyBorder="1" applyAlignment="1">
      <alignment horizontal="right" vertical="center"/>
    </xf>
    <xf numFmtId="176" fontId="2" fillId="0" borderId="46" xfId="0" applyNumberFormat="1" applyFont="1" applyFill="1" applyBorder="1" applyAlignment="1">
      <alignment horizontal="right" vertical="center"/>
    </xf>
    <xf numFmtId="176" fontId="2" fillId="0" borderId="54" xfId="0" applyNumberFormat="1" applyFont="1" applyFill="1" applyBorder="1" applyAlignment="1">
      <alignment horizontal="right" vertical="center"/>
    </xf>
    <xf numFmtId="176" fontId="2" fillId="0" borderId="47" xfId="0" applyNumberFormat="1" applyFont="1" applyFill="1" applyBorder="1" applyAlignment="1">
      <alignment horizontal="right" vertical="center"/>
    </xf>
    <xf numFmtId="176" fontId="2" fillId="0" borderId="48" xfId="0" applyNumberFormat="1" applyFont="1" applyFill="1" applyBorder="1" applyAlignment="1">
      <alignment horizontal="right" vertical="center"/>
    </xf>
    <xf numFmtId="176" fontId="2" fillId="0" borderId="55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28575</xdr:rowOff>
    </xdr:from>
    <xdr:to>
      <xdr:col>1</xdr:col>
      <xdr:colOff>0</xdr:colOff>
      <xdr:row>7</xdr:row>
      <xdr:rowOff>238125</xdr:rowOff>
    </xdr:to>
    <xdr:sp macro="" textlink="">
      <xdr:nvSpPr>
        <xdr:cNvPr id="1025" name="Line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>
          <a:spLocks noChangeShapeType="1"/>
        </xdr:cNvSpPr>
      </xdr:nvSpPr>
      <xdr:spPr bwMode="auto">
        <a:xfrm>
          <a:off x="9525" y="885825"/>
          <a:ext cx="1962150" cy="14668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3</xdr:row>
      <xdr:rowOff>0</xdr:rowOff>
    </xdr:from>
    <xdr:to>
      <xdr:col>14</xdr:col>
      <xdr:colOff>0</xdr:colOff>
      <xdr:row>7</xdr:row>
      <xdr:rowOff>238125</xdr:rowOff>
    </xdr:to>
    <xdr:sp macro="" textlink="">
      <xdr:nvSpPr>
        <xdr:cNvPr id="1026" name="Line 2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SpPr>
          <a:spLocks noChangeShapeType="1"/>
        </xdr:cNvSpPr>
      </xdr:nvSpPr>
      <xdr:spPr bwMode="auto">
        <a:xfrm flipV="1">
          <a:off x="15506700" y="857250"/>
          <a:ext cx="1962150" cy="14954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16</xdr:row>
      <xdr:rowOff>28575</xdr:rowOff>
    </xdr:from>
    <xdr:to>
      <xdr:col>1</xdr:col>
      <xdr:colOff>0</xdr:colOff>
      <xdr:row>20</xdr:row>
      <xdr:rowOff>238125</xdr:rowOff>
    </xdr:to>
    <xdr:sp macro="" textlink="">
      <xdr:nvSpPr>
        <xdr:cNvPr id="1027" name="Line 3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SpPr>
          <a:spLocks noChangeShapeType="1"/>
        </xdr:cNvSpPr>
      </xdr:nvSpPr>
      <xdr:spPr bwMode="auto">
        <a:xfrm>
          <a:off x="9525" y="5019675"/>
          <a:ext cx="1962150" cy="14287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16</xdr:row>
      <xdr:rowOff>0</xdr:rowOff>
    </xdr:from>
    <xdr:to>
      <xdr:col>14</xdr:col>
      <xdr:colOff>0</xdr:colOff>
      <xdr:row>20</xdr:row>
      <xdr:rowOff>238125</xdr:rowOff>
    </xdr:to>
    <xdr:sp macro="" textlink="">
      <xdr:nvSpPr>
        <xdr:cNvPr id="1028" name="Line 4">
          <a:extLs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SpPr>
          <a:spLocks noChangeShapeType="1"/>
        </xdr:cNvSpPr>
      </xdr:nvSpPr>
      <xdr:spPr bwMode="auto">
        <a:xfrm flipV="1">
          <a:off x="15506700" y="4991100"/>
          <a:ext cx="1962150" cy="14573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29</xdr:row>
      <xdr:rowOff>28575</xdr:rowOff>
    </xdr:from>
    <xdr:to>
      <xdr:col>1</xdr:col>
      <xdr:colOff>0</xdr:colOff>
      <xdr:row>33</xdr:row>
      <xdr:rowOff>238125</xdr:rowOff>
    </xdr:to>
    <xdr:sp macro="" textlink="">
      <xdr:nvSpPr>
        <xdr:cNvPr id="1029" name="Line 5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SpPr>
          <a:spLocks noChangeShapeType="1"/>
        </xdr:cNvSpPr>
      </xdr:nvSpPr>
      <xdr:spPr bwMode="auto">
        <a:xfrm>
          <a:off x="9525" y="9048750"/>
          <a:ext cx="1962150" cy="14287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29</xdr:row>
      <xdr:rowOff>0</xdr:rowOff>
    </xdr:from>
    <xdr:to>
      <xdr:col>14</xdr:col>
      <xdr:colOff>0</xdr:colOff>
      <xdr:row>33</xdr:row>
      <xdr:rowOff>238125</xdr:rowOff>
    </xdr:to>
    <xdr:sp macro="" textlink="">
      <xdr:nvSpPr>
        <xdr:cNvPr id="1030" name="Line 6">
          <a:extLst>
            <a:ext uri="{FF2B5EF4-FFF2-40B4-BE49-F238E27FC236}">
              <a16:creationId xmlns:a16="http://schemas.microsoft.com/office/drawing/2014/main" id="{00000000-0008-0000-0100-000006040000}"/>
            </a:ext>
          </a:extLst>
        </xdr:cNvPr>
        <xdr:cNvSpPr>
          <a:spLocks noChangeShapeType="1"/>
        </xdr:cNvSpPr>
      </xdr:nvSpPr>
      <xdr:spPr bwMode="auto">
        <a:xfrm flipV="1">
          <a:off x="15506700" y="9020175"/>
          <a:ext cx="1962150" cy="14573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T52"/>
  <sheetViews>
    <sheetView tabSelected="1" showOutlineSymbols="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defaultColWidth="8.7109375" defaultRowHeight="16.5" x14ac:dyDescent="0.25"/>
  <cols>
    <col min="1" max="1" width="8.7109375" style="1" customWidth="1"/>
    <col min="2" max="13" width="9.28515625" style="1" customWidth="1"/>
    <col min="14" max="14" width="8.7109375" style="1" customWidth="1"/>
    <col min="15" max="15" width="1.7109375" style="1" customWidth="1"/>
    <col min="16" max="16384" width="8.7109375" style="1"/>
  </cols>
  <sheetData>
    <row r="1" spans="1:20" ht="23.25" customHeight="1" x14ac:dyDescent="0.25">
      <c r="A1" s="9" t="s">
        <v>53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N1" s="12"/>
    </row>
    <row r="2" spans="1:20" ht="16.5" customHeight="1" thickBot="1" x14ac:dyDescent="0.3">
      <c r="A2" s="13" t="s">
        <v>28</v>
      </c>
      <c r="B2" s="34"/>
      <c r="C2" s="2"/>
      <c r="D2" s="2"/>
      <c r="E2" s="2"/>
      <c r="F2" s="2"/>
      <c r="G2" s="2"/>
      <c r="H2" s="2"/>
      <c r="I2" s="2"/>
      <c r="J2" s="2"/>
      <c r="K2" s="2"/>
      <c r="L2" s="2"/>
      <c r="N2" s="12"/>
    </row>
    <row r="3" spans="1:20" s="8" customFormat="1" ht="12" customHeight="1" thickTop="1" x14ac:dyDescent="0.25">
      <c r="A3" s="37"/>
      <c r="B3" s="171" t="s">
        <v>12</v>
      </c>
      <c r="C3" s="157"/>
      <c r="D3" s="155" t="s">
        <v>13</v>
      </c>
      <c r="E3" s="157"/>
      <c r="F3" s="155" t="s">
        <v>0</v>
      </c>
      <c r="G3" s="156"/>
      <c r="H3" s="157"/>
      <c r="I3" s="155" t="s">
        <v>8</v>
      </c>
      <c r="J3" s="156"/>
      <c r="K3" s="156"/>
      <c r="L3" s="156"/>
      <c r="M3" s="158"/>
      <c r="N3" s="120"/>
      <c r="O3" s="7"/>
    </row>
    <row r="4" spans="1:20" s="8" customFormat="1" ht="12" customHeight="1" x14ac:dyDescent="0.25">
      <c r="A4" s="38"/>
      <c r="B4" s="167" t="s">
        <v>11</v>
      </c>
      <c r="C4" s="169" t="s">
        <v>2</v>
      </c>
      <c r="D4" s="170" t="s">
        <v>11</v>
      </c>
      <c r="E4" s="162" t="s">
        <v>3</v>
      </c>
      <c r="F4" s="159" t="s">
        <v>11</v>
      </c>
      <c r="G4" s="160" t="s">
        <v>2</v>
      </c>
      <c r="H4" s="162" t="s">
        <v>3</v>
      </c>
      <c r="I4" s="165" t="s">
        <v>9</v>
      </c>
      <c r="J4" s="166"/>
      <c r="K4" s="165" t="s">
        <v>10</v>
      </c>
      <c r="L4" s="166"/>
      <c r="M4" s="163" t="s">
        <v>11</v>
      </c>
      <c r="N4" s="121"/>
      <c r="O4" s="7"/>
    </row>
    <row r="5" spans="1:20" s="8" customFormat="1" ht="12" customHeight="1" x14ac:dyDescent="0.25">
      <c r="A5" s="39" t="s">
        <v>1</v>
      </c>
      <c r="B5" s="168"/>
      <c r="C5" s="150"/>
      <c r="D5" s="152"/>
      <c r="E5" s="154"/>
      <c r="F5" s="148"/>
      <c r="G5" s="161"/>
      <c r="H5" s="154"/>
      <c r="I5" s="147" t="s">
        <v>23</v>
      </c>
      <c r="J5" s="149" t="s">
        <v>24</v>
      </c>
      <c r="K5" s="151" t="s">
        <v>25</v>
      </c>
      <c r="L5" s="153" t="s">
        <v>26</v>
      </c>
      <c r="M5" s="164"/>
      <c r="N5" s="122" t="s">
        <v>1</v>
      </c>
      <c r="O5" s="7"/>
    </row>
    <row r="6" spans="1:20" s="8" customFormat="1" ht="12" customHeight="1" x14ac:dyDescent="0.25">
      <c r="A6" s="40" t="s">
        <v>4</v>
      </c>
      <c r="B6" s="135" t="s">
        <v>16</v>
      </c>
      <c r="C6" s="101" t="s">
        <v>17</v>
      </c>
      <c r="D6" s="102" t="s">
        <v>18</v>
      </c>
      <c r="E6" s="96" t="s">
        <v>19</v>
      </c>
      <c r="F6" s="41" t="s">
        <v>20</v>
      </c>
      <c r="G6" s="111" t="s">
        <v>21</v>
      </c>
      <c r="H6" s="96" t="s">
        <v>22</v>
      </c>
      <c r="I6" s="148"/>
      <c r="J6" s="150"/>
      <c r="K6" s="152"/>
      <c r="L6" s="154"/>
      <c r="M6" s="136" t="s">
        <v>27</v>
      </c>
      <c r="N6" s="123" t="s">
        <v>4</v>
      </c>
      <c r="O6" s="7"/>
    </row>
    <row r="7" spans="1:20" s="8" customFormat="1" ht="12" customHeight="1" thickBot="1" x14ac:dyDescent="0.3">
      <c r="A7" s="38"/>
      <c r="B7" s="137" t="s">
        <v>14</v>
      </c>
      <c r="C7" s="103" t="s">
        <v>15</v>
      </c>
      <c r="D7" s="104" t="s">
        <v>14</v>
      </c>
      <c r="E7" s="97" t="s">
        <v>15</v>
      </c>
      <c r="F7" s="42" t="s">
        <v>14</v>
      </c>
      <c r="G7" s="112" t="s">
        <v>15</v>
      </c>
      <c r="H7" s="97" t="s">
        <v>15</v>
      </c>
      <c r="I7" s="42" t="s">
        <v>14</v>
      </c>
      <c r="J7" s="103" t="s">
        <v>15</v>
      </c>
      <c r="K7" s="104" t="s">
        <v>14</v>
      </c>
      <c r="L7" s="97" t="s">
        <v>15</v>
      </c>
      <c r="M7" s="138" t="s">
        <v>14</v>
      </c>
      <c r="N7" s="121"/>
      <c r="O7" s="7"/>
    </row>
    <row r="8" spans="1:20" s="4" customFormat="1" ht="11.25" customHeight="1" x14ac:dyDescent="0.25">
      <c r="A8" s="118" t="s">
        <v>62</v>
      </c>
      <c r="B8" s="190">
        <v>18340</v>
      </c>
      <c r="C8" s="191">
        <v>55020</v>
      </c>
      <c r="D8" s="192">
        <v>0</v>
      </c>
      <c r="E8" s="193">
        <v>0</v>
      </c>
      <c r="F8" s="194">
        <v>131287</v>
      </c>
      <c r="G8" s="195">
        <v>393861</v>
      </c>
      <c r="H8" s="193">
        <v>15724992</v>
      </c>
      <c r="I8" s="194">
        <v>149627</v>
      </c>
      <c r="J8" s="191">
        <v>448881</v>
      </c>
      <c r="K8" s="192">
        <v>131287</v>
      </c>
      <c r="L8" s="193">
        <v>15724992</v>
      </c>
      <c r="M8" s="196">
        <v>149627</v>
      </c>
      <c r="N8" s="124" t="str">
        <f>A8</f>
        <v>那覇市</v>
      </c>
      <c r="O8" s="3"/>
      <c r="P8" s="145"/>
      <c r="Q8" s="145"/>
      <c r="R8" s="145"/>
      <c r="S8" s="145"/>
      <c r="T8" s="145"/>
    </row>
    <row r="9" spans="1:20" s="4" customFormat="1" ht="11.25" customHeight="1" x14ac:dyDescent="0.25">
      <c r="A9" s="51" t="s">
        <v>63</v>
      </c>
      <c r="B9" s="197">
        <v>6759</v>
      </c>
      <c r="C9" s="198">
        <v>20277</v>
      </c>
      <c r="D9" s="199">
        <v>0</v>
      </c>
      <c r="E9" s="200">
        <v>0</v>
      </c>
      <c r="F9" s="201">
        <v>41522</v>
      </c>
      <c r="G9" s="202">
        <v>124566</v>
      </c>
      <c r="H9" s="200">
        <v>4337831</v>
      </c>
      <c r="I9" s="201">
        <v>48281</v>
      </c>
      <c r="J9" s="198">
        <v>144843</v>
      </c>
      <c r="K9" s="199">
        <v>41522</v>
      </c>
      <c r="L9" s="200">
        <v>4337831</v>
      </c>
      <c r="M9" s="203">
        <v>48281</v>
      </c>
      <c r="N9" s="125" t="str">
        <f t="shared" ref="N9:N48" si="0">A9</f>
        <v>宜野湾市</v>
      </c>
      <c r="O9" s="3"/>
      <c r="P9" s="145"/>
      <c r="Q9" s="145"/>
      <c r="R9" s="145"/>
      <c r="S9" s="145"/>
      <c r="T9" s="145"/>
    </row>
    <row r="10" spans="1:20" s="4" customFormat="1" ht="11.25" customHeight="1" x14ac:dyDescent="0.25">
      <c r="A10" s="51" t="s">
        <v>64</v>
      </c>
      <c r="B10" s="197">
        <v>3453</v>
      </c>
      <c r="C10" s="198">
        <v>10359</v>
      </c>
      <c r="D10" s="199">
        <v>0</v>
      </c>
      <c r="E10" s="200">
        <v>0</v>
      </c>
      <c r="F10" s="201">
        <v>20473</v>
      </c>
      <c r="G10" s="202">
        <v>61419</v>
      </c>
      <c r="H10" s="200">
        <v>2086783</v>
      </c>
      <c r="I10" s="201">
        <v>23926</v>
      </c>
      <c r="J10" s="198">
        <v>71778</v>
      </c>
      <c r="K10" s="199">
        <v>20473</v>
      </c>
      <c r="L10" s="200">
        <v>2086783</v>
      </c>
      <c r="M10" s="203">
        <v>23926</v>
      </c>
      <c r="N10" s="125" t="str">
        <f t="shared" si="0"/>
        <v>石垣市</v>
      </c>
      <c r="O10" s="3"/>
      <c r="P10" s="145"/>
      <c r="Q10" s="145"/>
      <c r="R10" s="145"/>
      <c r="S10" s="145"/>
      <c r="T10" s="145"/>
    </row>
    <row r="11" spans="1:20" s="4" customFormat="1" ht="11.25" customHeight="1" x14ac:dyDescent="0.25">
      <c r="A11" s="51" t="s">
        <v>65</v>
      </c>
      <c r="B11" s="197">
        <v>7932</v>
      </c>
      <c r="C11" s="198">
        <v>23796</v>
      </c>
      <c r="D11" s="199">
        <v>0</v>
      </c>
      <c r="E11" s="200">
        <v>0</v>
      </c>
      <c r="F11" s="201">
        <v>48756</v>
      </c>
      <c r="G11" s="202">
        <v>146268</v>
      </c>
      <c r="H11" s="200">
        <v>5263969</v>
      </c>
      <c r="I11" s="201">
        <v>56688</v>
      </c>
      <c r="J11" s="198">
        <v>170064</v>
      </c>
      <c r="K11" s="199">
        <v>48756</v>
      </c>
      <c r="L11" s="200">
        <v>5263969</v>
      </c>
      <c r="M11" s="203">
        <v>56688</v>
      </c>
      <c r="N11" s="125" t="str">
        <f t="shared" si="0"/>
        <v>浦添市</v>
      </c>
      <c r="O11" s="3"/>
      <c r="P11" s="145"/>
      <c r="Q11" s="145"/>
      <c r="R11" s="145"/>
      <c r="S11" s="145"/>
      <c r="T11" s="145"/>
    </row>
    <row r="12" spans="1:20" s="4" customFormat="1" ht="11.25" customHeight="1" x14ac:dyDescent="0.25">
      <c r="A12" s="52" t="s">
        <v>66</v>
      </c>
      <c r="B12" s="204">
        <v>4545</v>
      </c>
      <c r="C12" s="205">
        <v>13635</v>
      </c>
      <c r="D12" s="206">
        <v>0</v>
      </c>
      <c r="E12" s="207">
        <v>0</v>
      </c>
      <c r="F12" s="208">
        <v>24595</v>
      </c>
      <c r="G12" s="209">
        <v>73785</v>
      </c>
      <c r="H12" s="207">
        <v>2154350</v>
      </c>
      <c r="I12" s="208">
        <v>29140</v>
      </c>
      <c r="J12" s="205">
        <v>87420</v>
      </c>
      <c r="K12" s="206">
        <v>24595</v>
      </c>
      <c r="L12" s="207">
        <v>2154350</v>
      </c>
      <c r="M12" s="210">
        <v>29140</v>
      </c>
      <c r="N12" s="126" t="str">
        <f t="shared" si="0"/>
        <v>名護市</v>
      </c>
      <c r="O12" s="3"/>
      <c r="P12" s="145"/>
      <c r="Q12" s="145"/>
      <c r="R12" s="145"/>
      <c r="S12" s="145"/>
      <c r="T12" s="145"/>
    </row>
    <row r="13" spans="1:20" s="4" customFormat="1" ht="11.25" customHeight="1" x14ac:dyDescent="0.25">
      <c r="A13" s="53" t="s">
        <v>67</v>
      </c>
      <c r="B13" s="211">
        <v>4822</v>
      </c>
      <c r="C13" s="212">
        <v>14466</v>
      </c>
      <c r="D13" s="213">
        <v>0</v>
      </c>
      <c r="E13" s="214">
        <v>0</v>
      </c>
      <c r="F13" s="215">
        <v>23777</v>
      </c>
      <c r="G13" s="216">
        <v>71331</v>
      </c>
      <c r="H13" s="214">
        <v>1997434</v>
      </c>
      <c r="I13" s="215">
        <v>28599</v>
      </c>
      <c r="J13" s="212">
        <v>85797</v>
      </c>
      <c r="K13" s="213">
        <v>23777</v>
      </c>
      <c r="L13" s="214">
        <v>1997434</v>
      </c>
      <c r="M13" s="217">
        <v>28599</v>
      </c>
      <c r="N13" s="127" t="str">
        <f t="shared" si="0"/>
        <v>糸満市</v>
      </c>
      <c r="O13" s="3"/>
      <c r="P13" s="145"/>
      <c r="Q13" s="145"/>
      <c r="R13" s="145"/>
      <c r="S13" s="145"/>
      <c r="T13" s="145"/>
    </row>
    <row r="14" spans="1:20" s="4" customFormat="1" ht="11.25" customHeight="1" x14ac:dyDescent="0.25">
      <c r="A14" s="51" t="s">
        <v>68</v>
      </c>
      <c r="B14" s="197">
        <v>9770</v>
      </c>
      <c r="C14" s="198">
        <v>29310</v>
      </c>
      <c r="D14" s="199">
        <v>0</v>
      </c>
      <c r="E14" s="200">
        <v>0</v>
      </c>
      <c r="F14" s="201">
        <v>54283</v>
      </c>
      <c r="G14" s="202">
        <v>162849</v>
      </c>
      <c r="H14" s="200">
        <v>5557657</v>
      </c>
      <c r="I14" s="201">
        <v>64053</v>
      </c>
      <c r="J14" s="198">
        <v>192159</v>
      </c>
      <c r="K14" s="199">
        <v>54283</v>
      </c>
      <c r="L14" s="200">
        <v>5557657</v>
      </c>
      <c r="M14" s="203">
        <v>64053</v>
      </c>
      <c r="N14" s="125" t="str">
        <f t="shared" si="0"/>
        <v>沖縄市</v>
      </c>
      <c r="O14" s="3"/>
      <c r="P14" s="145"/>
      <c r="Q14" s="145"/>
      <c r="R14" s="145"/>
      <c r="S14" s="145"/>
      <c r="T14" s="145"/>
    </row>
    <row r="15" spans="1:20" s="4" customFormat="1" ht="11.25" customHeight="1" x14ac:dyDescent="0.25">
      <c r="A15" s="51" t="s">
        <v>69</v>
      </c>
      <c r="B15" s="197">
        <v>4629</v>
      </c>
      <c r="C15" s="198">
        <v>13887</v>
      </c>
      <c r="D15" s="199">
        <v>0</v>
      </c>
      <c r="E15" s="200">
        <v>0</v>
      </c>
      <c r="F15" s="201">
        <v>26993</v>
      </c>
      <c r="G15" s="202">
        <v>80979</v>
      </c>
      <c r="H15" s="200">
        <v>2711287</v>
      </c>
      <c r="I15" s="201">
        <v>31622</v>
      </c>
      <c r="J15" s="198">
        <v>94866</v>
      </c>
      <c r="K15" s="199">
        <v>26993</v>
      </c>
      <c r="L15" s="200">
        <v>2711287</v>
      </c>
      <c r="M15" s="203">
        <v>31622</v>
      </c>
      <c r="N15" s="125" t="str">
        <f t="shared" si="0"/>
        <v>豊見城市</v>
      </c>
      <c r="O15" s="3"/>
      <c r="P15" s="145"/>
      <c r="Q15" s="145"/>
      <c r="R15" s="145"/>
      <c r="S15" s="145"/>
      <c r="T15" s="145"/>
    </row>
    <row r="16" spans="1:20" s="4" customFormat="1" ht="11.25" customHeight="1" x14ac:dyDescent="0.25">
      <c r="A16" s="51" t="s">
        <v>70</v>
      </c>
      <c r="B16" s="197">
        <v>9427</v>
      </c>
      <c r="C16" s="198">
        <v>28281</v>
      </c>
      <c r="D16" s="199">
        <v>0</v>
      </c>
      <c r="E16" s="200">
        <v>0</v>
      </c>
      <c r="F16" s="201">
        <v>46407</v>
      </c>
      <c r="G16" s="202">
        <v>139221</v>
      </c>
      <c r="H16" s="200">
        <v>3989069</v>
      </c>
      <c r="I16" s="201">
        <v>55834</v>
      </c>
      <c r="J16" s="198">
        <v>167502</v>
      </c>
      <c r="K16" s="199">
        <v>46407</v>
      </c>
      <c r="L16" s="200">
        <v>3989069</v>
      </c>
      <c r="M16" s="203">
        <v>55834</v>
      </c>
      <c r="N16" s="125" t="str">
        <f t="shared" si="0"/>
        <v>うるま市</v>
      </c>
      <c r="O16" s="3"/>
      <c r="P16" s="145"/>
      <c r="Q16" s="145"/>
      <c r="R16" s="145"/>
      <c r="S16" s="145"/>
      <c r="T16" s="145"/>
    </row>
    <row r="17" spans="1:20" s="4" customFormat="1" ht="11.25" customHeight="1" x14ac:dyDescent="0.25">
      <c r="A17" s="54" t="s">
        <v>71</v>
      </c>
      <c r="B17" s="218">
        <v>4030</v>
      </c>
      <c r="C17" s="219">
        <v>12090</v>
      </c>
      <c r="D17" s="220">
        <v>0</v>
      </c>
      <c r="E17" s="221">
        <v>0</v>
      </c>
      <c r="F17" s="222">
        <v>21943</v>
      </c>
      <c r="G17" s="223">
        <v>65829</v>
      </c>
      <c r="H17" s="221">
        <v>2224824</v>
      </c>
      <c r="I17" s="222">
        <v>25973</v>
      </c>
      <c r="J17" s="219">
        <v>77919</v>
      </c>
      <c r="K17" s="220">
        <v>21943</v>
      </c>
      <c r="L17" s="221">
        <v>2224824</v>
      </c>
      <c r="M17" s="224">
        <v>25973</v>
      </c>
      <c r="N17" s="125" t="str">
        <f t="shared" si="0"/>
        <v>宮古島市</v>
      </c>
      <c r="O17" s="3"/>
      <c r="P17" s="145"/>
      <c r="Q17" s="145"/>
      <c r="R17" s="145"/>
      <c r="S17" s="145"/>
      <c r="T17" s="145"/>
    </row>
    <row r="18" spans="1:20" s="4" customFormat="1" ht="11.25" customHeight="1" x14ac:dyDescent="0.25">
      <c r="A18" s="50" t="s">
        <v>72</v>
      </c>
      <c r="B18" s="225">
        <v>3751</v>
      </c>
      <c r="C18" s="226">
        <v>11253</v>
      </c>
      <c r="D18" s="227">
        <v>0</v>
      </c>
      <c r="E18" s="228">
        <v>0</v>
      </c>
      <c r="F18" s="229">
        <v>17336</v>
      </c>
      <c r="G18" s="230">
        <v>52008</v>
      </c>
      <c r="H18" s="228">
        <v>1439159</v>
      </c>
      <c r="I18" s="229">
        <v>21087</v>
      </c>
      <c r="J18" s="226">
        <v>63261</v>
      </c>
      <c r="K18" s="227">
        <v>17336</v>
      </c>
      <c r="L18" s="228">
        <v>1439159</v>
      </c>
      <c r="M18" s="231">
        <v>21087</v>
      </c>
      <c r="N18" s="128" t="str">
        <f t="shared" si="0"/>
        <v>南城市</v>
      </c>
      <c r="O18" s="3"/>
      <c r="P18" s="145"/>
      <c r="Q18" s="145"/>
      <c r="R18" s="145"/>
      <c r="S18" s="145"/>
      <c r="T18" s="145"/>
    </row>
    <row r="19" spans="1:20" s="4" customFormat="1" ht="11.25" customHeight="1" x14ac:dyDescent="0.25">
      <c r="A19" s="51" t="s">
        <v>73</v>
      </c>
      <c r="B19" s="197">
        <v>391</v>
      </c>
      <c r="C19" s="198">
        <v>1173</v>
      </c>
      <c r="D19" s="199">
        <v>0</v>
      </c>
      <c r="E19" s="200">
        <v>0</v>
      </c>
      <c r="F19" s="201">
        <v>1572</v>
      </c>
      <c r="G19" s="202">
        <v>4716</v>
      </c>
      <c r="H19" s="200">
        <v>120552</v>
      </c>
      <c r="I19" s="201">
        <v>1963</v>
      </c>
      <c r="J19" s="198">
        <v>5889</v>
      </c>
      <c r="K19" s="199">
        <v>1572</v>
      </c>
      <c r="L19" s="200">
        <v>120552</v>
      </c>
      <c r="M19" s="203">
        <v>1963</v>
      </c>
      <c r="N19" s="125" t="str">
        <f t="shared" si="0"/>
        <v>国頭村</v>
      </c>
      <c r="O19" s="3"/>
      <c r="P19" s="145"/>
      <c r="Q19" s="145"/>
      <c r="R19" s="145"/>
      <c r="S19" s="145"/>
      <c r="T19" s="145"/>
    </row>
    <row r="20" spans="1:20" s="4" customFormat="1" ht="11.25" customHeight="1" x14ac:dyDescent="0.25">
      <c r="A20" s="51" t="s">
        <v>74</v>
      </c>
      <c r="B20" s="197">
        <v>255</v>
      </c>
      <c r="C20" s="198">
        <v>765</v>
      </c>
      <c r="D20" s="199">
        <v>0</v>
      </c>
      <c r="E20" s="200">
        <v>0</v>
      </c>
      <c r="F20" s="201">
        <v>900</v>
      </c>
      <c r="G20" s="202">
        <v>2700</v>
      </c>
      <c r="H20" s="200">
        <v>65854</v>
      </c>
      <c r="I20" s="201">
        <v>1155</v>
      </c>
      <c r="J20" s="198">
        <v>3465</v>
      </c>
      <c r="K20" s="199">
        <v>900</v>
      </c>
      <c r="L20" s="200">
        <v>65854</v>
      </c>
      <c r="M20" s="203">
        <v>1155</v>
      </c>
      <c r="N20" s="125" t="str">
        <f t="shared" si="0"/>
        <v>大宜味村</v>
      </c>
      <c r="O20" s="3"/>
      <c r="P20" s="145"/>
      <c r="Q20" s="145"/>
      <c r="R20" s="145"/>
      <c r="S20" s="145"/>
      <c r="T20" s="145"/>
    </row>
    <row r="21" spans="1:20" s="4" customFormat="1" ht="11.25" customHeight="1" x14ac:dyDescent="0.25">
      <c r="A21" s="51" t="s">
        <v>75</v>
      </c>
      <c r="B21" s="197">
        <v>157</v>
      </c>
      <c r="C21" s="198">
        <v>471</v>
      </c>
      <c r="D21" s="199">
        <v>0</v>
      </c>
      <c r="E21" s="200">
        <v>0</v>
      </c>
      <c r="F21" s="201">
        <v>533</v>
      </c>
      <c r="G21" s="202">
        <v>1599</v>
      </c>
      <c r="H21" s="200">
        <v>42019</v>
      </c>
      <c r="I21" s="201">
        <v>690</v>
      </c>
      <c r="J21" s="198">
        <v>2070</v>
      </c>
      <c r="K21" s="199">
        <v>533</v>
      </c>
      <c r="L21" s="200">
        <v>42019</v>
      </c>
      <c r="M21" s="203">
        <v>690</v>
      </c>
      <c r="N21" s="125" t="str">
        <f t="shared" si="0"/>
        <v>東村</v>
      </c>
      <c r="O21" s="3"/>
      <c r="P21" s="145"/>
      <c r="Q21" s="145"/>
      <c r="R21" s="145"/>
      <c r="S21" s="145"/>
      <c r="T21" s="145"/>
    </row>
    <row r="22" spans="1:20" s="4" customFormat="1" ht="11.25" customHeight="1" x14ac:dyDescent="0.25">
      <c r="A22" s="55" t="s">
        <v>76</v>
      </c>
      <c r="B22" s="232">
        <v>822</v>
      </c>
      <c r="C22" s="233">
        <v>2466</v>
      </c>
      <c r="D22" s="234">
        <v>0</v>
      </c>
      <c r="E22" s="235">
        <v>0</v>
      </c>
      <c r="F22" s="236">
        <v>2803</v>
      </c>
      <c r="G22" s="237">
        <v>8409</v>
      </c>
      <c r="H22" s="235">
        <v>199951</v>
      </c>
      <c r="I22" s="236">
        <v>3625</v>
      </c>
      <c r="J22" s="233">
        <v>10875</v>
      </c>
      <c r="K22" s="234">
        <v>2803</v>
      </c>
      <c r="L22" s="235">
        <v>199951</v>
      </c>
      <c r="M22" s="238">
        <v>3625</v>
      </c>
      <c r="N22" s="129" t="str">
        <f t="shared" si="0"/>
        <v>今帰仁村</v>
      </c>
      <c r="O22" s="3"/>
      <c r="P22" s="145"/>
      <c r="Q22" s="145"/>
      <c r="R22" s="145"/>
      <c r="S22" s="145"/>
      <c r="T22" s="145"/>
    </row>
    <row r="23" spans="1:20" s="4" customFormat="1" ht="11.25" customHeight="1" x14ac:dyDescent="0.25">
      <c r="A23" s="56" t="s">
        <v>77</v>
      </c>
      <c r="B23" s="239">
        <v>1024</v>
      </c>
      <c r="C23" s="240">
        <v>3072</v>
      </c>
      <c r="D23" s="241">
        <v>0</v>
      </c>
      <c r="E23" s="242">
        <v>0</v>
      </c>
      <c r="F23" s="243">
        <v>4329</v>
      </c>
      <c r="G23" s="244">
        <v>12987</v>
      </c>
      <c r="H23" s="242">
        <v>335647</v>
      </c>
      <c r="I23" s="243">
        <v>5353</v>
      </c>
      <c r="J23" s="240">
        <v>16059</v>
      </c>
      <c r="K23" s="241">
        <v>4329</v>
      </c>
      <c r="L23" s="242">
        <v>335647</v>
      </c>
      <c r="M23" s="245">
        <v>5353</v>
      </c>
      <c r="N23" s="130" t="str">
        <f t="shared" si="0"/>
        <v>本部町</v>
      </c>
      <c r="O23" s="3"/>
      <c r="P23" s="145"/>
      <c r="Q23" s="145"/>
      <c r="R23" s="145"/>
      <c r="S23" s="145"/>
      <c r="T23" s="145"/>
    </row>
    <row r="24" spans="1:20" s="4" customFormat="1" ht="11.25" customHeight="1" x14ac:dyDescent="0.25">
      <c r="A24" s="51" t="s">
        <v>78</v>
      </c>
      <c r="B24" s="197">
        <v>867</v>
      </c>
      <c r="C24" s="198">
        <v>2601</v>
      </c>
      <c r="D24" s="199">
        <v>0</v>
      </c>
      <c r="E24" s="200">
        <v>0</v>
      </c>
      <c r="F24" s="201">
        <v>4546</v>
      </c>
      <c r="G24" s="202">
        <v>13638</v>
      </c>
      <c r="H24" s="200">
        <v>445755</v>
      </c>
      <c r="I24" s="201">
        <v>5413</v>
      </c>
      <c r="J24" s="198">
        <v>16239</v>
      </c>
      <c r="K24" s="199">
        <v>4546</v>
      </c>
      <c r="L24" s="200">
        <v>445755</v>
      </c>
      <c r="M24" s="203">
        <v>5413</v>
      </c>
      <c r="N24" s="125" t="str">
        <f t="shared" si="0"/>
        <v>恩納村</v>
      </c>
      <c r="O24" s="3"/>
      <c r="P24" s="145"/>
      <c r="Q24" s="145"/>
      <c r="R24" s="145"/>
      <c r="S24" s="145"/>
      <c r="T24" s="145"/>
    </row>
    <row r="25" spans="1:20" s="4" customFormat="1" ht="11.25" customHeight="1" x14ac:dyDescent="0.25">
      <c r="A25" s="51" t="s">
        <v>79</v>
      </c>
      <c r="B25" s="197">
        <v>549</v>
      </c>
      <c r="C25" s="198">
        <v>1647</v>
      </c>
      <c r="D25" s="199">
        <v>0</v>
      </c>
      <c r="E25" s="200">
        <v>0</v>
      </c>
      <c r="F25" s="201">
        <v>2372</v>
      </c>
      <c r="G25" s="202">
        <v>7116</v>
      </c>
      <c r="H25" s="200">
        <v>188394</v>
      </c>
      <c r="I25" s="201">
        <v>2921</v>
      </c>
      <c r="J25" s="198">
        <v>8763</v>
      </c>
      <c r="K25" s="199">
        <v>2372</v>
      </c>
      <c r="L25" s="200">
        <v>188394</v>
      </c>
      <c r="M25" s="203">
        <v>2921</v>
      </c>
      <c r="N25" s="125" t="str">
        <f t="shared" si="0"/>
        <v>宜野座村</v>
      </c>
      <c r="O25" s="3"/>
      <c r="P25" s="145"/>
      <c r="Q25" s="145"/>
      <c r="R25" s="145"/>
      <c r="S25" s="145"/>
      <c r="T25" s="145"/>
    </row>
    <row r="26" spans="1:20" s="4" customFormat="1" ht="11.25" customHeight="1" x14ac:dyDescent="0.25">
      <c r="A26" s="51" t="s">
        <v>80</v>
      </c>
      <c r="B26" s="197">
        <v>1004</v>
      </c>
      <c r="C26" s="198">
        <v>3012</v>
      </c>
      <c r="D26" s="199">
        <v>0</v>
      </c>
      <c r="E26" s="200">
        <v>0</v>
      </c>
      <c r="F26" s="201">
        <v>4297</v>
      </c>
      <c r="G26" s="202">
        <v>12891</v>
      </c>
      <c r="H26" s="200">
        <v>394528</v>
      </c>
      <c r="I26" s="201">
        <v>5301</v>
      </c>
      <c r="J26" s="198">
        <v>15903</v>
      </c>
      <c r="K26" s="199">
        <v>4297</v>
      </c>
      <c r="L26" s="200">
        <v>394528</v>
      </c>
      <c r="M26" s="203">
        <v>5301</v>
      </c>
      <c r="N26" s="125" t="str">
        <f t="shared" si="0"/>
        <v>金武町</v>
      </c>
      <c r="O26" s="3"/>
      <c r="P26" s="145"/>
      <c r="Q26" s="145"/>
      <c r="R26" s="145"/>
      <c r="S26" s="145"/>
      <c r="T26" s="145"/>
    </row>
    <row r="27" spans="1:20" s="4" customFormat="1" ht="11.25" customHeight="1" x14ac:dyDescent="0.25">
      <c r="A27" s="52" t="s">
        <v>81</v>
      </c>
      <c r="B27" s="204">
        <v>384</v>
      </c>
      <c r="C27" s="205">
        <v>1152</v>
      </c>
      <c r="D27" s="206">
        <v>0</v>
      </c>
      <c r="E27" s="207">
        <v>0</v>
      </c>
      <c r="F27" s="208">
        <v>1230</v>
      </c>
      <c r="G27" s="209">
        <v>3690</v>
      </c>
      <c r="H27" s="207">
        <v>100565</v>
      </c>
      <c r="I27" s="208">
        <v>1614</v>
      </c>
      <c r="J27" s="205">
        <v>4842</v>
      </c>
      <c r="K27" s="206">
        <v>1230</v>
      </c>
      <c r="L27" s="207">
        <v>100565</v>
      </c>
      <c r="M27" s="210">
        <v>1614</v>
      </c>
      <c r="N27" s="126" t="str">
        <f t="shared" si="0"/>
        <v>伊江村</v>
      </c>
      <c r="O27" s="3"/>
      <c r="P27" s="145"/>
      <c r="Q27" s="145"/>
      <c r="R27" s="145"/>
      <c r="S27" s="145"/>
      <c r="T27" s="145"/>
    </row>
    <row r="28" spans="1:20" s="4" customFormat="1" ht="11.25" customHeight="1" x14ac:dyDescent="0.25">
      <c r="A28" s="53" t="s">
        <v>82</v>
      </c>
      <c r="B28" s="211">
        <v>3084</v>
      </c>
      <c r="C28" s="212">
        <v>9252</v>
      </c>
      <c r="D28" s="213">
        <v>0</v>
      </c>
      <c r="E28" s="214">
        <v>0</v>
      </c>
      <c r="F28" s="215">
        <v>16278</v>
      </c>
      <c r="G28" s="216">
        <v>48834</v>
      </c>
      <c r="H28" s="214">
        <v>1601785</v>
      </c>
      <c r="I28" s="215">
        <v>19362</v>
      </c>
      <c r="J28" s="212">
        <v>58086</v>
      </c>
      <c r="K28" s="213">
        <v>16278</v>
      </c>
      <c r="L28" s="214">
        <v>1601785</v>
      </c>
      <c r="M28" s="217">
        <v>19362</v>
      </c>
      <c r="N28" s="127" t="str">
        <f t="shared" si="0"/>
        <v>読谷村</v>
      </c>
      <c r="O28" s="3"/>
      <c r="P28" s="145"/>
      <c r="Q28" s="145"/>
      <c r="R28" s="145"/>
      <c r="S28" s="145"/>
      <c r="T28" s="145"/>
    </row>
    <row r="29" spans="1:20" s="4" customFormat="1" ht="11.25" customHeight="1" x14ac:dyDescent="0.25">
      <c r="A29" s="51" t="s">
        <v>83</v>
      </c>
      <c r="B29" s="197">
        <v>926</v>
      </c>
      <c r="C29" s="198">
        <v>2778</v>
      </c>
      <c r="D29" s="199">
        <v>0</v>
      </c>
      <c r="E29" s="200">
        <v>0</v>
      </c>
      <c r="F29" s="201">
        <v>4970</v>
      </c>
      <c r="G29" s="202">
        <v>14910</v>
      </c>
      <c r="H29" s="200">
        <v>665463</v>
      </c>
      <c r="I29" s="201">
        <v>5896</v>
      </c>
      <c r="J29" s="198">
        <v>17688</v>
      </c>
      <c r="K29" s="199">
        <v>4970</v>
      </c>
      <c r="L29" s="200">
        <v>665463</v>
      </c>
      <c r="M29" s="203">
        <v>5896</v>
      </c>
      <c r="N29" s="125" t="str">
        <f t="shared" si="0"/>
        <v>嘉手納町</v>
      </c>
      <c r="O29" s="3"/>
      <c r="P29" s="145"/>
      <c r="Q29" s="145"/>
      <c r="R29" s="145"/>
      <c r="S29" s="145"/>
      <c r="T29" s="145"/>
    </row>
    <row r="30" spans="1:20" s="4" customFormat="1" ht="11.25" customHeight="1" x14ac:dyDescent="0.25">
      <c r="A30" s="51" t="s">
        <v>84</v>
      </c>
      <c r="B30" s="197">
        <v>2059</v>
      </c>
      <c r="C30" s="198">
        <v>6177</v>
      </c>
      <c r="D30" s="199">
        <v>0</v>
      </c>
      <c r="E30" s="200">
        <v>0</v>
      </c>
      <c r="F30" s="201">
        <v>11406</v>
      </c>
      <c r="G30" s="202">
        <v>34218</v>
      </c>
      <c r="H30" s="200">
        <v>1507680</v>
      </c>
      <c r="I30" s="201">
        <v>13465</v>
      </c>
      <c r="J30" s="198">
        <v>40395</v>
      </c>
      <c r="K30" s="199">
        <v>11406</v>
      </c>
      <c r="L30" s="200">
        <v>1507680</v>
      </c>
      <c r="M30" s="203">
        <v>13465</v>
      </c>
      <c r="N30" s="125" t="str">
        <f t="shared" si="0"/>
        <v>北谷町</v>
      </c>
      <c r="O30" s="3"/>
      <c r="P30" s="145"/>
      <c r="Q30" s="145"/>
      <c r="R30" s="145"/>
      <c r="S30" s="145"/>
      <c r="T30" s="145"/>
    </row>
    <row r="31" spans="1:20" s="4" customFormat="1" ht="11.25" customHeight="1" x14ac:dyDescent="0.25">
      <c r="A31" s="51" t="s">
        <v>85</v>
      </c>
      <c r="B31" s="197">
        <v>1195</v>
      </c>
      <c r="C31" s="198">
        <v>3585</v>
      </c>
      <c r="D31" s="199">
        <v>0</v>
      </c>
      <c r="E31" s="200">
        <v>0</v>
      </c>
      <c r="F31" s="201">
        <v>7136</v>
      </c>
      <c r="G31" s="202">
        <v>21408</v>
      </c>
      <c r="H31" s="200">
        <v>860254</v>
      </c>
      <c r="I31" s="201">
        <v>8331</v>
      </c>
      <c r="J31" s="198">
        <v>24993</v>
      </c>
      <c r="K31" s="199">
        <v>7136</v>
      </c>
      <c r="L31" s="200">
        <v>860254</v>
      </c>
      <c r="M31" s="203">
        <v>8331</v>
      </c>
      <c r="N31" s="125" t="str">
        <f t="shared" si="0"/>
        <v>北中城村</v>
      </c>
      <c r="O31" s="3"/>
      <c r="P31" s="145"/>
      <c r="Q31" s="145"/>
      <c r="R31" s="145"/>
      <c r="S31" s="145"/>
      <c r="T31" s="145"/>
    </row>
    <row r="32" spans="1:20" s="4" customFormat="1" ht="11.25" customHeight="1" x14ac:dyDescent="0.25">
      <c r="A32" s="55" t="s">
        <v>86</v>
      </c>
      <c r="B32" s="232">
        <v>1656</v>
      </c>
      <c r="C32" s="233">
        <v>4968</v>
      </c>
      <c r="D32" s="234">
        <v>0</v>
      </c>
      <c r="E32" s="235">
        <v>0</v>
      </c>
      <c r="F32" s="236">
        <v>8915</v>
      </c>
      <c r="G32" s="237">
        <v>26745</v>
      </c>
      <c r="H32" s="235">
        <v>944274</v>
      </c>
      <c r="I32" s="236">
        <v>10571</v>
      </c>
      <c r="J32" s="233">
        <v>31713</v>
      </c>
      <c r="K32" s="234">
        <v>8915</v>
      </c>
      <c r="L32" s="235">
        <v>944274</v>
      </c>
      <c r="M32" s="238">
        <v>10571</v>
      </c>
      <c r="N32" s="129" t="str">
        <f t="shared" si="0"/>
        <v>中城村</v>
      </c>
      <c r="O32" s="3"/>
      <c r="P32" s="145"/>
      <c r="Q32" s="145"/>
      <c r="R32" s="145"/>
      <c r="S32" s="145"/>
      <c r="T32" s="145"/>
    </row>
    <row r="33" spans="1:20" s="4" customFormat="1" ht="11.25" customHeight="1" x14ac:dyDescent="0.25">
      <c r="A33" s="56" t="s">
        <v>87</v>
      </c>
      <c r="B33" s="239">
        <v>2788</v>
      </c>
      <c r="C33" s="240">
        <v>8364</v>
      </c>
      <c r="D33" s="241">
        <v>0</v>
      </c>
      <c r="E33" s="242">
        <v>0</v>
      </c>
      <c r="F33" s="243">
        <v>13794</v>
      </c>
      <c r="G33" s="244">
        <v>41382</v>
      </c>
      <c r="H33" s="242">
        <v>1262658</v>
      </c>
      <c r="I33" s="243">
        <v>16582</v>
      </c>
      <c r="J33" s="240">
        <v>49746</v>
      </c>
      <c r="K33" s="241">
        <v>13794</v>
      </c>
      <c r="L33" s="242">
        <v>1262658</v>
      </c>
      <c r="M33" s="245">
        <v>16582</v>
      </c>
      <c r="N33" s="130" t="str">
        <f t="shared" si="0"/>
        <v>西原町</v>
      </c>
      <c r="O33" s="3"/>
      <c r="P33" s="145"/>
      <c r="Q33" s="145"/>
      <c r="R33" s="145"/>
      <c r="S33" s="145"/>
      <c r="T33" s="145"/>
    </row>
    <row r="34" spans="1:20" s="4" customFormat="1" ht="11.25" customHeight="1" x14ac:dyDescent="0.25">
      <c r="A34" s="51" t="s">
        <v>88</v>
      </c>
      <c r="B34" s="197">
        <v>1468</v>
      </c>
      <c r="C34" s="198">
        <v>4404</v>
      </c>
      <c r="D34" s="199">
        <v>0</v>
      </c>
      <c r="E34" s="200">
        <v>0</v>
      </c>
      <c r="F34" s="201">
        <v>7910</v>
      </c>
      <c r="G34" s="202">
        <v>23730</v>
      </c>
      <c r="H34" s="200">
        <v>740344</v>
      </c>
      <c r="I34" s="201">
        <v>9378</v>
      </c>
      <c r="J34" s="198">
        <v>28134</v>
      </c>
      <c r="K34" s="199">
        <v>7910</v>
      </c>
      <c r="L34" s="200">
        <v>740344</v>
      </c>
      <c r="M34" s="203">
        <v>9378</v>
      </c>
      <c r="N34" s="125" t="str">
        <f t="shared" si="0"/>
        <v>与那原町</v>
      </c>
      <c r="O34" s="3"/>
      <c r="P34" s="145"/>
      <c r="Q34" s="145"/>
      <c r="R34" s="145"/>
      <c r="S34" s="145"/>
      <c r="T34" s="145"/>
    </row>
    <row r="35" spans="1:20" s="4" customFormat="1" ht="11.25" customHeight="1" x14ac:dyDescent="0.25">
      <c r="A35" s="51" t="s">
        <v>89</v>
      </c>
      <c r="B35" s="197">
        <v>2783</v>
      </c>
      <c r="C35" s="198">
        <v>8349</v>
      </c>
      <c r="D35" s="199">
        <v>0</v>
      </c>
      <c r="E35" s="200">
        <v>0</v>
      </c>
      <c r="F35" s="201">
        <v>16859</v>
      </c>
      <c r="G35" s="202">
        <v>50577</v>
      </c>
      <c r="H35" s="200">
        <v>1634669</v>
      </c>
      <c r="I35" s="201">
        <v>19642</v>
      </c>
      <c r="J35" s="198">
        <v>58926</v>
      </c>
      <c r="K35" s="199">
        <v>16859</v>
      </c>
      <c r="L35" s="200">
        <v>1634669</v>
      </c>
      <c r="M35" s="203">
        <v>19642</v>
      </c>
      <c r="N35" s="125" t="str">
        <f t="shared" si="0"/>
        <v>南風原町</v>
      </c>
      <c r="O35" s="3"/>
      <c r="P35" s="145"/>
      <c r="Q35" s="145"/>
      <c r="R35" s="145"/>
      <c r="S35" s="145"/>
      <c r="T35" s="145"/>
    </row>
    <row r="36" spans="1:20" s="4" customFormat="1" ht="11.25" customHeight="1" x14ac:dyDescent="0.25">
      <c r="A36" s="51" t="s">
        <v>90</v>
      </c>
      <c r="B36" s="197">
        <v>53</v>
      </c>
      <c r="C36" s="198">
        <v>159</v>
      </c>
      <c r="D36" s="199">
        <v>0</v>
      </c>
      <c r="E36" s="200">
        <v>0</v>
      </c>
      <c r="F36" s="201">
        <v>276</v>
      </c>
      <c r="G36" s="202">
        <v>828</v>
      </c>
      <c r="H36" s="200">
        <v>26895</v>
      </c>
      <c r="I36" s="201">
        <v>329</v>
      </c>
      <c r="J36" s="198">
        <v>987</v>
      </c>
      <c r="K36" s="199">
        <v>276</v>
      </c>
      <c r="L36" s="200">
        <v>26895</v>
      </c>
      <c r="M36" s="203">
        <v>329</v>
      </c>
      <c r="N36" s="125" t="str">
        <f t="shared" si="0"/>
        <v>渡嘉敷村</v>
      </c>
      <c r="O36" s="3"/>
      <c r="P36" s="145"/>
      <c r="Q36" s="145"/>
      <c r="R36" s="145"/>
      <c r="S36" s="145"/>
      <c r="T36" s="145"/>
    </row>
    <row r="37" spans="1:20" s="4" customFormat="1" ht="11.25" customHeight="1" x14ac:dyDescent="0.25">
      <c r="A37" s="52" t="s">
        <v>91</v>
      </c>
      <c r="B37" s="204">
        <v>100</v>
      </c>
      <c r="C37" s="205">
        <v>300</v>
      </c>
      <c r="D37" s="206">
        <v>0</v>
      </c>
      <c r="E37" s="207">
        <v>0</v>
      </c>
      <c r="F37" s="208">
        <v>317</v>
      </c>
      <c r="G37" s="209">
        <v>951</v>
      </c>
      <c r="H37" s="207">
        <v>32067</v>
      </c>
      <c r="I37" s="208">
        <v>417</v>
      </c>
      <c r="J37" s="205">
        <v>1251</v>
      </c>
      <c r="K37" s="206">
        <v>317</v>
      </c>
      <c r="L37" s="207">
        <v>32067</v>
      </c>
      <c r="M37" s="210">
        <v>417</v>
      </c>
      <c r="N37" s="126" t="str">
        <f t="shared" si="0"/>
        <v>座間味村</v>
      </c>
      <c r="O37" s="3"/>
      <c r="P37" s="145"/>
      <c r="Q37" s="145"/>
      <c r="R37" s="145"/>
      <c r="S37" s="145"/>
      <c r="T37" s="145"/>
    </row>
    <row r="38" spans="1:20" s="4" customFormat="1" ht="11.25" customHeight="1" x14ac:dyDescent="0.25">
      <c r="A38" s="53" t="s">
        <v>92</v>
      </c>
      <c r="B38" s="211">
        <v>44</v>
      </c>
      <c r="C38" s="212">
        <v>132</v>
      </c>
      <c r="D38" s="213">
        <v>0</v>
      </c>
      <c r="E38" s="214">
        <v>0</v>
      </c>
      <c r="F38" s="215">
        <v>234</v>
      </c>
      <c r="G38" s="216">
        <v>702</v>
      </c>
      <c r="H38" s="214">
        <v>18866</v>
      </c>
      <c r="I38" s="215">
        <v>278</v>
      </c>
      <c r="J38" s="212">
        <v>834</v>
      </c>
      <c r="K38" s="213">
        <v>234</v>
      </c>
      <c r="L38" s="214">
        <v>18866</v>
      </c>
      <c r="M38" s="217">
        <v>278</v>
      </c>
      <c r="N38" s="127" t="str">
        <f t="shared" si="0"/>
        <v>粟国村</v>
      </c>
      <c r="O38" s="3"/>
      <c r="P38" s="145"/>
      <c r="Q38" s="145"/>
      <c r="R38" s="145"/>
      <c r="S38" s="145"/>
      <c r="T38" s="145"/>
    </row>
    <row r="39" spans="1:20" s="4" customFormat="1" ht="11.25" customHeight="1" x14ac:dyDescent="0.25">
      <c r="A39" s="51" t="s">
        <v>93</v>
      </c>
      <c r="B39" s="197">
        <v>28</v>
      </c>
      <c r="C39" s="198">
        <v>84</v>
      </c>
      <c r="D39" s="199">
        <v>0</v>
      </c>
      <c r="E39" s="200">
        <v>0</v>
      </c>
      <c r="F39" s="201">
        <v>118</v>
      </c>
      <c r="G39" s="202">
        <v>354</v>
      </c>
      <c r="H39" s="200">
        <v>10665</v>
      </c>
      <c r="I39" s="201">
        <v>146</v>
      </c>
      <c r="J39" s="198">
        <v>438</v>
      </c>
      <c r="K39" s="199">
        <v>118</v>
      </c>
      <c r="L39" s="200">
        <v>10665</v>
      </c>
      <c r="M39" s="203">
        <v>146</v>
      </c>
      <c r="N39" s="125" t="str">
        <f t="shared" si="0"/>
        <v>渡名喜村</v>
      </c>
      <c r="O39" s="3"/>
      <c r="P39" s="145"/>
      <c r="Q39" s="145"/>
      <c r="R39" s="145"/>
      <c r="S39" s="145"/>
      <c r="T39" s="145"/>
    </row>
    <row r="40" spans="1:20" s="4" customFormat="1" ht="11.25" customHeight="1" x14ac:dyDescent="0.25">
      <c r="A40" s="51" t="s">
        <v>94</v>
      </c>
      <c r="B40" s="197">
        <v>86</v>
      </c>
      <c r="C40" s="198">
        <v>258</v>
      </c>
      <c r="D40" s="199">
        <v>0</v>
      </c>
      <c r="E40" s="200">
        <v>0</v>
      </c>
      <c r="F40" s="201">
        <v>531</v>
      </c>
      <c r="G40" s="202">
        <v>1593</v>
      </c>
      <c r="H40" s="200">
        <v>63516</v>
      </c>
      <c r="I40" s="201">
        <v>617</v>
      </c>
      <c r="J40" s="198">
        <v>1851</v>
      </c>
      <c r="K40" s="199">
        <v>531</v>
      </c>
      <c r="L40" s="200">
        <v>63516</v>
      </c>
      <c r="M40" s="203">
        <v>617</v>
      </c>
      <c r="N40" s="125" t="str">
        <f t="shared" si="0"/>
        <v>南大東村</v>
      </c>
      <c r="O40" s="3"/>
      <c r="P40" s="145"/>
      <c r="Q40" s="145"/>
      <c r="R40" s="145"/>
      <c r="S40" s="145"/>
      <c r="T40" s="145"/>
    </row>
    <row r="41" spans="1:20" s="4" customFormat="1" ht="11.25" customHeight="1" x14ac:dyDescent="0.25">
      <c r="A41" s="51" t="s">
        <v>95</v>
      </c>
      <c r="B41" s="197">
        <v>31</v>
      </c>
      <c r="C41" s="198">
        <v>93</v>
      </c>
      <c r="D41" s="199">
        <v>0</v>
      </c>
      <c r="E41" s="200">
        <v>0</v>
      </c>
      <c r="F41" s="201">
        <v>300</v>
      </c>
      <c r="G41" s="202">
        <v>900</v>
      </c>
      <c r="H41" s="200">
        <v>33504</v>
      </c>
      <c r="I41" s="201">
        <v>331</v>
      </c>
      <c r="J41" s="198">
        <v>993</v>
      </c>
      <c r="K41" s="199">
        <v>300</v>
      </c>
      <c r="L41" s="200">
        <v>33504</v>
      </c>
      <c r="M41" s="203">
        <v>331</v>
      </c>
      <c r="N41" s="125" t="str">
        <f t="shared" si="0"/>
        <v>北大東村</v>
      </c>
      <c r="O41" s="3"/>
      <c r="P41" s="145"/>
      <c r="Q41" s="145"/>
      <c r="R41" s="145"/>
      <c r="S41" s="145"/>
      <c r="T41" s="145"/>
    </row>
    <row r="42" spans="1:20" s="4" customFormat="1" ht="11.25" customHeight="1" x14ac:dyDescent="0.25">
      <c r="A42" s="55" t="s">
        <v>96</v>
      </c>
      <c r="B42" s="232">
        <v>85</v>
      </c>
      <c r="C42" s="233">
        <v>255</v>
      </c>
      <c r="D42" s="234">
        <v>0</v>
      </c>
      <c r="E42" s="235">
        <v>0</v>
      </c>
      <c r="F42" s="236">
        <v>404</v>
      </c>
      <c r="G42" s="237">
        <v>1212</v>
      </c>
      <c r="H42" s="235">
        <v>33469</v>
      </c>
      <c r="I42" s="236">
        <v>489</v>
      </c>
      <c r="J42" s="233">
        <v>1467</v>
      </c>
      <c r="K42" s="234">
        <v>404</v>
      </c>
      <c r="L42" s="235">
        <v>33469</v>
      </c>
      <c r="M42" s="238">
        <v>489</v>
      </c>
      <c r="N42" s="129" t="str">
        <f t="shared" si="0"/>
        <v>伊平屋村</v>
      </c>
      <c r="O42" s="3"/>
      <c r="P42" s="145"/>
      <c r="Q42" s="145"/>
      <c r="R42" s="145"/>
      <c r="S42" s="145"/>
      <c r="T42" s="145"/>
    </row>
    <row r="43" spans="1:20" s="4" customFormat="1" ht="11.25" customHeight="1" x14ac:dyDescent="0.25">
      <c r="A43" s="56" t="s">
        <v>97</v>
      </c>
      <c r="B43" s="239">
        <v>105</v>
      </c>
      <c r="C43" s="240">
        <v>315</v>
      </c>
      <c r="D43" s="241">
        <v>0</v>
      </c>
      <c r="E43" s="242">
        <v>0</v>
      </c>
      <c r="F43" s="243">
        <v>459</v>
      </c>
      <c r="G43" s="244">
        <v>1377</v>
      </c>
      <c r="H43" s="242">
        <v>38938</v>
      </c>
      <c r="I43" s="243">
        <v>564</v>
      </c>
      <c r="J43" s="240">
        <v>1692</v>
      </c>
      <c r="K43" s="241">
        <v>459</v>
      </c>
      <c r="L43" s="242">
        <v>38938</v>
      </c>
      <c r="M43" s="245">
        <v>564</v>
      </c>
      <c r="N43" s="130" t="str">
        <f t="shared" si="0"/>
        <v>伊是名村</v>
      </c>
      <c r="O43" s="3"/>
      <c r="P43" s="145"/>
      <c r="Q43" s="145"/>
      <c r="R43" s="145"/>
      <c r="S43" s="145"/>
      <c r="T43" s="145"/>
    </row>
    <row r="44" spans="1:20" s="4" customFormat="1" ht="11.25" customHeight="1" x14ac:dyDescent="0.25">
      <c r="A44" s="51" t="s">
        <v>98</v>
      </c>
      <c r="B44" s="197">
        <v>646</v>
      </c>
      <c r="C44" s="198">
        <v>1938</v>
      </c>
      <c r="D44" s="199">
        <v>0</v>
      </c>
      <c r="E44" s="200">
        <v>0</v>
      </c>
      <c r="F44" s="201">
        <v>2414</v>
      </c>
      <c r="G44" s="202">
        <v>7242</v>
      </c>
      <c r="H44" s="200">
        <v>207128</v>
      </c>
      <c r="I44" s="201">
        <v>3060</v>
      </c>
      <c r="J44" s="198">
        <v>9180</v>
      </c>
      <c r="K44" s="199">
        <v>2414</v>
      </c>
      <c r="L44" s="200">
        <v>207128</v>
      </c>
      <c r="M44" s="203">
        <v>3060</v>
      </c>
      <c r="N44" s="125" t="str">
        <f t="shared" si="0"/>
        <v>久米島町</v>
      </c>
      <c r="O44" s="3"/>
      <c r="P44" s="145"/>
      <c r="Q44" s="145"/>
      <c r="R44" s="145"/>
      <c r="S44" s="145"/>
      <c r="T44" s="145"/>
    </row>
    <row r="45" spans="1:20" s="4" customFormat="1" ht="11.25" customHeight="1" x14ac:dyDescent="0.25">
      <c r="A45" s="51" t="s">
        <v>99</v>
      </c>
      <c r="B45" s="197">
        <v>2462</v>
      </c>
      <c r="C45" s="198">
        <v>7386</v>
      </c>
      <c r="D45" s="199">
        <v>0</v>
      </c>
      <c r="E45" s="200">
        <v>0</v>
      </c>
      <c r="F45" s="201">
        <v>12224</v>
      </c>
      <c r="G45" s="202">
        <v>36672</v>
      </c>
      <c r="H45" s="200">
        <v>1078300</v>
      </c>
      <c r="I45" s="201">
        <v>14686</v>
      </c>
      <c r="J45" s="198">
        <v>44058</v>
      </c>
      <c r="K45" s="199">
        <v>12224</v>
      </c>
      <c r="L45" s="200">
        <v>1078300</v>
      </c>
      <c r="M45" s="203">
        <v>14686</v>
      </c>
      <c r="N45" s="125" t="str">
        <f t="shared" si="0"/>
        <v>八重瀬町</v>
      </c>
      <c r="O45" s="3"/>
      <c r="P45" s="145"/>
      <c r="Q45" s="145"/>
      <c r="R45" s="145"/>
      <c r="S45" s="145"/>
      <c r="T45" s="145"/>
    </row>
    <row r="46" spans="1:20" s="4" customFormat="1" ht="11.25" customHeight="1" x14ac:dyDescent="0.25">
      <c r="A46" s="51" t="s">
        <v>100</v>
      </c>
      <c r="B46" s="197">
        <v>83</v>
      </c>
      <c r="C46" s="198">
        <v>249</v>
      </c>
      <c r="D46" s="199">
        <v>0</v>
      </c>
      <c r="E46" s="200">
        <v>0</v>
      </c>
      <c r="F46" s="201">
        <v>330</v>
      </c>
      <c r="G46" s="202">
        <v>990</v>
      </c>
      <c r="H46" s="200">
        <v>30110</v>
      </c>
      <c r="I46" s="201">
        <v>413</v>
      </c>
      <c r="J46" s="198">
        <v>1239</v>
      </c>
      <c r="K46" s="199">
        <v>330</v>
      </c>
      <c r="L46" s="200">
        <v>30110</v>
      </c>
      <c r="M46" s="203">
        <v>413</v>
      </c>
      <c r="N46" s="125" t="str">
        <f t="shared" si="0"/>
        <v>多良間村</v>
      </c>
      <c r="O46" s="3"/>
      <c r="P46" s="145"/>
      <c r="Q46" s="145"/>
      <c r="R46" s="145"/>
      <c r="S46" s="145"/>
      <c r="T46" s="145"/>
    </row>
    <row r="47" spans="1:20" s="4" customFormat="1" ht="11.25" customHeight="1" x14ac:dyDescent="0.25">
      <c r="A47" s="52" t="s">
        <v>101</v>
      </c>
      <c r="B47" s="204">
        <v>333</v>
      </c>
      <c r="C47" s="205">
        <v>999</v>
      </c>
      <c r="D47" s="206">
        <v>0</v>
      </c>
      <c r="E47" s="207">
        <v>0</v>
      </c>
      <c r="F47" s="208">
        <v>1581</v>
      </c>
      <c r="G47" s="209">
        <v>4743</v>
      </c>
      <c r="H47" s="207">
        <v>146517</v>
      </c>
      <c r="I47" s="208">
        <v>1914</v>
      </c>
      <c r="J47" s="205">
        <v>5742</v>
      </c>
      <c r="K47" s="206">
        <v>1581</v>
      </c>
      <c r="L47" s="207">
        <v>146517</v>
      </c>
      <c r="M47" s="210">
        <v>1914</v>
      </c>
      <c r="N47" s="126" t="str">
        <f t="shared" si="0"/>
        <v>竹富町</v>
      </c>
      <c r="O47" s="3"/>
      <c r="P47" s="145"/>
      <c r="Q47" s="145"/>
      <c r="R47" s="145"/>
      <c r="S47" s="145"/>
      <c r="T47" s="145"/>
    </row>
    <row r="48" spans="1:20" s="4" customFormat="1" ht="11.25" customHeight="1" thickBot="1" x14ac:dyDescent="0.3">
      <c r="A48" s="119" t="s">
        <v>102</v>
      </c>
      <c r="B48" s="246">
        <v>129</v>
      </c>
      <c r="C48" s="247">
        <v>387</v>
      </c>
      <c r="D48" s="248">
        <v>0</v>
      </c>
      <c r="E48" s="249">
        <v>0</v>
      </c>
      <c r="F48" s="250">
        <v>787</v>
      </c>
      <c r="G48" s="251">
        <v>2361</v>
      </c>
      <c r="H48" s="249">
        <v>101538</v>
      </c>
      <c r="I48" s="250">
        <v>916</v>
      </c>
      <c r="J48" s="247">
        <v>2748</v>
      </c>
      <c r="K48" s="248">
        <v>787</v>
      </c>
      <c r="L48" s="249">
        <v>101538</v>
      </c>
      <c r="M48" s="252">
        <v>916</v>
      </c>
      <c r="N48" s="131" t="str">
        <f t="shared" si="0"/>
        <v>与那国町</v>
      </c>
      <c r="O48" s="3"/>
      <c r="P48" s="145"/>
      <c r="Q48" s="145"/>
      <c r="R48" s="145"/>
      <c r="S48" s="145"/>
      <c r="T48" s="145"/>
    </row>
    <row r="49" spans="1:15" s="4" customFormat="1" ht="12.75" customHeight="1" x14ac:dyDescent="0.25">
      <c r="A49" s="117" t="s">
        <v>5</v>
      </c>
      <c r="B49" s="141">
        <f t="shared" ref="B49:L49" si="1">SUM(B8:B18)</f>
        <v>77458</v>
      </c>
      <c r="C49" s="107">
        <f t="shared" si="1"/>
        <v>232374</v>
      </c>
      <c r="D49" s="108">
        <f t="shared" si="1"/>
        <v>0</v>
      </c>
      <c r="E49" s="99">
        <f t="shared" si="1"/>
        <v>0</v>
      </c>
      <c r="F49" s="11">
        <f t="shared" si="1"/>
        <v>457372</v>
      </c>
      <c r="G49" s="114">
        <f t="shared" si="1"/>
        <v>1372116</v>
      </c>
      <c r="H49" s="99">
        <f t="shared" si="1"/>
        <v>47487355</v>
      </c>
      <c r="I49" s="11">
        <f t="shared" si="1"/>
        <v>534830</v>
      </c>
      <c r="J49" s="107">
        <f t="shared" si="1"/>
        <v>1604490</v>
      </c>
      <c r="K49" s="108">
        <f t="shared" si="1"/>
        <v>457372</v>
      </c>
      <c r="L49" s="99">
        <f t="shared" si="1"/>
        <v>47487355</v>
      </c>
      <c r="M49" s="142">
        <f>SUM(M8:M18)</f>
        <v>534830</v>
      </c>
      <c r="N49" s="132" t="s">
        <v>5</v>
      </c>
      <c r="O49" s="3"/>
    </row>
    <row r="50" spans="1:15" s="4" customFormat="1" ht="12.75" customHeight="1" x14ac:dyDescent="0.25">
      <c r="A50" s="116" t="s">
        <v>6</v>
      </c>
      <c r="B50" s="139">
        <f t="shared" ref="B50:M50" si="2">SUM(B19:B48)</f>
        <v>25597</v>
      </c>
      <c r="C50" s="105">
        <f t="shared" si="2"/>
        <v>76791</v>
      </c>
      <c r="D50" s="106">
        <f t="shared" si="2"/>
        <v>0</v>
      </c>
      <c r="E50" s="98">
        <f t="shared" si="2"/>
        <v>0</v>
      </c>
      <c r="F50" s="5">
        <f t="shared" si="2"/>
        <v>129825</v>
      </c>
      <c r="G50" s="113">
        <f t="shared" si="2"/>
        <v>389475</v>
      </c>
      <c r="H50" s="98">
        <f t="shared" si="2"/>
        <v>12931905</v>
      </c>
      <c r="I50" s="5">
        <f t="shared" si="2"/>
        <v>155422</v>
      </c>
      <c r="J50" s="105">
        <f t="shared" si="2"/>
        <v>466266</v>
      </c>
      <c r="K50" s="106">
        <f t="shared" si="2"/>
        <v>129825</v>
      </c>
      <c r="L50" s="98">
        <f t="shared" si="2"/>
        <v>12931905</v>
      </c>
      <c r="M50" s="140">
        <f t="shared" si="2"/>
        <v>155422</v>
      </c>
      <c r="N50" s="133" t="s">
        <v>6</v>
      </c>
      <c r="O50" s="3"/>
    </row>
    <row r="51" spans="1:15" s="4" customFormat="1" ht="12.75" customHeight="1" thickBot="1" x14ac:dyDescent="0.3">
      <c r="A51" s="10" t="s">
        <v>7</v>
      </c>
      <c r="B51" s="143">
        <f t="shared" ref="B51:M51" si="3">SUM(B8:B48)</f>
        <v>103055</v>
      </c>
      <c r="C51" s="109">
        <f t="shared" si="3"/>
        <v>309165</v>
      </c>
      <c r="D51" s="110">
        <f t="shared" si="3"/>
        <v>0</v>
      </c>
      <c r="E51" s="100">
        <f t="shared" si="3"/>
        <v>0</v>
      </c>
      <c r="F51" s="6">
        <f t="shared" si="3"/>
        <v>587197</v>
      </c>
      <c r="G51" s="115">
        <f t="shared" si="3"/>
        <v>1761591</v>
      </c>
      <c r="H51" s="100">
        <f t="shared" si="3"/>
        <v>60419260</v>
      </c>
      <c r="I51" s="6">
        <f t="shared" si="3"/>
        <v>690252</v>
      </c>
      <c r="J51" s="109">
        <f t="shared" si="3"/>
        <v>2070756</v>
      </c>
      <c r="K51" s="110">
        <f t="shared" si="3"/>
        <v>587197</v>
      </c>
      <c r="L51" s="100">
        <f t="shared" si="3"/>
        <v>60419260</v>
      </c>
      <c r="M51" s="144">
        <f t="shared" si="3"/>
        <v>690252</v>
      </c>
      <c r="N51" s="134" t="s">
        <v>7</v>
      </c>
      <c r="O51" s="3"/>
    </row>
    <row r="52" spans="1:15" ht="17" thickTop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</sheetData>
  <mergeCells count="18">
    <mergeCell ref="B4:B5"/>
    <mergeCell ref="C4:C5"/>
    <mergeCell ref="D4:D5"/>
    <mergeCell ref="E4:E5"/>
    <mergeCell ref="B3:C3"/>
    <mergeCell ref="D3:E3"/>
    <mergeCell ref="I5:I6"/>
    <mergeCell ref="J5:J6"/>
    <mergeCell ref="K5:K6"/>
    <mergeCell ref="L5:L6"/>
    <mergeCell ref="F3:H3"/>
    <mergeCell ref="I3:M3"/>
    <mergeCell ref="F4:F5"/>
    <mergeCell ref="G4:G5"/>
    <mergeCell ref="H4:H5"/>
    <mergeCell ref="M4:M5"/>
    <mergeCell ref="I4:J4"/>
    <mergeCell ref="K4:L4"/>
  </mergeCells>
  <phoneticPr fontId="1"/>
  <printOptions horizontalCentered="1" verticalCentered="1"/>
  <pageMargins left="0.59055118110236227" right="0.31496062992125984" top="0.59055118110236227" bottom="0.59055118110236227" header="0" footer="0"/>
  <pageSetup paperSize="9" scale="84" orientation="landscape" r:id="rId1"/>
  <headerFooter alignWithMargins="0">
    <oddHeader>&amp;R&amp;"HGｺﾞｼｯｸM,標準"&amp;11&amp;F</oddHeader>
  </headerFooter>
  <rowBreaks count="1" manualBreakCount="1">
    <brk id="51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O50"/>
  <sheetViews>
    <sheetView showGridLines="0" showOutlineSymbols="0" zoomScale="60" zoomScaleNormal="60" workbookViewId="0">
      <selection activeCell="B9" sqref="B9"/>
    </sheetView>
  </sheetViews>
  <sheetFormatPr defaultColWidth="8.7109375" defaultRowHeight="16.5" x14ac:dyDescent="0.25"/>
  <cols>
    <col min="1" max="1" width="20.7109375" style="1" customWidth="1"/>
    <col min="2" max="3" width="12.2109375" style="1" customWidth="1"/>
    <col min="4" max="8" width="11.2109375" style="1" customWidth="1"/>
    <col min="9" max="12" width="12.2109375" style="1" customWidth="1"/>
    <col min="13" max="13" width="12.92578125" style="1" customWidth="1"/>
    <col min="14" max="14" width="20.5703125" style="1" customWidth="1"/>
    <col min="15" max="15" width="7.03125E-2" style="1" customWidth="1"/>
    <col min="16" max="16384" width="8.7109375" style="1"/>
  </cols>
  <sheetData>
    <row r="1" spans="1:15" ht="29.25" customHeight="1" x14ac:dyDescent="0.25">
      <c r="A1" s="35" t="s">
        <v>49</v>
      </c>
    </row>
    <row r="2" spans="1:15" ht="7.5" customHeight="1" x14ac:dyDescent="0.25"/>
    <row r="3" spans="1:15" s="14" customFormat="1" ht="30.75" customHeight="1" thickBot="1" x14ac:dyDescent="0.3">
      <c r="A3" s="36" t="s">
        <v>52</v>
      </c>
      <c r="M3" s="15" t="s">
        <v>29</v>
      </c>
    </row>
    <row r="4" spans="1:15" s="14" customFormat="1" ht="24.75" customHeight="1" thickTop="1" x14ac:dyDescent="0.25">
      <c r="A4" s="43" t="s">
        <v>36</v>
      </c>
      <c r="B4" s="172" t="s">
        <v>37</v>
      </c>
      <c r="C4" s="173"/>
      <c r="D4" s="172" t="s">
        <v>38</v>
      </c>
      <c r="E4" s="173"/>
      <c r="F4" s="172" t="s">
        <v>0</v>
      </c>
      <c r="G4" s="174"/>
      <c r="H4" s="173"/>
      <c r="I4" s="172" t="s">
        <v>39</v>
      </c>
      <c r="J4" s="174"/>
      <c r="K4" s="174"/>
      <c r="L4" s="174"/>
      <c r="M4" s="173"/>
      <c r="N4" s="44" t="s">
        <v>36</v>
      </c>
      <c r="O4" s="16"/>
    </row>
    <row r="5" spans="1:15" s="14" customFormat="1" ht="24.75" customHeight="1" x14ac:dyDescent="0.25">
      <c r="A5" s="45"/>
      <c r="B5" s="175" t="s">
        <v>61</v>
      </c>
      <c r="C5" s="177" t="s">
        <v>2</v>
      </c>
      <c r="D5" s="175" t="s">
        <v>61</v>
      </c>
      <c r="E5" s="177" t="s">
        <v>3</v>
      </c>
      <c r="F5" s="175" t="s">
        <v>61</v>
      </c>
      <c r="G5" s="188" t="s">
        <v>2</v>
      </c>
      <c r="H5" s="177" t="s">
        <v>3</v>
      </c>
      <c r="I5" s="183" t="s">
        <v>40</v>
      </c>
      <c r="J5" s="184"/>
      <c r="K5" s="183" t="s">
        <v>41</v>
      </c>
      <c r="L5" s="184"/>
      <c r="M5" s="185" t="s">
        <v>61</v>
      </c>
      <c r="N5" s="46"/>
      <c r="O5" s="16"/>
    </row>
    <row r="6" spans="1:15" s="14" customFormat="1" ht="24.75" customHeight="1" x14ac:dyDescent="0.25">
      <c r="A6" s="47"/>
      <c r="B6" s="176"/>
      <c r="C6" s="178"/>
      <c r="D6" s="176"/>
      <c r="E6" s="178"/>
      <c r="F6" s="176"/>
      <c r="G6" s="189"/>
      <c r="H6" s="178"/>
      <c r="I6" s="179" t="s">
        <v>61</v>
      </c>
      <c r="J6" s="177" t="s">
        <v>2</v>
      </c>
      <c r="K6" s="175" t="s">
        <v>61</v>
      </c>
      <c r="L6" s="177" t="s">
        <v>3</v>
      </c>
      <c r="M6" s="186"/>
      <c r="N6" s="46"/>
      <c r="O6" s="16"/>
    </row>
    <row r="7" spans="1:15" s="14" customFormat="1" ht="24.75" customHeight="1" x14ac:dyDescent="0.25">
      <c r="A7" s="47"/>
      <c r="B7" s="176"/>
      <c r="C7" s="178"/>
      <c r="D7" s="176"/>
      <c r="E7" s="178"/>
      <c r="F7" s="176"/>
      <c r="G7" s="189"/>
      <c r="H7" s="178"/>
      <c r="I7" s="180"/>
      <c r="J7" s="178"/>
      <c r="K7" s="176"/>
      <c r="L7" s="178"/>
      <c r="M7" s="187"/>
      <c r="N7" s="46"/>
      <c r="O7" s="16"/>
    </row>
    <row r="8" spans="1:15" s="14" customFormat="1" ht="24.75" customHeight="1" x14ac:dyDescent="0.25">
      <c r="A8" s="49" t="s">
        <v>42</v>
      </c>
      <c r="B8" s="57" t="s">
        <v>54</v>
      </c>
      <c r="C8" s="58" t="s">
        <v>55</v>
      </c>
      <c r="D8" s="57" t="s">
        <v>56</v>
      </c>
      <c r="E8" s="58" t="s">
        <v>57</v>
      </c>
      <c r="F8" s="57" t="s">
        <v>58</v>
      </c>
      <c r="G8" s="64" t="s">
        <v>59</v>
      </c>
      <c r="H8" s="58" t="s">
        <v>60</v>
      </c>
      <c r="I8" s="48" t="s">
        <v>43</v>
      </c>
      <c r="J8" s="70" t="s">
        <v>44</v>
      </c>
      <c r="K8" s="93" t="s">
        <v>45</v>
      </c>
      <c r="L8" s="94" t="s">
        <v>46</v>
      </c>
      <c r="M8" s="48" t="s">
        <v>47</v>
      </c>
      <c r="N8" s="48" t="s">
        <v>42</v>
      </c>
      <c r="O8" s="16"/>
    </row>
    <row r="9" spans="1:15" s="14" customFormat="1" ht="24.75" customHeight="1" x14ac:dyDescent="0.25">
      <c r="A9" s="17" t="s">
        <v>30</v>
      </c>
      <c r="B9" s="271">
        <v>50120</v>
      </c>
      <c r="C9" s="272">
        <v>150360</v>
      </c>
      <c r="D9" s="271">
        <v>0</v>
      </c>
      <c r="E9" s="272">
        <v>0</v>
      </c>
      <c r="F9" s="271">
        <v>388735</v>
      </c>
      <c r="G9" s="273">
        <v>1166205</v>
      </c>
      <c r="H9" s="272">
        <v>37140629</v>
      </c>
      <c r="I9" s="18">
        <f>B9+F9</f>
        <v>438855</v>
      </c>
      <c r="J9" s="71">
        <f>C9+G9</f>
        <v>1316565</v>
      </c>
      <c r="K9" s="59">
        <f>+D9+F9</f>
        <v>388735</v>
      </c>
      <c r="L9" s="66">
        <f>+E9+H9</f>
        <v>37140629</v>
      </c>
      <c r="M9" s="18">
        <f>+B9+D9+F9</f>
        <v>438855</v>
      </c>
      <c r="N9" s="19" t="s">
        <v>30</v>
      </c>
      <c r="O9" s="16"/>
    </row>
    <row r="10" spans="1:15" s="14" customFormat="1" ht="24.75" customHeight="1" x14ac:dyDescent="0.25">
      <c r="A10" s="20" t="s">
        <v>31</v>
      </c>
      <c r="B10" s="274">
        <v>6494</v>
      </c>
      <c r="C10" s="275">
        <v>19482</v>
      </c>
      <c r="D10" s="274">
        <v>0</v>
      </c>
      <c r="E10" s="275">
        <v>0</v>
      </c>
      <c r="F10" s="274">
        <v>15930</v>
      </c>
      <c r="G10" s="276">
        <v>47790</v>
      </c>
      <c r="H10" s="275">
        <v>2393687</v>
      </c>
      <c r="I10" s="21">
        <f t="shared" ref="I10:I13" si="0">B10+F10</f>
        <v>22424</v>
      </c>
      <c r="J10" s="72">
        <f t="shared" ref="J10:J13" si="1">C10+G10</f>
        <v>67272</v>
      </c>
      <c r="K10" s="60">
        <f t="shared" ref="K10:K13" si="2">+D10+F10</f>
        <v>15930</v>
      </c>
      <c r="L10" s="67">
        <f t="shared" ref="L10:L13" si="3">+E10+H10</f>
        <v>2393687</v>
      </c>
      <c r="M10" s="21">
        <f t="shared" ref="M10:M13" si="4">+B10+D10+F10</f>
        <v>22424</v>
      </c>
      <c r="N10" s="22" t="s">
        <v>32</v>
      </c>
      <c r="O10" s="16"/>
    </row>
    <row r="11" spans="1:15" s="14" customFormat="1" ht="24.75" customHeight="1" x14ac:dyDescent="0.25">
      <c r="A11" s="20" t="s">
        <v>33</v>
      </c>
      <c r="B11" s="274">
        <v>744</v>
      </c>
      <c r="C11" s="275">
        <v>2232</v>
      </c>
      <c r="D11" s="274">
        <v>0</v>
      </c>
      <c r="E11" s="275">
        <v>0</v>
      </c>
      <c r="F11" s="274">
        <v>848</v>
      </c>
      <c r="G11" s="276">
        <v>2544</v>
      </c>
      <c r="H11" s="275">
        <v>67127</v>
      </c>
      <c r="I11" s="21">
        <f t="shared" si="0"/>
        <v>1592</v>
      </c>
      <c r="J11" s="72">
        <f t="shared" si="1"/>
        <v>4776</v>
      </c>
      <c r="K11" s="60">
        <f t="shared" si="2"/>
        <v>848</v>
      </c>
      <c r="L11" s="67">
        <f t="shared" si="3"/>
        <v>67127</v>
      </c>
      <c r="M11" s="21">
        <f t="shared" si="4"/>
        <v>1592</v>
      </c>
      <c r="N11" s="22" t="s">
        <v>33</v>
      </c>
      <c r="O11" s="16"/>
    </row>
    <row r="12" spans="1:15" s="14" customFormat="1" ht="24.75" customHeight="1" x14ac:dyDescent="0.25">
      <c r="A12" s="20" t="s">
        <v>48</v>
      </c>
      <c r="B12" s="274">
        <v>19892</v>
      </c>
      <c r="C12" s="275">
        <v>59676</v>
      </c>
      <c r="D12" s="274">
        <v>0</v>
      </c>
      <c r="E12" s="275">
        <v>0</v>
      </c>
      <c r="F12" s="274">
        <v>51859</v>
      </c>
      <c r="G12" s="276">
        <v>155577</v>
      </c>
      <c r="H12" s="275">
        <v>7885912</v>
      </c>
      <c r="I12" s="21">
        <f t="shared" si="0"/>
        <v>71751</v>
      </c>
      <c r="J12" s="72">
        <f t="shared" si="1"/>
        <v>215253</v>
      </c>
      <c r="K12" s="60">
        <f t="shared" si="2"/>
        <v>51859</v>
      </c>
      <c r="L12" s="67">
        <f t="shared" si="3"/>
        <v>7885912</v>
      </c>
      <c r="M12" s="21">
        <f t="shared" si="4"/>
        <v>71751</v>
      </c>
      <c r="N12" s="22" t="s">
        <v>48</v>
      </c>
      <c r="O12" s="16"/>
    </row>
    <row r="13" spans="1:15" s="14" customFormat="1" ht="24.75" customHeight="1" x14ac:dyDescent="0.25">
      <c r="A13" s="23" t="s">
        <v>34</v>
      </c>
      <c r="B13" s="277">
        <v>208</v>
      </c>
      <c r="C13" s="278">
        <v>624</v>
      </c>
      <c r="D13" s="277">
        <v>0</v>
      </c>
      <c r="E13" s="278">
        <v>0</v>
      </c>
      <c r="F13" s="277">
        <v>0</v>
      </c>
      <c r="G13" s="279">
        <v>0</v>
      </c>
      <c r="H13" s="278">
        <v>0</v>
      </c>
      <c r="I13" s="24">
        <f t="shared" si="0"/>
        <v>208</v>
      </c>
      <c r="J13" s="73">
        <f t="shared" si="1"/>
        <v>624</v>
      </c>
      <c r="K13" s="61">
        <f t="shared" si="2"/>
        <v>0</v>
      </c>
      <c r="L13" s="68">
        <f t="shared" si="3"/>
        <v>0</v>
      </c>
      <c r="M13" s="24">
        <f t="shared" si="4"/>
        <v>208</v>
      </c>
      <c r="N13" s="25" t="s">
        <v>34</v>
      </c>
      <c r="O13" s="16"/>
    </row>
    <row r="14" spans="1:15" s="14" customFormat="1" ht="24.75" customHeight="1" thickBot="1" x14ac:dyDescent="0.3">
      <c r="A14" s="26" t="s">
        <v>35</v>
      </c>
      <c r="B14" s="62">
        <f>SUM(B9:B13)</f>
        <v>77458</v>
      </c>
      <c r="C14" s="63">
        <f t="shared" ref="C14:M14" si="5">SUM(C9:C13)</f>
        <v>232374</v>
      </c>
      <c r="D14" s="62">
        <f t="shared" si="5"/>
        <v>0</v>
      </c>
      <c r="E14" s="63">
        <f t="shared" si="5"/>
        <v>0</v>
      </c>
      <c r="F14" s="62">
        <f t="shared" si="5"/>
        <v>457372</v>
      </c>
      <c r="G14" s="65">
        <f t="shared" si="5"/>
        <v>1372116</v>
      </c>
      <c r="H14" s="63">
        <f t="shared" si="5"/>
        <v>47487355</v>
      </c>
      <c r="I14" s="27">
        <f t="shared" si="5"/>
        <v>534830</v>
      </c>
      <c r="J14" s="74">
        <f t="shared" si="5"/>
        <v>1604490</v>
      </c>
      <c r="K14" s="62">
        <f t="shared" si="5"/>
        <v>457372</v>
      </c>
      <c r="L14" s="69">
        <f t="shared" si="5"/>
        <v>47487355</v>
      </c>
      <c r="M14" s="27">
        <f t="shared" si="5"/>
        <v>534830</v>
      </c>
      <c r="N14" s="28" t="s">
        <v>35</v>
      </c>
      <c r="O14" s="16"/>
    </row>
    <row r="15" spans="1:15" s="14" customFormat="1" ht="24" customHeight="1" thickTop="1" x14ac:dyDescent="0.25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spans="1:15" s="14" customFormat="1" ht="29.25" customHeight="1" thickBot="1" x14ac:dyDescent="0.3">
      <c r="A16" s="36" t="s">
        <v>50</v>
      </c>
      <c r="M16" s="15" t="s">
        <v>29</v>
      </c>
    </row>
    <row r="17" spans="1:15" s="14" customFormat="1" ht="24" customHeight="1" thickTop="1" x14ac:dyDescent="0.25">
      <c r="A17" s="43" t="s">
        <v>36</v>
      </c>
      <c r="B17" s="172" t="s">
        <v>37</v>
      </c>
      <c r="C17" s="173"/>
      <c r="D17" s="172" t="s">
        <v>38</v>
      </c>
      <c r="E17" s="173"/>
      <c r="F17" s="172" t="s">
        <v>0</v>
      </c>
      <c r="G17" s="174"/>
      <c r="H17" s="173"/>
      <c r="I17" s="172" t="s">
        <v>39</v>
      </c>
      <c r="J17" s="174"/>
      <c r="K17" s="174"/>
      <c r="L17" s="174"/>
      <c r="M17" s="173"/>
      <c r="N17" s="44" t="s">
        <v>36</v>
      </c>
      <c r="O17" s="16"/>
    </row>
    <row r="18" spans="1:15" s="14" customFormat="1" ht="24" customHeight="1" x14ac:dyDescent="0.25">
      <c r="A18" s="47"/>
      <c r="B18" s="175" t="s">
        <v>61</v>
      </c>
      <c r="C18" s="177" t="s">
        <v>2</v>
      </c>
      <c r="D18" s="175" t="s">
        <v>61</v>
      </c>
      <c r="E18" s="177" t="s">
        <v>3</v>
      </c>
      <c r="F18" s="175" t="s">
        <v>61</v>
      </c>
      <c r="G18" s="188" t="s">
        <v>2</v>
      </c>
      <c r="H18" s="177" t="s">
        <v>3</v>
      </c>
      <c r="I18" s="183" t="s">
        <v>40</v>
      </c>
      <c r="J18" s="184"/>
      <c r="K18" s="183" t="s">
        <v>41</v>
      </c>
      <c r="L18" s="184"/>
      <c r="M18" s="185" t="s">
        <v>61</v>
      </c>
      <c r="N18" s="46"/>
      <c r="O18" s="16"/>
    </row>
    <row r="19" spans="1:15" s="14" customFormat="1" ht="24" customHeight="1" x14ac:dyDescent="0.25">
      <c r="A19" s="47"/>
      <c r="B19" s="176"/>
      <c r="C19" s="178"/>
      <c r="D19" s="176"/>
      <c r="E19" s="178"/>
      <c r="F19" s="176"/>
      <c r="G19" s="189"/>
      <c r="H19" s="178"/>
      <c r="I19" s="179" t="s">
        <v>61</v>
      </c>
      <c r="J19" s="177" t="s">
        <v>2</v>
      </c>
      <c r="K19" s="175" t="s">
        <v>61</v>
      </c>
      <c r="L19" s="177" t="s">
        <v>3</v>
      </c>
      <c r="M19" s="186"/>
      <c r="N19" s="46"/>
      <c r="O19" s="16"/>
    </row>
    <row r="20" spans="1:15" s="14" customFormat="1" ht="24" customHeight="1" x14ac:dyDescent="0.25">
      <c r="A20" s="47"/>
      <c r="B20" s="176"/>
      <c r="C20" s="178"/>
      <c r="D20" s="176"/>
      <c r="E20" s="178"/>
      <c r="F20" s="176"/>
      <c r="G20" s="189"/>
      <c r="H20" s="178"/>
      <c r="I20" s="180"/>
      <c r="J20" s="178"/>
      <c r="K20" s="176"/>
      <c r="L20" s="178"/>
      <c r="M20" s="187"/>
      <c r="N20" s="46"/>
      <c r="O20" s="16"/>
    </row>
    <row r="21" spans="1:15" s="14" customFormat="1" ht="24" customHeight="1" x14ac:dyDescent="0.25">
      <c r="A21" s="49" t="s">
        <v>42</v>
      </c>
      <c r="B21" s="57" t="s">
        <v>54</v>
      </c>
      <c r="C21" s="58" t="s">
        <v>55</v>
      </c>
      <c r="D21" s="57" t="s">
        <v>56</v>
      </c>
      <c r="E21" s="58" t="s">
        <v>57</v>
      </c>
      <c r="F21" s="57" t="s">
        <v>58</v>
      </c>
      <c r="G21" s="64" t="s">
        <v>59</v>
      </c>
      <c r="H21" s="58" t="s">
        <v>60</v>
      </c>
      <c r="I21" s="48" t="s">
        <v>43</v>
      </c>
      <c r="J21" s="70" t="s">
        <v>44</v>
      </c>
      <c r="K21" s="93" t="s">
        <v>45</v>
      </c>
      <c r="L21" s="94" t="s">
        <v>46</v>
      </c>
      <c r="M21" s="48" t="s">
        <v>47</v>
      </c>
      <c r="N21" s="48" t="s">
        <v>42</v>
      </c>
      <c r="O21" s="16"/>
    </row>
    <row r="22" spans="1:15" s="14" customFormat="1" ht="24" customHeight="1" x14ac:dyDescent="0.25">
      <c r="A22" s="17" t="s">
        <v>30</v>
      </c>
      <c r="B22" s="253">
        <v>15842</v>
      </c>
      <c r="C22" s="254">
        <v>47526</v>
      </c>
      <c r="D22" s="255">
        <v>0</v>
      </c>
      <c r="E22" s="256">
        <v>0</v>
      </c>
      <c r="F22" s="255">
        <v>108210</v>
      </c>
      <c r="G22" s="257">
        <v>324630</v>
      </c>
      <c r="H22" s="258">
        <v>9734348</v>
      </c>
      <c r="I22" s="18">
        <f>B22+F22</f>
        <v>124052</v>
      </c>
      <c r="J22" s="71">
        <f>C22+G22</f>
        <v>372156</v>
      </c>
      <c r="K22" s="59">
        <f>+D22+F22</f>
        <v>108210</v>
      </c>
      <c r="L22" s="66">
        <f>+E22+H22</f>
        <v>9734348</v>
      </c>
      <c r="M22" s="18">
        <f>+B22+D22+F22</f>
        <v>124052</v>
      </c>
      <c r="N22" s="19" t="s">
        <v>30</v>
      </c>
      <c r="O22" s="16"/>
    </row>
    <row r="23" spans="1:15" s="14" customFormat="1" ht="24" customHeight="1" x14ac:dyDescent="0.25">
      <c r="A23" s="20" t="s">
        <v>31</v>
      </c>
      <c r="B23" s="259">
        <v>2145</v>
      </c>
      <c r="C23" s="260">
        <v>6435</v>
      </c>
      <c r="D23" s="261">
        <v>0</v>
      </c>
      <c r="E23" s="262">
        <v>0</v>
      </c>
      <c r="F23" s="261">
        <v>4737</v>
      </c>
      <c r="G23" s="263">
        <v>14211</v>
      </c>
      <c r="H23" s="264">
        <v>686366</v>
      </c>
      <c r="I23" s="21">
        <f t="shared" ref="I23:I26" si="6">B23+F23</f>
        <v>6882</v>
      </c>
      <c r="J23" s="72">
        <f t="shared" ref="J23:J26" si="7">C23+G23</f>
        <v>20646</v>
      </c>
      <c r="K23" s="60">
        <f t="shared" ref="K23:K26" si="8">+D23+F23</f>
        <v>4737</v>
      </c>
      <c r="L23" s="67">
        <f t="shared" ref="L23:L26" si="9">+E23+H23</f>
        <v>686366</v>
      </c>
      <c r="M23" s="21">
        <f t="shared" ref="M23:M26" si="10">+B23+D23+F23</f>
        <v>6882</v>
      </c>
      <c r="N23" s="22" t="s">
        <v>32</v>
      </c>
      <c r="O23" s="16"/>
    </row>
    <row r="24" spans="1:15" s="14" customFormat="1" ht="24" customHeight="1" x14ac:dyDescent="0.25">
      <c r="A24" s="20" t="s">
        <v>33</v>
      </c>
      <c r="B24" s="259">
        <v>462</v>
      </c>
      <c r="C24" s="260">
        <v>1386</v>
      </c>
      <c r="D24" s="261">
        <v>0</v>
      </c>
      <c r="E24" s="262">
        <v>0</v>
      </c>
      <c r="F24" s="261">
        <v>610</v>
      </c>
      <c r="G24" s="263">
        <v>1830</v>
      </c>
      <c r="H24" s="264">
        <v>45350</v>
      </c>
      <c r="I24" s="21">
        <f t="shared" si="6"/>
        <v>1072</v>
      </c>
      <c r="J24" s="72">
        <f t="shared" si="7"/>
        <v>3216</v>
      </c>
      <c r="K24" s="60">
        <f t="shared" si="8"/>
        <v>610</v>
      </c>
      <c r="L24" s="67">
        <f t="shared" si="9"/>
        <v>45350</v>
      </c>
      <c r="M24" s="21">
        <f t="shared" si="10"/>
        <v>1072</v>
      </c>
      <c r="N24" s="22" t="s">
        <v>33</v>
      </c>
      <c r="O24" s="16"/>
    </row>
    <row r="25" spans="1:15" s="14" customFormat="1" ht="24" customHeight="1" x14ac:dyDescent="0.25">
      <c r="A25" s="20" t="s">
        <v>48</v>
      </c>
      <c r="B25" s="259">
        <v>7130</v>
      </c>
      <c r="C25" s="260">
        <v>21390</v>
      </c>
      <c r="D25" s="261">
        <v>0</v>
      </c>
      <c r="E25" s="262">
        <v>0</v>
      </c>
      <c r="F25" s="261">
        <v>16268</v>
      </c>
      <c r="G25" s="263">
        <v>48804</v>
      </c>
      <c r="H25" s="264">
        <v>2465841</v>
      </c>
      <c r="I25" s="21">
        <f t="shared" si="6"/>
        <v>23398</v>
      </c>
      <c r="J25" s="72">
        <f t="shared" si="7"/>
        <v>70194</v>
      </c>
      <c r="K25" s="60">
        <f t="shared" si="8"/>
        <v>16268</v>
      </c>
      <c r="L25" s="67">
        <f t="shared" si="9"/>
        <v>2465841</v>
      </c>
      <c r="M25" s="21">
        <f t="shared" si="10"/>
        <v>23398</v>
      </c>
      <c r="N25" s="22" t="s">
        <v>48</v>
      </c>
      <c r="O25" s="16"/>
    </row>
    <row r="26" spans="1:15" s="14" customFormat="1" ht="24" customHeight="1" x14ac:dyDescent="0.25">
      <c r="A26" s="23" t="s">
        <v>34</v>
      </c>
      <c r="B26" s="265">
        <v>18</v>
      </c>
      <c r="C26" s="266">
        <v>54</v>
      </c>
      <c r="D26" s="267">
        <v>0</v>
      </c>
      <c r="E26" s="268">
        <v>0</v>
      </c>
      <c r="F26" s="267">
        <v>0</v>
      </c>
      <c r="G26" s="269">
        <v>0</v>
      </c>
      <c r="H26" s="270">
        <v>0</v>
      </c>
      <c r="I26" s="24">
        <f t="shared" si="6"/>
        <v>18</v>
      </c>
      <c r="J26" s="73">
        <f t="shared" si="7"/>
        <v>54</v>
      </c>
      <c r="K26" s="61">
        <f t="shared" si="8"/>
        <v>0</v>
      </c>
      <c r="L26" s="68">
        <f t="shared" si="9"/>
        <v>0</v>
      </c>
      <c r="M26" s="24">
        <f t="shared" si="10"/>
        <v>18</v>
      </c>
      <c r="N26" s="25" t="s">
        <v>34</v>
      </c>
      <c r="O26" s="16"/>
    </row>
    <row r="27" spans="1:15" s="14" customFormat="1" ht="24" customHeight="1" thickBot="1" x14ac:dyDescent="0.3">
      <c r="A27" s="26" t="s">
        <v>35</v>
      </c>
      <c r="B27" s="33">
        <f t="shared" ref="B27:M27" si="11">SUM(B22:B26)</f>
        <v>25597</v>
      </c>
      <c r="C27" s="85">
        <f t="shared" si="11"/>
        <v>76791</v>
      </c>
      <c r="D27" s="86">
        <f t="shared" si="11"/>
        <v>0</v>
      </c>
      <c r="E27" s="78">
        <f t="shared" si="11"/>
        <v>0</v>
      </c>
      <c r="F27" s="86">
        <f t="shared" si="11"/>
        <v>129825</v>
      </c>
      <c r="G27" s="90">
        <f t="shared" si="11"/>
        <v>389475</v>
      </c>
      <c r="H27" s="91">
        <f t="shared" si="11"/>
        <v>12931905</v>
      </c>
      <c r="I27" s="33">
        <f>SUM(I22:I26)</f>
        <v>155422</v>
      </c>
      <c r="J27" s="85">
        <f t="shared" si="11"/>
        <v>466266</v>
      </c>
      <c r="K27" s="86">
        <f t="shared" si="11"/>
        <v>129825</v>
      </c>
      <c r="L27" s="78">
        <f t="shared" si="11"/>
        <v>12931905</v>
      </c>
      <c r="M27" s="33">
        <f t="shared" si="11"/>
        <v>155422</v>
      </c>
      <c r="N27" s="28" t="s">
        <v>35</v>
      </c>
      <c r="O27" s="16"/>
    </row>
    <row r="28" spans="1:15" s="14" customFormat="1" ht="24" customHeight="1" thickTop="1" x14ac:dyDescent="0.25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</row>
    <row r="29" spans="1:15" s="14" customFormat="1" ht="29.25" customHeight="1" thickBot="1" x14ac:dyDescent="0.3">
      <c r="A29" s="36" t="s">
        <v>51</v>
      </c>
      <c r="M29" s="15" t="s">
        <v>29</v>
      </c>
    </row>
    <row r="30" spans="1:15" s="14" customFormat="1" ht="24" customHeight="1" thickTop="1" x14ac:dyDescent="0.25">
      <c r="A30" s="43" t="s">
        <v>36</v>
      </c>
      <c r="B30" s="172" t="s">
        <v>37</v>
      </c>
      <c r="C30" s="173"/>
      <c r="D30" s="172" t="s">
        <v>38</v>
      </c>
      <c r="E30" s="173"/>
      <c r="F30" s="172" t="s">
        <v>0</v>
      </c>
      <c r="G30" s="174"/>
      <c r="H30" s="173"/>
      <c r="I30" s="172" t="s">
        <v>39</v>
      </c>
      <c r="J30" s="174"/>
      <c r="K30" s="174"/>
      <c r="L30" s="174"/>
      <c r="M30" s="173"/>
      <c r="N30" s="44" t="s">
        <v>36</v>
      </c>
      <c r="O30" s="16"/>
    </row>
    <row r="31" spans="1:15" s="14" customFormat="1" ht="24" customHeight="1" x14ac:dyDescent="0.25">
      <c r="A31" s="47"/>
      <c r="B31" s="179" t="s">
        <v>61</v>
      </c>
      <c r="C31" s="177" t="s">
        <v>2</v>
      </c>
      <c r="D31" s="175" t="s">
        <v>61</v>
      </c>
      <c r="E31" s="181" t="s">
        <v>3</v>
      </c>
      <c r="F31" s="179" t="s">
        <v>61</v>
      </c>
      <c r="G31" s="188" t="s">
        <v>2</v>
      </c>
      <c r="H31" s="181" t="s">
        <v>3</v>
      </c>
      <c r="I31" s="183" t="s">
        <v>40</v>
      </c>
      <c r="J31" s="184"/>
      <c r="K31" s="183" t="s">
        <v>41</v>
      </c>
      <c r="L31" s="184"/>
      <c r="M31" s="185" t="s">
        <v>61</v>
      </c>
      <c r="N31" s="46"/>
      <c r="O31" s="16"/>
    </row>
    <row r="32" spans="1:15" s="14" customFormat="1" ht="24" customHeight="1" x14ac:dyDescent="0.25">
      <c r="A32" s="47"/>
      <c r="B32" s="180"/>
      <c r="C32" s="178"/>
      <c r="D32" s="176"/>
      <c r="E32" s="182"/>
      <c r="F32" s="180"/>
      <c r="G32" s="189"/>
      <c r="H32" s="182"/>
      <c r="I32" s="179" t="s">
        <v>61</v>
      </c>
      <c r="J32" s="177" t="s">
        <v>2</v>
      </c>
      <c r="K32" s="175" t="s">
        <v>61</v>
      </c>
      <c r="L32" s="181" t="s">
        <v>3</v>
      </c>
      <c r="M32" s="186"/>
      <c r="N32" s="46"/>
      <c r="O32" s="16"/>
    </row>
    <row r="33" spans="1:15" s="14" customFormat="1" ht="24" customHeight="1" x14ac:dyDescent="0.25">
      <c r="A33" s="47"/>
      <c r="B33" s="180"/>
      <c r="C33" s="178"/>
      <c r="D33" s="176"/>
      <c r="E33" s="182"/>
      <c r="F33" s="180"/>
      <c r="G33" s="189"/>
      <c r="H33" s="182"/>
      <c r="I33" s="180"/>
      <c r="J33" s="178"/>
      <c r="K33" s="176"/>
      <c r="L33" s="182"/>
      <c r="M33" s="187"/>
      <c r="N33" s="46"/>
      <c r="O33" s="16"/>
    </row>
    <row r="34" spans="1:15" s="14" customFormat="1" ht="24" customHeight="1" x14ac:dyDescent="0.25">
      <c r="A34" s="49" t="s">
        <v>42</v>
      </c>
      <c r="B34" s="48" t="s">
        <v>54</v>
      </c>
      <c r="C34" s="58" t="s">
        <v>55</v>
      </c>
      <c r="D34" s="57" t="s">
        <v>56</v>
      </c>
      <c r="E34" s="92" t="s">
        <v>57</v>
      </c>
      <c r="F34" s="48" t="s">
        <v>58</v>
      </c>
      <c r="G34" s="64" t="s">
        <v>59</v>
      </c>
      <c r="H34" s="92" t="s">
        <v>60</v>
      </c>
      <c r="I34" s="48" t="s">
        <v>43</v>
      </c>
      <c r="J34" s="70" t="s">
        <v>44</v>
      </c>
      <c r="K34" s="93" t="s">
        <v>45</v>
      </c>
      <c r="L34" s="95" t="s">
        <v>46</v>
      </c>
      <c r="M34" s="48" t="s">
        <v>47</v>
      </c>
      <c r="N34" s="48" t="s">
        <v>42</v>
      </c>
      <c r="O34" s="16"/>
    </row>
    <row r="35" spans="1:15" s="14" customFormat="1" ht="24" customHeight="1" x14ac:dyDescent="0.25">
      <c r="A35" s="17" t="s">
        <v>30</v>
      </c>
      <c r="B35" s="30">
        <f t="shared" ref="B35:C35" si="12">B9+B22</f>
        <v>65962</v>
      </c>
      <c r="C35" s="79">
        <f t="shared" si="12"/>
        <v>197886</v>
      </c>
      <c r="D35" s="80">
        <f t="shared" ref="D35:E36" si="13">D9+D22</f>
        <v>0</v>
      </c>
      <c r="E35" s="75">
        <f t="shared" si="13"/>
        <v>0</v>
      </c>
      <c r="F35" s="30">
        <f t="shared" ref="F35:M35" si="14">F9+F22</f>
        <v>496945</v>
      </c>
      <c r="G35" s="87">
        <f t="shared" si="14"/>
        <v>1490835</v>
      </c>
      <c r="H35" s="75">
        <f t="shared" si="14"/>
        <v>46874977</v>
      </c>
      <c r="I35" s="30">
        <f t="shared" si="14"/>
        <v>562907</v>
      </c>
      <c r="J35" s="79">
        <f t="shared" si="14"/>
        <v>1688721</v>
      </c>
      <c r="K35" s="80">
        <f t="shared" si="14"/>
        <v>496945</v>
      </c>
      <c r="L35" s="75">
        <f t="shared" si="14"/>
        <v>46874977</v>
      </c>
      <c r="M35" s="30">
        <f t="shared" si="14"/>
        <v>562907</v>
      </c>
      <c r="N35" s="19" t="s">
        <v>30</v>
      </c>
      <c r="O35" s="16"/>
    </row>
    <row r="36" spans="1:15" s="14" customFormat="1" ht="24" customHeight="1" x14ac:dyDescent="0.25">
      <c r="A36" s="20" t="s">
        <v>31</v>
      </c>
      <c r="B36" s="31">
        <f t="shared" ref="B36:C36" si="15">B10+B23</f>
        <v>8639</v>
      </c>
      <c r="C36" s="81">
        <f t="shared" si="15"/>
        <v>25917</v>
      </c>
      <c r="D36" s="82">
        <f t="shared" si="13"/>
        <v>0</v>
      </c>
      <c r="E36" s="76">
        <f t="shared" si="13"/>
        <v>0</v>
      </c>
      <c r="F36" s="31">
        <f t="shared" ref="F36:M36" si="16">F10+F23</f>
        <v>20667</v>
      </c>
      <c r="G36" s="88">
        <f t="shared" si="16"/>
        <v>62001</v>
      </c>
      <c r="H36" s="76">
        <f t="shared" si="16"/>
        <v>3080053</v>
      </c>
      <c r="I36" s="31">
        <f t="shared" si="16"/>
        <v>29306</v>
      </c>
      <c r="J36" s="81">
        <f t="shared" si="16"/>
        <v>87918</v>
      </c>
      <c r="K36" s="82">
        <f t="shared" si="16"/>
        <v>20667</v>
      </c>
      <c r="L36" s="76">
        <f t="shared" si="16"/>
        <v>3080053</v>
      </c>
      <c r="M36" s="31">
        <f t="shared" si="16"/>
        <v>29306</v>
      </c>
      <c r="N36" s="22" t="s">
        <v>32</v>
      </c>
      <c r="O36" s="16"/>
    </row>
    <row r="37" spans="1:15" s="14" customFormat="1" ht="24" customHeight="1" x14ac:dyDescent="0.25">
      <c r="A37" s="20" t="s">
        <v>33</v>
      </c>
      <c r="B37" s="31">
        <f t="shared" ref="B37:C37" si="17">B11+B24</f>
        <v>1206</v>
      </c>
      <c r="C37" s="81">
        <f t="shared" si="17"/>
        <v>3618</v>
      </c>
      <c r="D37" s="82">
        <f t="shared" ref="D37:E37" si="18">D11+D24</f>
        <v>0</v>
      </c>
      <c r="E37" s="76">
        <f t="shared" si="18"/>
        <v>0</v>
      </c>
      <c r="F37" s="31">
        <f t="shared" ref="F37:M37" si="19">F11+F24</f>
        <v>1458</v>
      </c>
      <c r="G37" s="88">
        <f t="shared" si="19"/>
        <v>4374</v>
      </c>
      <c r="H37" s="76">
        <f t="shared" si="19"/>
        <v>112477</v>
      </c>
      <c r="I37" s="31">
        <f t="shared" si="19"/>
        <v>2664</v>
      </c>
      <c r="J37" s="81">
        <f t="shared" si="19"/>
        <v>7992</v>
      </c>
      <c r="K37" s="82">
        <f t="shared" si="19"/>
        <v>1458</v>
      </c>
      <c r="L37" s="76">
        <f t="shared" si="19"/>
        <v>112477</v>
      </c>
      <c r="M37" s="31">
        <f t="shared" si="19"/>
        <v>2664</v>
      </c>
      <c r="N37" s="22" t="s">
        <v>33</v>
      </c>
      <c r="O37" s="16"/>
    </row>
    <row r="38" spans="1:15" s="14" customFormat="1" ht="24" customHeight="1" x14ac:dyDescent="0.25">
      <c r="A38" s="20" t="s">
        <v>48</v>
      </c>
      <c r="B38" s="31">
        <f t="shared" ref="B38:C38" si="20">B12+B25</f>
        <v>27022</v>
      </c>
      <c r="C38" s="81">
        <f t="shared" si="20"/>
        <v>81066</v>
      </c>
      <c r="D38" s="82">
        <f t="shared" ref="D38:E38" si="21">D12+D25</f>
        <v>0</v>
      </c>
      <c r="E38" s="76">
        <f t="shared" si="21"/>
        <v>0</v>
      </c>
      <c r="F38" s="31">
        <f t="shared" ref="F38:M38" si="22">F12+F25</f>
        <v>68127</v>
      </c>
      <c r="G38" s="88">
        <f t="shared" si="22"/>
        <v>204381</v>
      </c>
      <c r="H38" s="76">
        <f t="shared" si="22"/>
        <v>10351753</v>
      </c>
      <c r="I38" s="31">
        <f t="shared" si="22"/>
        <v>95149</v>
      </c>
      <c r="J38" s="81">
        <f t="shared" si="22"/>
        <v>285447</v>
      </c>
      <c r="K38" s="82">
        <f t="shared" si="22"/>
        <v>68127</v>
      </c>
      <c r="L38" s="76">
        <f t="shared" si="22"/>
        <v>10351753</v>
      </c>
      <c r="M38" s="31">
        <f t="shared" si="22"/>
        <v>95149</v>
      </c>
      <c r="N38" s="22" t="s">
        <v>48</v>
      </c>
      <c r="O38" s="16"/>
    </row>
    <row r="39" spans="1:15" s="14" customFormat="1" ht="24" customHeight="1" x14ac:dyDescent="0.25">
      <c r="A39" s="23" t="s">
        <v>34</v>
      </c>
      <c r="B39" s="32">
        <f t="shared" ref="B39:C39" si="23">B13+B26</f>
        <v>226</v>
      </c>
      <c r="C39" s="83">
        <f t="shared" si="23"/>
        <v>678</v>
      </c>
      <c r="D39" s="84">
        <f t="shared" ref="D39:E39" si="24">D13+D26</f>
        <v>0</v>
      </c>
      <c r="E39" s="77">
        <f t="shared" si="24"/>
        <v>0</v>
      </c>
      <c r="F39" s="32">
        <f t="shared" ref="F39:M39" si="25">F13+F26</f>
        <v>0</v>
      </c>
      <c r="G39" s="89">
        <f t="shared" si="25"/>
        <v>0</v>
      </c>
      <c r="H39" s="77">
        <f t="shared" si="25"/>
        <v>0</v>
      </c>
      <c r="I39" s="32">
        <f t="shared" si="25"/>
        <v>226</v>
      </c>
      <c r="J39" s="83">
        <f t="shared" si="25"/>
        <v>678</v>
      </c>
      <c r="K39" s="84">
        <f t="shared" si="25"/>
        <v>0</v>
      </c>
      <c r="L39" s="77">
        <f t="shared" si="25"/>
        <v>0</v>
      </c>
      <c r="M39" s="32">
        <f t="shared" si="25"/>
        <v>226</v>
      </c>
      <c r="N39" s="25" t="s">
        <v>34</v>
      </c>
      <c r="O39" s="16"/>
    </row>
    <row r="40" spans="1:15" s="14" customFormat="1" ht="24" customHeight="1" thickBot="1" x14ac:dyDescent="0.3">
      <c r="A40" s="26" t="s">
        <v>35</v>
      </c>
      <c r="B40" s="33">
        <f>B14+B27</f>
        <v>103055</v>
      </c>
      <c r="C40" s="85">
        <f t="shared" ref="C40:M40" si="26">C14+C27</f>
        <v>309165</v>
      </c>
      <c r="D40" s="86">
        <f t="shared" si="26"/>
        <v>0</v>
      </c>
      <c r="E40" s="78">
        <f t="shared" si="26"/>
        <v>0</v>
      </c>
      <c r="F40" s="33">
        <f t="shared" si="26"/>
        <v>587197</v>
      </c>
      <c r="G40" s="90">
        <f t="shared" si="26"/>
        <v>1761591</v>
      </c>
      <c r="H40" s="78">
        <f t="shared" si="26"/>
        <v>60419260</v>
      </c>
      <c r="I40" s="33">
        <f t="shared" si="26"/>
        <v>690252</v>
      </c>
      <c r="J40" s="85">
        <f t="shared" si="26"/>
        <v>2070756</v>
      </c>
      <c r="K40" s="86">
        <f t="shared" si="26"/>
        <v>587197</v>
      </c>
      <c r="L40" s="78">
        <f t="shared" si="26"/>
        <v>60419260</v>
      </c>
      <c r="M40" s="33">
        <f t="shared" si="26"/>
        <v>690252</v>
      </c>
      <c r="N40" s="28" t="s">
        <v>35</v>
      </c>
      <c r="O40" s="16"/>
    </row>
    <row r="41" spans="1:15" s="14" customFormat="1" ht="4.5" customHeight="1" thickTop="1" x14ac:dyDescent="0.25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</row>
    <row r="42" spans="1:15" s="14" customFormat="1" x14ac:dyDescent="0.25"/>
    <row r="43" spans="1:15" x14ac:dyDescent="0.25">
      <c r="B43" s="146"/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</row>
    <row r="44" spans="1:15" x14ac:dyDescent="0.25">
      <c r="B44" s="146"/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6"/>
    </row>
    <row r="45" spans="1:15" x14ac:dyDescent="0.25">
      <c r="B45" s="146"/>
      <c r="C45" s="146"/>
      <c r="D45" s="146"/>
      <c r="E45" s="146"/>
      <c r="F45" s="146"/>
      <c r="G45" s="146"/>
      <c r="H45" s="146"/>
      <c r="I45" s="146"/>
      <c r="J45" s="146"/>
      <c r="K45" s="146"/>
      <c r="L45" s="146"/>
      <c r="M45" s="146"/>
    </row>
    <row r="46" spans="1:15" x14ac:dyDescent="0.25">
      <c r="B46" s="146"/>
      <c r="C46" s="146"/>
      <c r="D46" s="146"/>
      <c r="E46" s="146"/>
      <c r="F46" s="146"/>
      <c r="G46" s="146"/>
      <c r="H46" s="146"/>
      <c r="I46" s="146"/>
      <c r="J46" s="146"/>
      <c r="K46" s="146"/>
      <c r="L46" s="146"/>
      <c r="M46" s="146"/>
    </row>
    <row r="47" spans="1:15" x14ac:dyDescent="0.25">
      <c r="B47" s="146"/>
      <c r="C47" s="146"/>
      <c r="D47" s="146"/>
      <c r="E47" s="146"/>
      <c r="F47" s="146"/>
      <c r="G47" s="146"/>
      <c r="H47" s="146"/>
      <c r="I47" s="146"/>
      <c r="J47" s="146"/>
      <c r="K47" s="146"/>
      <c r="L47" s="146"/>
      <c r="M47" s="146"/>
    </row>
    <row r="48" spans="1:15" x14ac:dyDescent="0.25">
      <c r="B48" s="146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</row>
    <row r="49" spans="2:2" x14ac:dyDescent="0.25">
      <c r="B49" s="146"/>
    </row>
    <row r="50" spans="2:2" x14ac:dyDescent="0.25">
      <c r="B50" s="146"/>
    </row>
  </sheetData>
  <mergeCells count="54">
    <mergeCell ref="G31:G33"/>
    <mergeCell ref="H31:H33"/>
    <mergeCell ref="M31:M33"/>
    <mergeCell ref="B5:B7"/>
    <mergeCell ref="C5:C7"/>
    <mergeCell ref="E5:E7"/>
    <mergeCell ref="D5:D7"/>
    <mergeCell ref="F5:F7"/>
    <mergeCell ref="B31:B33"/>
    <mergeCell ref="C31:C33"/>
    <mergeCell ref="D31:D33"/>
    <mergeCell ref="E31:E33"/>
    <mergeCell ref="F31:F33"/>
    <mergeCell ref="I30:M30"/>
    <mergeCell ref="G18:G20"/>
    <mergeCell ref="H18:H20"/>
    <mergeCell ref="M5:M7"/>
    <mergeCell ref="M18:M20"/>
    <mergeCell ref="K19:K20"/>
    <mergeCell ref="L19:L20"/>
    <mergeCell ref="G5:G7"/>
    <mergeCell ref="H5:H7"/>
    <mergeCell ref="I18:J18"/>
    <mergeCell ref="K18:L18"/>
    <mergeCell ref="I32:I33"/>
    <mergeCell ref="J32:J33"/>
    <mergeCell ref="K32:K33"/>
    <mergeCell ref="L32:L33"/>
    <mergeCell ref="I4:M4"/>
    <mergeCell ref="I5:J5"/>
    <mergeCell ref="K5:L5"/>
    <mergeCell ref="I17:M17"/>
    <mergeCell ref="I6:I7"/>
    <mergeCell ref="J6:J7"/>
    <mergeCell ref="K6:K7"/>
    <mergeCell ref="L6:L7"/>
    <mergeCell ref="I31:J31"/>
    <mergeCell ref="K31:L31"/>
    <mergeCell ref="I19:I20"/>
    <mergeCell ref="J19:J20"/>
    <mergeCell ref="B4:C4"/>
    <mergeCell ref="D4:E4"/>
    <mergeCell ref="F4:H4"/>
    <mergeCell ref="B17:C17"/>
    <mergeCell ref="D17:E17"/>
    <mergeCell ref="F17:H17"/>
    <mergeCell ref="B30:C30"/>
    <mergeCell ref="D30:E30"/>
    <mergeCell ref="F30:H30"/>
    <mergeCell ref="B18:B20"/>
    <mergeCell ref="C18:C20"/>
    <mergeCell ref="D18:D20"/>
    <mergeCell ref="E18:E20"/>
    <mergeCell ref="F18:F20"/>
  </mergeCells>
  <phoneticPr fontId="1"/>
  <printOptions verticalCentered="1"/>
  <pageMargins left="0.59055118110236227" right="0.35433070866141736" top="0.59055118110236227" bottom="0.59055118110236227" header="0" footer="0.11811023622047245"/>
  <pageSetup paperSize="9" scale="59" orientation="landscape" r:id="rId1"/>
  <headerFooter alignWithMargins="0">
    <oddHeader>&amp;R&amp;"HGｺﾞｼｯｸM,標準"&amp;11&amp;F</oddHeader>
  </headerFooter>
  <rowBreaks count="1" manualBreakCount="1">
    <brk id="47" max="65535" man="1"/>
  </rowBreaks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(2)_イ_市町村別</vt:lpstr>
      <vt:lpstr>(2)_ロ_所得者区分別</vt:lpstr>
      <vt:lpstr>'(2)_イ_市町村別'!Print_Area</vt:lpstr>
      <vt:lpstr>'(2)_ロ_所得者区分別'!Print_Area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山里　知洋</dc:creator>
  <cp:lastModifiedBy>0006871</cp:lastModifiedBy>
  <cp:lastPrinted>2024-05-07T03:07:50Z</cp:lastPrinted>
  <dcterms:created xsi:type="dcterms:W3CDTF">1999-11-16T08:10:00Z</dcterms:created>
  <dcterms:modified xsi:type="dcterms:W3CDTF">2025-03-27T10:05:18Z</dcterms:modified>
</cp:coreProperties>
</file>