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5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NFSVNAS01\share\土木建築部\施設建築課\00_企画班\03_技術\※コンサル名簿作成資料\R06\00_評価基準作成\20250326課内審査会\"/>
    </mc:Choice>
  </mc:AlternateContent>
  <xr:revisionPtr revIDLastSave="0" documentId="13_ncr:1_{5051E47D-B777-4523-9E05-122DFC3CBB3B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R7・8年度様式" sheetId="6" r:id="rId1"/>
  </sheets>
  <definedNames>
    <definedName name="_xlnm.Print_Area" localSheetId="0">'R7・8年度様式'!$A$1:$H$78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5" i="6" l="1"/>
  <c r="G16" i="6" s="1"/>
  <c r="G66" i="6"/>
  <c r="G67" i="6"/>
  <c r="G44" i="6"/>
  <c r="G14" i="6" l="1"/>
  <c r="G13" i="6"/>
  <c r="G45" i="6" l="1"/>
  <c r="G43" i="6" l="1"/>
  <c r="G38" i="6"/>
  <c r="G39" i="6"/>
  <c r="G40" i="6"/>
  <c r="G41" i="6"/>
  <c r="G42" i="6"/>
  <c r="G9" i="6" l="1"/>
  <c r="N3" i="6" s="1"/>
  <c r="G30" i="6" l="1"/>
  <c r="G29" i="6"/>
  <c r="G28" i="6"/>
  <c r="G70" i="6" l="1"/>
  <c r="G69" i="6"/>
  <c r="G68" i="6"/>
  <c r="G65" i="6"/>
  <c r="G64" i="6"/>
  <c r="G63" i="6"/>
  <c r="G62" i="6"/>
  <c r="G61" i="6"/>
  <c r="G60" i="6"/>
  <c r="G59" i="6"/>
  <c r="G58" i="6"/>
  <c r="G57" i="6"/>
  <c r="G56" i="6"/>
  <c r="G55" i="6"/>
  <c r="G54" i="6"/>
  <c r="G53" i="6"/>
  <c r="G52" i="6"/>
  <c r="G51" i="6"/>
  <c r="G50" i="6"/>
  <c r="G49" i="6"/>
  <c r="G48" i="6"/>
  <c r="G47" i="6"/>
  <c r="G37" i="6"/>
  <c r="G36" i="6"/>
  <c r="G35" i="6"/>
  <c r="G34" i="6"/>
  <c r="G33" i="6"/>
  <c r="G32" i="6"/>
  <c r="G31" i="6"/>
  <c r="G27" i="6"/>
  <c r="G26" i="6"/>
  <c r="G25" i="6"/>
  <c r="G24" i="6"/>
  <c r="G23" i="6"/>
  <c r="G22" i="6"/>
  <c r="G21" i="6"/>
  <c r="G20" i="6"/>
  <c r="G19" i="6"/>
  <c r="G18" i="6"/>
  <c r="G17" i="6"/>
  <c r="G12" i="6"/>
  <c r="G11" i="6"/>
  <c r="G10" i="6"/>
  <c r="G46" i="6" l="1"/>
  <c r="G71" i="6"/>
  <c r="G72" i="6" l="1"/>
</calcChain>
</file>

<file path=xl/sharedStrings.xml><?xml version="1.0" encoding="utf-8"?>
<sst xmlns="http://schemas.openxmlformats.org/spreadsheetml/2006/main" count="167" uniqueCount="122">
  <si>
    <t>経営事項</t>
    <rPh sb="0" eb="2">
      <t>ケイエイ</t>
    </rPh>
    <rPh sb="2" eb="4">
      <t>ジコウ</t>
    </rPh>
    <phoneticPr fontId="1"/>
  </si>
  <si>
    <t>事項</t>
    <rPh sb="0" eb="2">
      <t>ジコウ</t>
    </rPh>
    <phoneticPr fontId="1"/>
  </si>
  <si>
    <t>評価項目</t>
    <rPh sb="0" eb="2">
      <t>ヒョウカ</t>
    </rPh>
    <rPh sb="2" eb="4">
      <t>コウモク</t>
    </rPh>
    <phoneticPr fontId="1"/>
  </si>
  <si>
    <t>資本金</t>
    <rPh sb="0" eb="2">
      <t>シホン</t>
    </rPh>
    <rPh sb="2" eb="3">
      <t>キン</t>
    </rPh>
    <phoneticPr fontId="1"/>
  </si>
  <si>
    <t>配点</t>
    <rPh sb="0" eb="2">
      <t>ハイテン</t>
    </rPh>
    <phoneticPr fontId="1"/>
  </si>
  <si>
    <t>備考</t>
    <rPh sb="0" eb="2">
      <t>ビコウ</t>
    </rPh>
    <phoneticPr fontId="1"/>
  </si>
  <si>
    <t>営業年数</t>
    <rPh sb="0" eb="2">
      <t>エイギョウ</t>
    </rPh>
    <rPh sb="2" eb="4">
      <t>ネンスウ</t>
    </rPh>
    <phoneticPr fontId="1"/>
  </si>
  <si>
    <t>年間平均実績高</t>
    <rPh sb="0" eb="2">
      <t>ネンカン</t>
    </rPh>
    <rPh sb="2" eb="4">
      <t>ヘイキン</t>
    </rPh>
    <rPh sb="4" eb="7">
      <t>ジッセキダカ</t>
    </rPh>
    <phoneticPr fontId="1"/>
  </si>
  <si>
    <t>品質保証</t>
    <rPh sb="0" eb="2">
      <t>ヒンシツ</t>
    </rPh>
    <rPh sb="2" eb="4">
      <t>ホショウ</t>
    </rPh>
    <phoneticPr fontId="1"/>
  </si>
  <si>
    <t>技術的事項</t>
    <rPh sb="0" eb="3">
      <t>ギジュツテキ</t>
    </rPh>
    <rPh sb="3" eb="5">
      <t>ジコウ</t>
    </rPh>
    <phoneticPr fontId="1"/>
  </si>
  <si>
    <t>建築関係資格者</t>
    <rPh sb="0" eb="2">
      <t>ケンチク</t>
    </rPh>
    <rPh sb="2" eb="4">
      <t>カンケイ</t>
    </rPh>
    <rPh sb="4" eb="7">
      <t>シカクシャ</t>
    </rPh>
    <phoneticPr fontId="1"/>
  </si>
  <si>
    <t>一級建築士</t>
    <rPh sb="0" eb="2">
      <t>イッキュウ</t>
    </rPh>
    <rPh sb="2" eb="5">
      <t>ケンチクシ</t>
    </rPh>
    <phoneticPr fontId="1"/>
  </si>
  <si>
    <t>構造設計一級建築士</t>
    <rPh sb="0" eb="2">
      <t>コウゾウ</t>
    </rPh>
    <rPh sb="2" eb="4">
      <t>セッケイ</t>
    </rPh>
    <rPh sb="4" eb="6">
      <t>イッキュウ</t>
    </rPh>
    <rPh sb="6" eb="9">
      <t>ケンチクシ</t>
    </rPh>
    <phoneticPr fontId="1"/>
  </si>
  <si>
    <t>建築構造士</t>
    <rPh sb="0" eb="2">
      <t>ケンチク</t>
    </rPh>
    <rPh sb="2" eb="4">
      <t>コウゾウ</t>
    </rPh>
    <rPh sb="4" eb="5">
      <t>シ</t>
    </rPh>
    <phoneticPr fontId="1"/>
  </si>
  <si>
    <t>二級建築士</t>
    <rPh sb="0" eb="1">
      <t>ニ</t>
    </rPh>
    <rPh sb="1" eb="2">
      <t>キュウ</t>
    </rPh>
    <rPh sb="2" eb="5">
      <t>ケンチクシ</t>
    </rPh>
    <phoneticPr fontId="1"/>
  </si>
  <si>
    <t>建築コスト管理士</t>
    <rPh sb="0" eb="2">
      <t>ケンチク</t>
    </rPh>
    <rPh sb="5" eb="7">
      <t>カンリ</t>
    </rPh>
    <rPh sb="7" eb="8">
      <t>シ</t>
    </rPh>
    <phoneticPr fontId="1"/>
  </si>
  <si>
    <t>建築基準適合判定資格者</t>
    <rPh sb="0" eb="2">
      <t>ケンチク</t>
    </rPh>
    <rPh sb="2" eb="4">
      <t>キジュン</t>
    </rPh>
    <rPh sb="4" eb="6">
      <t>テキゴウ</t>
    </rPh>
    <rPh sb="6" eb="8">
      <t>ハンテイ</t>
    </rPh>
    <rPh sb="8" eb="11">
      <t>シカクシャ</t>
    </rPh>
    <phoneticPr fontId="1"/>
  </si>
  <si>
    <t>設備関係資格者</t>
    <rPh sb="0" eb="2">
      <t>セツビ</t>
    </rPh>
    <rPh sb="2" eb="4">
      <t>カンケイ</t>
    </rPh>
    <rPh sb="4" eb="7">
      <t>シカクシャ</t>
    </rPh>
    <phoneticPr fontId="1"/>
  </si>
  <si>
    <t>建築設備士</t>
    <rPh sb="0" eb="2">
      <t>ケンチク</t>
    </rPh>
    <rPh sb="2" eb="5">
      <t>セツビシ</t>
    </rPh>
    <phoneticPr fontId="1"/>
  </si>
  <si>
    <t>設備設計一級建築士</t>
    <rPh sb="0" eb="2">
      <t>セツビ</t>
    </rPh>
    <rPh sb="2" eb="4">
      <t>セッケイ</t>
    </rPh>
    <rPh sb="4" eb="6">
      <t>イッキュウ</t>
    </rPh>
    <rPh sb="6" eb="9">
      <t>ケンチクシ</t>
    </rPh>
    <phoneticPr fontId="1"/>
  </si>
  <si>
    <t>一級電気工事施工管理技士</t>
    <rPh sb="0" eb="2">
      <t>イッキュウ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</si>
  <si>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一級管工事施工管理技士</t>
    <rPh sb="0" eb="2">
      <t>イッキュウ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1"/>
  </si>
  <si>
    <t>第一種電気工事士</t>
    <rPh sb="0" eb="1">
      <t>ダイ</t>
    </rPh>
    <rPh sb="1" eb="3">
      <t>イッシュ</t>
    </rPh>
    <rPh sb="3" eb="5">
      <t>デンキ</t>
    </rPh>
    <rPh sb="5" eb="7">
      <t>コウジ</t>
    </rPh>
    <rPh sb="7" eb="8">
      <t>シ</t>
    </rPh>
    <phoneticPr fontId="1"/>
  </si>
  <si>
    <t>甲種消防設備士</t>
    <rPh sb="0" eb="2">
      <t>コウシュ</t>
    </rPh>
    <rPh sb="2" eb="4">
      <t>ショウボウ</t>
    </rPh>
    <rPh sb="4" eb="7">
      <t>セツビシ</t>
    </rPh>
    <phoneticPr fontId="1"/>
  </si>
  <si>
    <t>電気主任技術者</t>
    <rPh sb="0" eb="2">
      <t>デンキ</t>
    </rPh>
    <rPh sb="2" eb="4">
      <t>シュニン</t>
    </rPh>
    <rPh sb="4" eb="7">
      <t>ギジュツシャ</t>
    </rPh>
    <phoneticPr fontId="1"/>
  </si>
  <si>
    <t>二級電気工事施工管理技士</t>
    <rPh sb="0" eb="1">
      <t>ニ</t>
    </rPh>
    <rPh sb="1" eb="2">
      <t>キュウ</t>
    </rPh>
    <rPh sb="2" eb="4">
      <t>デンキ</t>
    </rPh>
    <rPh sb="4" eb="6">
      <t>コウジ</t>
    </rPh>
    <rPh sb="6" eb="8">
      <t>セコウ</t>
    </rPh>
    <rPh sb="8" eb="10">
      <t>カンリ</t>
    </rPh>
    <rPh sb="10" eb="12">
      <t>ギシ</t>
    </rPh>
    <phoneticPr fontId="1"/>
  </si>
  <si>
    <t>二級管工事施工管理技士</t>
    <rPh sb="0" eb="1">
      <t>ニ</t>
    </rPh>
    <rPh sb="1" eb="2">
      <t>キュウ</t>
    </rPh>
    <rPh sb="2" eb="3">
      <t>カン</t>
    </rPh>
    <rPh sb="3" eb="5">
      <t>コウジ</t>
    </rPh>
    <rPh sb="5" eb="7">
      <t>セコウ</t>
    </rPh>
    <rPh sb="7" eb="9">
      <t>カンリ</t>
    </rPh>
    <rPh sb="9" eb="11">
      <t>ギシ</t>
    </rPh>
    <phoneticPr fontId="1"/>
  </si>
  <si>
    <t>受賞歴等</t>
    <rPh sb="0" eb="3">
      <t>ジュショウレキ</t>
    </rPh>
    <rPh sb="3" eb="4">
      <t>ナド</t>
    </rPh>
    <phoneticPr fontId="1"/>
  </si>
  <si>
    <t>公共建築賞</t>
    <rPh sb="0" eb="2">
      <t>コウキョウ</t>
    </rPh>
    <rPh sb="2" eb="4">
      <t>ケンチク</t>
    </rPh>
    <rPh sb="4" eb="5">
      <t>ショウ</t>
    </rPh>
    <phoneticPr fontId="1"/>
  </si>
  <si>
    <t>公共建築特別賞</t>
    <rPh sb="0" eb="2">
      <t>コウキョウ</t>
    </rPh>
    <rPh sb="2" eb="4">
      <t>ケンチク</t>
    </rPh>
    <rPh sb="4" eb="7">
      <t>トクベツショウ</t>
    </rPh>
    <phoneticPr fontId="1"/>
  </si>
  <si>
    <t>公共建築優秀賞</t>
    <rPh sb="0" eb="2">
      <t>コウキョウ</t>
    </rPh>
    <rPh sb="2" eb="4">
      <t>ケンチク</t>
    </rPh>
    <rPh sb="4" eb="7">
      <t>ユウシュウショウ</t>
    </rPh>
    <phoneticPr fontId="1"/>
  </si>
  <si>
    <t>建築士会</t>
    <rPh sb="0" eb="3">
      <t>ケンチクシ</t>
    </rPh>
    <rPh sb="3" eb="4">
      <t>カイ</t>
    </rPh>
    <phoneticPr fontId="1"/>
  </si>
  <si>
    <t>設備設計事務所協会</t>
    <rPh sb="0" eb="2">
      <t>セツビ</t>
    </rPh>
    <rPh sb="2" eb="4">
      <t>セッケイ</t>
    </rPh>
    <rPh sb="4" eb="7">
      <t>ジムショ</t>
    </rPh>
    <rPh sb="7" eb="9">
      <t>キョウカイ</t>
    </rPh>
    <phoneticPr fontId="1"/>
  </si>
  <si>
    <t>建築家協会</t>
    <rPh sb="0" eb="3">
      <t>ケンチクカ</t>
    </rPh>
    <rPh sb="3" eb="5">
      <t>キョウカイ</t>
    </rPh>
    <phoneticPr fontId="1"/>
  </si>
  <si>
    <t>沖縄県建築審査会委員</t>
    <rPh sb="0" eb="3">
      <t>オキナワケン</t>
    </rPh>
    <rPh sb="3" eb="5">
      <t>ケンチク</t>
    </rPh>
    <rPh sb="5" eb="8">
      <t>シンサカイ</t>
    </rPh>
    <rPh sb="8" eb="10">
      <t>イイン</t>
    </rPh>
    <phoneticPr fontId="1"/>
  </si>
  <si>
    <t>沖縄県建築士審査会委員</t>
    <rPh sb="0" eb="3">
      <t>オキナワケン</t>
    </rPh>
    <rPh sb="3" eb="6">
      <t>ケンチクシ</t>
    </rPh>
    <rPh sb="6" eb="9">
      <t>シンサカイ</t>
    </rPh>
    <rPh sb="9" eb="11">
      <t>イイン</t>
    </rPh>
    <phoneticPr fontId="1"/>
  </si>
  <si>
    <t>沖縄県開発審査会委員</t>
    <rPh sb="0" eb="3">
      <t>オキナワケン</t>
    </rPh>
    <rPh sb="3" eb="5">
      <t>カイハツ</t>
    </rPh>
    <rPh sb="5" eb="8">
      <t>シンサカイ</t>
    </rPh>
    <rPh sb="8" eb="10">
      <t>イイン</t>
    </rPh>
    <phoneticPr fontId="1"/>
  </si>
  <si>
    <t>建築関連表彰者</t>
    <rPh sb="0" eb="2">
      <t>ケンチク</t>
    </rPh>
    <rPh sb="2" eb="4">
      <t>カンレン</t>
    </rPh>
    <rPh sb="4" eb="7">
      <t>ヒョウショウシャ</t>
    </rPh>
    <phoneticPr fontId="1"/>
  </si>
  <si>
    <t>被災建築物応急危険度判定士</t>
    <rPh sb="0" eb="2">
      <t>ヒサイ</t>
    </rPh>
    <rPh sb="2" eb="5">
      <t>ケンチクブツ</t>
    </rPh>
    <rPh sb="5" eb="7">
      <t>オウキュウ</t>
    </rPh>
    <rPh sb="7" eb="10">
      <t>キケンド</t>
    </rPh>
    <rPh sb="10" eb="13">
      <t>ハンテイシ</t>
    </rPh>
    <phoneticPr fontId="1"/>
  </si>
  <si>
    <t>被災宅地危険度判定士</t>
    <rPh sb="0" eb="2">
      <t>ヒサイ</t>
    </rPh>
    <rPh sb="2" eb="4">
      <t>タクチ</t>
    </rPh>
    <rPh sb="4" eb="7">
      <t>キケンド</t>
    </rPh>
    <rPh sb="7" eb="10">
      <t>ハンテイシ</t>
    </rPh>
    <phoneticPr fontId="1"/>
  </si>
  <si>
    <t>沖縄県建築士会会員</t>
    <rPh sb="0" eb="3">
      <t>オキナワケン</t>
    </rPh>
    <rPh sb="3" eb="6">
      <t>ケンチクシ</t>
    </rPh>
    <rPh sb="6" eb="7">
      <t>カイ</t>
    </rPh>
    <rPh sb="7" eb="9">
      <t>カイイン</t>
    </rPh>
    <phoneticPr fontId="1"/>
  </si>
  <si>
    <t>日本建築家協会沖縄支部会員</t>
    <rPh sb="0" eb="2">
      <t>ニホン</t>
    </rPh>
    <rPh sb="2" eb="5">
      <t>ケンチクカ</t>
    </rPh>
    <rPh sb="5" eb="7">
      <t>キョウカイ</t>
    </rPh>
    <rPh sb="7" eb="9">
      <t>オキナワ</t>
    </rPh>
    <rPh sb="9" eb="11">
      <t>シブ</t>
    </rPh>
    <rPh sb="11" eb="13">
      <t>カイイン</t>
    </rPh>
    <phoneticPr fontId="1"/>
  </si>
  <si>
    <t>日本建築構造技術者協会会員</t>
    <rPh sb="0" eb="2">
      <t>ニホン</t>
    </rPh>
    <rPh sb="2" eb="4">
      <t>ケンチク</t>
    </rPh>
    <rPh sb="4" eb="6">
      <t>コウゾウ</t>
    </rPh>
    <rPh sb="6" eb="9">
      <t>ギジュツシャ</t>
    </rPh>
    <rPh sb="9" eb="11">
      <t>キョウカイ</t>
    </rPh>
    <rPh sb="11" eb="13">
      <t>カイイン</t>
    </rPh>
    <phoneticPr fontId="1"/>
  </si>
  <si>
    <t>会長</t>
    <rPh sb="0" eb="2">
      <t>カイチョウ</t>
    </rPh>
    <phoneticPr fontId="1"/>
  </si>
  <si>
    <t>副会長</t>
    <rPh sb="0" eb="3">
      <t>フクカイチョウ</t>
    </rPh>
    <phoneticPr fontId="1"/>
  </si>
  <si>
    <t>地域貢献その他の事項</t>
    <rPh sb="0" eb="2">
      <t>チイキ</t>
    </rPh>
    <rPh sb="2" eb="4">
      <t>コウケン</t>
    </rPh>
    <rPh sb="6" eb="7">
      <t>タ</t>
    </rPh>
    <rPh sb="8" eb="10">
      <t>ジコウ</t>
    </rPh>
    <phoneticPr fontId="1"/>
  </si>
  <si>
    <t>年</t>
    <rPh sb="0" eb="1">
      <t>ネン</t>
    </rPh>
    <phoneticPr fontId="1"/>
  </si>
  <si>
    <t>千円</t>
    <rPh sb="0" eb="2">
      <t>センエン</t>
    </rPh>
    <phoneticPr fontId="1"/>
  </si>
  <si>
    <t>人</t>
    <rPh sb="0" eb="1">
      <t>ニン</t>
    </rPh>
    <phoneticPr fontId="1"/>
  </si>
  <si>
    <t>人</t>
    <rPh sb="0" eb="1">
      <t>ヒト</t>
    </rPh>
    <phoneticPr fontId="1"/>
  </si>
  <si>
    <t>建築設備技術者協会会員</t>
    <rPh sb="0" eb="2">
      <t>ケンチク</t>
    </rPh>
    <rPh sb="2" eb="4">
      <t>セツビ</t>
    </rPh>
    <rPh sb="4" eb="7">
      <t>ギジュツシャ</t>
    </rPh>
    <rPh sb="7" eb="9">
      <t>キョウカイ</t>
    </rPh>
    <rPh sb="9" eb="11">
      <t>カイイン</t>
    </rPh>
    <phoneticPr fontId="1"/>
  </si>
  <si>
    <t>日本建築積算協会会員</t>
    <rPh sb="0" eb="2">
      <t>ニホン</t>
    </rPh>
    <rPh sb="2" eb="4">
      <t>ケンチク</t>
    </rPh>
    <rPh sb="4" eb="6">
      <t>セキサン</t>
    </rPh>
    <rPh sb="6" eb="8">
      <t>キョウカイ</t>
    </rPh>
    <rPh sb="8" eb="10">
      <t>カイイン</t>
    </rPh>
    <phoneticPr fontId="1"/>
  </si>
  <si>
    <t>耐震診断技術者</t>
  </si>
  <si>
    <t>上限90点</t>
    <rPh sb="0" eb="2">
      <t>ジョウゲン</t>
    </rPh>
    <rPh sb="4" eb="5">
      <t>テン</t>
    </rPh>
    <phoneticPr fontId="1"/>
  </si>
  <si>
    <t>1～70</t>
    <phoneticPr fontId="1"/>
  </si>
  <si>
    <t>1～10</t>
    <phoneticPr fontId="1"/>
  </si>
  <si>
    <t>上限１８０点</t>
    <rPh sb="0" eb="2">
      <t>ジョウゲン</t>
    </rPh>
    <rPh sb="5" eb="6">
      <t>テン</t>
    </rPh>
    <phoneticPr fontId="1"/>
  </si>
  <si>
    <t>上限３０点</t>
    <rPh sb="0" eb="2">
      <t>ジョウゲン</t>
    </rPh>
    <rPh sb="4" eb="5">
      <t>テン</t>
    </rPh>
    <phoneticPr fontId="1"/>
  </si>
  <si>
    <t>キャスビー建築評価員</t>
    <rPh sb="5" eb="7">
      <t>ケンチク</t>
    </rPh>
    <rPh sb="7" eb="9">
      <t>ヒョウカ</t>
    </rPh>
    <rPh sb="9" eb="10">
      <t>イン</t>
    </rPh>
    <phoneticPr fontId="1"/>
  </si>
  <si>
    <t>支部長</t>
    <rPh sb="0" eb="3">
      <t>シブチョウ</t>
    </rPh>
    <phoneticPr fontId="1"/>
  </si>
  <si>
    <t>副支部長</t>
    <rPh sb="0" eb="4">
      <t>フクシブチョウ</t>
    </rPh>
    <phoneticPr fontId="1"/>
  </si>
  <si>
    <t>那覇地方裁判所所属建築専門員</t>
    <phoneticPr fontId="1"/>
  </si>
  <si>
    <t>注：</t>
    <rPh sb="0" eb="1">
      <t>チュウ</t>
    </rPh>
    <phoneticPr fontId="1"/>
  </si>
  <si>
    <t>採点</t>
    <rPh sb="0" eb="2">
      <t>サイテン</t>
    </rPh>
    <phoneticPr fontId="1"/>
  </si>
  <si>
    <t>小　計</t>
    <phoneticPr fontId="1"/>
  </si>
  <si>
    <t>小　計</t>
    <rPh sb="0" eb="1">
      <t>ショウ</t>
    </rPh>
    <rPh sb="2" eb="3">
      <t>ケイ</t>
    </rPh>
    <phoneticPr fontId="1"/>
  </si>
  <si>
    <t>住所：</t>
    <rPh sb="0" eb="2">
      <t>ジュウショ</t>
    </rPh>
    <phoneticPr fontId="1"/>
  </si>
  <si>
    <t>社名称：</t>
    <rPh sb="0" eb="1">
      <t>シャ</t>
    </rPh>
    <rPh sb="1" eb="3">
      <t>メイショウ</t>
    </rPh>
    <phoneticPr fontId="1"/>
  </si>
  <si>
    <t>ＴＥＬ　：</t>
    <phoneticPr fontId="1"/>
  </si>
  <si>
    <t>ＦＡＸ　：</t>
    <phoneticPr fontId="1"/>
  </si>
  <si>
    <t>有</t>
    <rPh sb="0" eb="1">
      <t>ア</t>
    </rPh>
    <phoneticPr fontId="1"/>
  </si>
  <si>
    <t>無</t>
    <rPh sb="0" eb="1">
      <t>ナ</t>
    </rPh>
    <phoneticPr fontId="1"/>
  </si>
  <si>
    <t>総合評価点　　　　　</t>
    <rPh sb="0" eb="2">
      <t>ソウゴウ</t>
    </rPh>
    <rPh sb="2" eb="5">
      <t>ヒョウカテン</t>
    </rPh>
    <phoneticPr fontId="1"/>
  </si>
  <si>
    <t>ISO90001</t>
    <phoneticPr fontId="1"/>
  </si>
  <si>
    <t>ISO140001</t>
    <phoneticPr fontId="1"/>
  </si>
  <si>
    <t>回</t>
    <rPh sb="0" eb="1">
      <t>カイ</t>
    </rPh>
    <phoneticPr fontId="1"/>
  </si>
  <si>
    <t>沖縄県設計競技金賞(最優秀)</t>
    <rPh sb="0" eb="3">
      <t>オキナワケン</t>
    </rPh>
    <rPh sb="3" eb="5">
      <t>セッケイ</t>
    </rPh>
    <rPh sb="5" eb="7">
      <t>キョウギ</t>
    </rPh>
    <rPh sb="7" eb="9">
      <t>キンショウ</t>
    </rPh>
    <rPh sb="10" eb="13">
      <t>サイユウシュウ</t>
    </rPh>
    <phoneticPr fontId="1"/>
  </si>
  <si>
    <t>沖縄県設計競技銀賞(優秀)</t>
    <rPh sb="0" eb="3">
      <t>オキナワケン</t>
    </rPh>
    <rPh sb="3" eb="5">
      <t>セッケイ</t>
    </rPh>
    <rPh sb="5" eb="7">
      <t>キョウギ</t>
    </rPh>
    <rPh sb="7" eb="9">
      <t>ギンショウ</t>
    </rPh>
    <rPh sb="10" eb="12">
      <t>ユウシュウ</t>
    </rPh>
    <phoneticPr fontId="1"/>
  </si>
  <si>
    <t>沖縄県設計競技銅賞(佳作)</t>
    <rPh sb="0" eb="3">
      <t>オキナワケン</t>
    </rPh>
    <rPh sb="3" eb="5">
      <t>セッケイ</t>
    </rPh>
    <rPh sb="5" eb="7">
      <t>キョウギ</t>
    </rPh>
    <rPh sb="7" eb="9">
      <t>ドウショウ</t>
    </rPh>
    <rPh sb="10" eb="12">
      <t>カサク</t>
    </rPh>
    <phoneticPr fontId="1"/>
  </si>
  <si>
    <t>建築士事務所協会</t>
    <rPh sb="0" eb="2">
      <t>ケンチク</t>
    </rPh>
    <rPh sb="2" eb="3">
      <t>シ</t>
    </rPh>
    <rPh sb="3" eb="6">
      <t>ジムショ</t>
    </rPh>
    <rPh sb="6" eb="8">
      <t>キョウカイ</t>
    </rPh>
    <phoneticPr fontId="1"/>
  </si>
  <si>
    <t>沖縄県建築士事務所協会会員</t>
    <rPh sb="0" eb="3">
      <t>オキナワケン</t>
    </rPh>
    <rPh sb="3" eb="5">
      <t>ケンチク</t>
    </rPh>
    <rPh sb="5" eb="6">
      <t>シ</t>
    </rPh>
    <rPh sb="6" eb="9">
      <t>ジムショ</t>
    </rPh>
    <rPh sb="9" eb="11">
      <t>キョウカイ</t>
    </rPh>
    <rPh sb="11" eb="13">
      <t>カイイン</t>
    </rPh>
    <phoneticPr fontId="1"/>
  </si>
  <si>
    <t>沖縄県建設工事紛争審査会委員</t>
    <rPh sb="0" eb="3">
      <t>オキナワケン</t>
    </rPh>
    <rPh sb="3" eb="5">
      <t>ケンセツ</t>
    </rPh>
    <rPh sb="5" eb="7">
      <t>コウジ</t>
    </rPh>
    <rPh sb="7" eb="9">
      <t>フンソウ</t>
    </rPh>
    <rPh sb="9" eb="11">
      <t>シンサ</t>
    </rPh>
    <rPh sb="11" eb="12">
      <t>カイ</t>
    </rPh>
    <rPh sb="12" eb="14">
      <t>イイン</t>
    </rPh>
    <phoneticPr fontId="1"/>
  </si>
  <si>
    <t>提出日　：</t>
    <rPh sb="0" eb="3">
      <t>テイシュツビ</t>
    </rPh>
    <phoneticPr fontId="1"/>
  </si>
  <si>
    <t>代表者：</t>
    <rPh sb="0" eb="3">
      <t>ダイヒョウシャ</t>
    </rPh>
    <phoneticPr fontId="1"/>
  </si>
  <si>
    <t>E-mail：</t>
    <phoneticPr fontId="1"/>
  </si>
  <si>
    <t>担当者：</t>
    <rPh sb="0" eb="3">
      <t>タントウシャ</t>
    </rPh>
    <phoneticPr fontId="1"/>
  </si>
  <si>
    <t>建築士事務所登録番号（登録がある場合）：</t>
    <rPh sb="0" eb="3">
      <t>ケンチクシ</t>
    </rPh>
    <rPh sb="3" eb="5">
      <t>ジム</t>
    </rPh>
    <rPh sb="5" eb="6">
      <t>ショ</t>
    </rPh>
    <rPh sb="6" eb="8">
      <t>トウロク</t>
    </rPh>
    <rPh sb="8" eb="10">
      <t>バンゴウ</t>
    </rPh>
    <rPh sb="11" eb="13">
      <t>トウロク</t>
    </rPh>
    <rPh sb="16" eb="18">
      <t>バアイ</t>
    </rPh>
    <phoneticPr fontId="1"/>
  </si>
  <si>
    <t>沖縄弁護士会住宅紛争審査会紛争処理委員又は専門家相談員</t>
    <phoneticPr fontId="1"/>
  </si>
  <si>
    <t>省エネ適合性判定員資格者</t>
    <rPh sb="0" eb="1">
      <t>ショウ</t>
    </rPh>
    <rPh sb="3" eb="6">
      <t>テキゴウセイ</t>
    </rPh>
    <rPh sb="6" eb="9">
      <t>ハンテイイン</t>
    </rPh>
    <rPh sb="9" eb="12">
      <t>シカクシャ</t>
    </rPh>
    <phoneticPr fontId="1"/>
  </si>
  <si>
    <t>人</t>
    <rPh sb="0" eb="1">
      <t>ニン</t>
    </rPh>
    <phoneticPr fontId="1"/>
  </si>
  <si>
    <t>（※４）　機械部門（選択科目を「流体化学」、「熱工学」とするものに限る）、上下水道部門、衛生工学部門又は総合技術監理部門（選択</t>
    <rPh sb="5" eb="7">
      <t>キカイ</t>
    </rPh>
    <rPh sb="7" eb="9">
      <t>ブモン</t>
    </rPh>
    <rPh sb="10" eb="14">
      <t>センタクカモク</t>
    </rPh>
    <rPh sb="16" eb="18">
      <t>リュウタイ</t>
    </rPh>
    <rPh sb="18" eb="20">
      <t>カガク</t>
    </rPh>
    <rPh sb="23" eb="26">
      <t>ネツコウガク</t>
    </rPh>
    <rPh sb="33" eb="34">
      <t>カギ</t>
    </rPh>
    <rPh sb="37" eb="41">
      <t>ジョウゲスイドウ</t>
    </rPh>
    <rPh sb="41" eb="43">
      <t>ブモン</t>
    </rPh>
    <rPh sb="44" eb="46">
      <t>エイセイ</t>
    </rPh>
    <rPh sb="46" eb="48">
      <t>コウガク</t>
    </rPh>
    <rPh sb="48" eb="50">
      <t>ブモン</t>
    </rPh>
    <rPh sb="50" eb="51">
      <t>マタ</t>
    </rPh>
    <rPh sb="52" eb="54">
      <t>ソウゴウ</t>
    </rPh>
    <rPh sb="54" eb="56">
      <t>ギジュツ</t>
    </rPh>
    <rPh sb="56" eb="58">
      <t>カンリ</t>
    </rPh>
    <rPh sb="58" eb="60">
      <t>ブモン</t>
    </rPh>
    <rPh sb="61" eb="63">
      <t>センタク</t>
    </rPh>
    <phoneticPr fontId="1"/>
  </si>
  <si>
    <t>沖縄県主催公募型ﾌﾟﾛﾎﾟ特定者</t>
    <rPh sb="0" eb="3">
      <t>オキナワケン</t>
    </rPh>
    <rPh sb="3" eb="5">
      <t>シュサイ</t>
    </rPh>
    <rPh sb="5" eb="8">
      <t>コウボガタ</t>
    </rPh>
    <rPh sb="13" eb="16">
      <t>トクテイシャ</t>
    </rPh>
    <phoneticPr fontId="1"/>
  </si>
  <si>
    <t>建築積算士</t>
    <rPh sb="0" eb="2">
      <t>ケンチク</t>
    </rPh>
    <rPh sb="2" eb="4">
      <t>セキサン</t>
    </rPh>
    <rPh sb="4" eb="5">
      <t>シ</t>
    </rPh>
    <phoneticPr fontId="1"/>
  </si>
  <si>
    <t>沖縄県設備設計事務所協会会員</t>
    <rPh sb="0" eb="3">
      <t>オキナワケン</t>
    </rPh>
    <rPh sb="3" eb="5">
      <t>セツビ</t>
    </rPh>
    <rPh sb="5" eb="7">
      <t>セッケイ</t>
    </rPh>
    <rPh sb="7" eb="10">
      <t>ジムショ</t>
    </rPh>
    <rPh sb="10" eb="12">
      <t>キョウカイ</t>
    </rPh>
    <rPh sb="12" eb="14">
      <t>カイイン</t>
    </rPh>
    <phoneticPr fontId="1"/>
  </si>
  <si>
    <t>優良業務等表彰(受注者)</t>
    <phoneticPr fontId="1"/>
  </si>
  <si>
    <t>格付け希望業種(どちらかを選択）：</t>
    <rPh sb="0" eb="2">
      <t>カクヅ</t>
    </rPh>
    <rPh sb="3" eb="5">
      <t>キボウ</t>
    </rPh>
    <rPh sb="5" eb="6">
      <t>ギョウ</t>
    </rPh>
    <rPh sb="6" eb="7">
      <t>タネ</t>
    </rPh>
    <rPh sb="13" eb="15">
      <t>センタク</t>
    </rPh>
    <phoneticPr fontId="1"/>
  </si>
  <si>
    <t>　　　　　科目を「流体工学」、「熱工学」又は上下水道部門若しくは衛生工学部門に係るもの）を対象とする。</t>
    <rPh sb="5" eb="7">
      <t>カモク</t>
    </rPh>
    <rPh sb="9" eb="11">
      <t>リュウタイ</t>
    </rPh>
    <rPh sb="11" eb="13">
      <t>コウガク</t>
    </rPh>
    <rPh sb="16" eb="19">
      <t>ネツコウガク</t>
    </rPh>
    <rPh sb="20" eb="21">
      <t>マタ</t>
    </rPh>
    <rPh sb="22" eb="26">
      <t>ジョウゲスイドウ</t>
    </rPh>
    <rPh sb="26" eb="28">
      <t>ブモン</t>
    </rPh>
    <rPh sb="28" eb="29">
      <t>モ</t>
    </rPh>
    <rPh sb="32" eb="34">
      <t>エイセイ</t>
    </rPh>
    <rPh sb="34" eb="36">
      <t>コウガク</t>
    </rPh>
    <rPh sb="36" eb="38">
      <t>ブモン</t>
    </rPh>
    <rPh sb="39" eb="40">
      <t>カカ</t>
    </rPh>
    <rPh sb="45" eb="47">
      <t>タイショウ</t>
    </rPh>
    <phoneticPr fontId="1"/>
  </si>
  <si>
    <t>（※３）　電気電子部門又は総合技術監理部門（選択科目を電気電子とするもの）を対象とする。</t>
    <rPh sb="5" eb="7">
      <t>デンキ</t>
    </rPh>
    <rPh sb="7" eb="9">
      <t>デンシ</t>
    </rPh>
    <rPh sb="9" eb="11">
      <t>ブモン</t>
    </rPh>
    <rPh sb="11" eb="12">
      <t>マタ</t>
    </rPh>
    <rPh sb="13" eb="15">
      <t>ソウゴウ</t>
    </rPh>
    <rPh sb="15" eb="17">
      <t>ギジュツ</t>
    </rPh>
    <rPh sb="17" eb="19">
      <t>カンリ</t>
    </rPh>
    <rPh sb="19" eb="21">
      <t>ブモン</t>
    </rPh>
    <rPh sb="22" eb="26">
      <t>センタクカモク</t>
    </rPh>
    <rPh sb="27" eb="29">
      <t>デンキ</t>
    </rPh>
    <rPh sb="29" eb="31">
      <t>デンシ</t>
    </rPh>
    <rPh sb="38" eb="40">
      <t>タイショウ</t>
    </rPh>
    <phoneticPr fontId="1"/>
  </si>
  <si>
    <t>SDGsの取組</t>
    <rPh sb="5" eb="7">
      <t>トリクミ</t>
    </rPh>
    <phoneticPr fontId="1"/>
  </si>
  <si>
    <t>おきなわＳＤＧｓパートナー</t>
    <phoneticPr fontId="1"/>
  </si>
  <si>
    <r>
      <t>技術士</t>
    </r>
    <r>
      <rPr>
        <sz val="10"/>
        <rFont val="ＭＳ Ｐゴシック"/>
        <family val="3"/>
        <charset val="128"/>
        <scheme val="minor"/>
      </rPr>
      <t>（電気関連）（※３）</t>
    </r>
    <rPh sb="0" eb="3">
      <t>ギジュツシ</t>
    </rPh>
    <rPh sb="4" eb="6">
      <t>デンキ</t>
    </rPh>
    <rPh sb="6" eb="8">
      <t>カンレン</t>
    </rPh>
    <phoneticPr fontId="1"/>
  </si>
  <si>
    <r>
      <t>技術士</t>
    </r>
    <r>
      <rPr>
        <sz val="10"/>
        <rFont val="ＭＳ Ｐゴシック"/>
        <family val="3"/>
        <charset val="128"/>
        <scheme val="minor"/>
      </rPr>
      <t>（機械関連）（※４）</t>
    </r>
    <rPh sb="0" eb="3">
      <t>ギジュツシ</t>
    </rPh>
    <rPh sb="4" eb="6">
      <t>キカイ</t>
    </rPh>
    <rPh sb="6" eb="8">
      <t>カンレン</t>
    </rPh>
    <phoneticPr fontId="1"/>
  </si>
  <si>
    <t>建築関係コンサルタント名簿（総合評価点順位）　採点表</t>
    <rPh sb="0" eb="2">
      <t>ケンチク</t>
    </rPh>
    <rPh sb="2" eb="4">
      <t>カンケイ</t>
    </rPh>
    <rPh sb="11" eb="13">
      <t>メイボ</t>
    </rPh>
    <rPh sb="14" eb="16">
      <t>ソウゴウ</t>
    </rPh>
    <rPh sb="16" eb="18">
      <t>ヒョウカ</t>
    </rPh>
    <rPh sb="18" eb="19">
      <t>テン</t>
    </rPh>
    <rPh sb="19" eb="20">
      <t>ジュン</t>
    </rPh>
    <rPh sb="20" eb="21">
      <t>イ</t>
    </rPh>
    <rPh sb="23" eb="25">
      <t>サイテン</t>
    </rPh>
    <rPh sb="25" eb="26">
      <t>ヒョウ</t>
    </rPh>
    <phoneticPr fontId="1"/>
  </si>
  <si>
    <t>　</t>
    <phoneticPr fontId="1"/>
  </si>
  <si>
    <t>（※１）　令和７・８年度コンサル入札参加申請内容を記入　（技術・建設業課へ申請した内容）</t>
    <rPh sb="5" eb="7">
      <t>レイワ</t>
    </rPh>
    <rPh sb="11" eb="12">
      <t>ド</t>
    </rPh>
    <rPh sb="29" eb="31">
      <t>ギジュツ</t>
    </rPh>
    <rPh sb="32" eb="35">
      <t>ケンセツギョウ</t>
    </rPh>
    <rPh sb="35" eb="36">
      <t>カ</t>
    </rPh>
    <rPh sb="37" eb="39">
      <t>シンセイ</t>
    </rPh>
    <rPh sb="41" eb="43">
      <t>ナイヨウ</t>
    </rPh>
    <phoneticPr fontId="1"/>
  </si>
  <si>
    <t>提出日時点での認証又は登録
（※２）証明書類添付</t>
    <rPh sb="7" eb="9">
      <t>ニンショウ</t>
    </rPh>
    <rPh sb="9" eb="10">
      <t>マタ</t>
    </rPh>
    <rPh sb="11" eb="13">
      <t>トウロク</t>
    </rPh>
    <phoneticPr fontId="1"/>
  </si>
  <si>
    <t>提出日時点の資格者数
（※２）証明書類添付</t>
    <rPh sb="0" eb="3">
      <t>テイシュツビ</t>
    </rPh>
    <rPh sb="3" eb="5">
      <t>ジテン</t>
    </rPh>
    <rPh sb="6" eb="9">
      <t>シカクシャ</t>
    </rPh>
    <rPh sb="9" eb="10">
      <t>スウ</t>
    </rPh>
    <rPh sb="15" eb="17">
      <t>ショウメイ</t>
    </rPh>
    <rPh sb="17" eb="19">
      <t>ショルイ</t>
    </rPh>
    <rPh sb="19" eb="21">
      <t>テンプ</t>
    </rPh>
    <phoneticPr fontId="1"/>
  </si>
  <si>
    <t>提出日時点の所属
（※２）証明書類添付</t>
    <rPh sb="0" eb="2">
      <t>テイシュツ</t>
    </rPh>
    <rPh sb="2" eb="3">
      <t>ビ</t>
    </rPh>
    <rPh sb="3" eb="5">
      <t>ジテン</t>
    </rPh>
    <rPh sb="6" eb="8">
      <t>ショゾク</t>
    </rPh>
    <phoneticPr fontId="1"/>
  </si>
  <si>
    <t>提出日時点の登録者数
（※２）証明書類添付</t>
    <rPh sb="0" eb="3">
      <t>テイシュツビ</t>
    </rPh>
    <rPh sb="3" eb="5">
      <t>ジテン</t>
    </rPh>
    <rPh sb="6" eb="9">
      <t>トウロクシャ</t>
    </rPh>
    <rPh sb="9" eb="10">
      <t>スウ</t>
    </rPh>
    <rPh sb="15" eb="17">
      <t>ショウメイ</t>
    </rPh>
    <rPh sb="17" eb="19">
      <t>ショルイ</t>
    </rPh>
    <rPh sb="19" eb="21">
      <t>テンプ</t>
    </rPh>
    <phoneticPr fontId="1"/>
  </si>
  <si>
    <t>令和２年度から令和６年度の受講歴
（※２）証明書類添付</t>
    <rPh sb="0" eb="2">
      <t>レイワ</t>
    </rPh>
    <rPh sb="3" eb="5">
      <t>ネンド</t>
    </rPh>
    <rPh sb="7" eb="9">
      <t>レイワ</t>
    </rPh>
    <rPh sb="13" eb="15">
      <t>ジュコウ</t>
    </rPh>
    <rPh sb="15" eb="16">
      <t>レキ</t>
    </rPh>
    <phoneticPr fontId="1"/>
  </si>
  <si>
    <t>提出日時点の委嘱・任命者数
（※２）証明書類添付</t>
    <rPh sb="6" eb="8">
      <t>イショク</t>
    </rPh>
    <rPh sb="9" eb="11">
      <t>ニンメイ</t>
    </rPh>
    <rPh sb="11" eb="12">
      <t>シャ</t>
    </rPh>
    <rPh sb="12" eb="13">
      <t>スウ</t>
    </rPh>
    <phoneticPr fontId="1"/>
  </si>
  <si>
    <r>
      <t>（※１）</t>
    </r>
    <r>
      <rPr>
        <sz val="10"/>
        <rFont val="ＭＳ Ｐゴシック"/>
        <family val="3"/>
        <charset val="128"/>
        <scheme val="minor"/>
      </rPr>
      <t>令和</t>
    </r>
    <r>
      <rPr>
        <u/>
        <sz val="10"/>
        <color rgb="FFFF0000"/>
        <rFont val="ＭＳ Ｐゴシック"/>
        <family val="3"/>
        <charset val="128"/>
        <scheme val="minor"/>
      </rPr>
      <t>７・８</t>
    </r>
    <r>
      <rPr>
        <sz val="10"/>
        <rFont val="ＭＳ Ｐゴシック"/>
        <family val="3"/>
        <charset val="128"/>
        <scheme val="minor"/>
      </rPr>
      <t>年度コンサル入札参加申請内容
証明書類不要</t>
    </r>
    <rPh sb="4" eb="6">
      <t>レイワ</t>
    </rPh>
    <rPh sb="10" eb="11">
      <t>ド</t>
    </rPh>
    <rPh sb="24" eb="26">
      <t>ショウメイ</t>
    </rPh>
    <rPh sb="26" eb="28">
      <t>ショルイ</t>
    </rPh>
    <rPh sb="28" eb="30">
      <t>フヨウ</t>
    </rPh>
    <phoneticPr fontId="1"/>
  </si>
  <si>
    <r>
      <t>（※１）令和</t>
    </r>
    <r>
      <rPr>
        <u/>
        <sz val="10"/>
        <color rgb="FFFF0000"/>
        <rFont val="ＭＳ Ｐゴシック"/>
        <family val="3"/>
        <charset val="128"/>
        <scheme val="minor"/>
      </rPr>
      <t>７・８</t>
    </r>
    <r>
      <rPr>
        <sz val="10"/>
        <rFont val="ＭＳ Ｐゴシック"/>
        <family val="3"/>
        <charset val="128"/>
        <scheme val="minor"/>
      </rPr>
      <t>年度コンサル入札参加申請内容
証明書類不要</t>
    </r>
    <rPh sb="10" eb="11">
      <t>ド</t>
    </rPh>
    <rPh sb="25" eb="27">
      <t>ショウメイ</t>
    </rPh>
    <rPh sb="27" eb="29">
      <t>ショルイ</t>
    </rPh>
    <rPh sb="29" eb="31">
      <t>フヨウ</t>
    </rPh>
    <phoneticPr fontId="1"/>
  </si>
  <si>
    <r>
      <t>（※１）令和</t>
    </r>
    <r>
      <rPr>
        <u/>
        <sz val="9"/>
        <color rgb="FFFF0000"/>
        <rFont val="ＭＳ Ｐゴシック"/>
        <family val="3"/>
        <charset val="128"/>
        <scheme val="minor"/>
      </rPr>
      <t>７・８</t>
    </r>
    <r>
      <rPr>
        <sz val="9"/>
        <rFont val="ＭＳ Ｐゴシック"/>
        <family val="3"/>
        <charset val="128"/>
        <scheme val="minor"/>
      </rPr>
      <t>年度コンサル入札参加申請内容を記入　証明書類不要</t>
    </r>
    <rPh sb="10" eb="11">
      <t>ド</t>
    </rPh>
    <rPh sb="27" eb="29">
      <t>ショウメイ</t>
    </rPh>
    <rPh sb="29" eb="31">
      <t>ショルイ</t>
    </rPh>
    <rPh sb="31" eb="33">
      <t>フヨウ</t>
    </rPh>
    <phoneticPr fontId="1"/>
  </si>
  <si>
    <r>
      <t>（※１）令和</t>
    </r>
    <r>
      <rPr>
        <u/>
        <sz val="10"/>
        <color rgb="FFFF0000"/>
        <rFont val="ＭＳ Ｐゴシック"/>
        <family val="3"/>
        <charset val="128"/>
        <scheme val="minor"/>
      </rPr>
      <t>７・８</t>
    </r>
    <r>
      <rPr>
        <sz val="10"/>
        <rFont val="ＭＳ Ｐゴシック"/>
        <family val="3"/>
        <charset val="128"/>
        <scheme val="minor"/>
      </rPr>
      <t>年度コンサル入札参加申請内容を記入　
証明書類不要</t>
    </r>
    <rPh sb="10" eb="11">
      <t>ド</t>
    </rPh>
    <rPh sb="29" eb="31">
      <t>ショウメイ</t>
    </rPh>
    <rPh sb="31" eb="33">
      <t>ショルイ</t>
    </rPh>
    <rPh sb="33" eb="35">
      <t>フヨウ</t>
    </rPh>
    <phoneticPr fontId="1"/>
  </si>
  <si>
    <r>
      <t>平成</t>
    </r>
    <r>
      <rPr>
        <u/>
        <sz val="10"/>
        <color rgb="FFFF0000"/>
        <rFont val="ＭＳ Ｐゴシック"/>
        <family val="3"/>
        <charset val="128"/>
        <scheme val="minor"/>
      </rPr>
      <t>31</t>
    </r>
    <r>
      <rPr>
        <sz val="10"/>
        <rFont val="ＭＳ Ｐゴシック"/>
        <family val="3"/>
        <charset val="128"/>
        <scheme val="minor"/>
      </rPr>
      <t>年4月1日から提出日時点までの実績
（※２）証明書類添付</t>
    </r>
    <rPh sb="0" eb="2">
      <t>ヘイセイ</t>
    </rPh>
    <rPh sb="4" eb="5">
      <t>ネン</t>
    </rPh>
    <rPh sb="6" eb="7">
      <t>ガツ</t>
    </rPh>
    <rPh sb="8" eb="9">
      <t>ニチ</t>
    </rPh>
    <rPh sb="11" eb="14">
      <t>テイシュツビ</t>
    </rPh>
    <rPh sb="14" eb="16">
      <t>ジテン</t>
    </rPh>
    <rPh sb="19" eb="21">
      <t>ジッセキ</t>
    </rPh>
    <phoneticPr fontId="1"/>
  </si>
  <si>
    <r>
      <t>令和</t>
    </r>
    <r>
      <rPr>
        <u/>
        <sz val="10"/>
        <color rgb="FFFF0000"/>
        <rFont val="ＭＳ Ｐゴシック"/>
        <family val="3"/>
        <charset val="128"/>
        <scheme val="minor"/>
      </rPr>
      <t>２</t>
    </r>
    <r>
      <rPr>
        <sz val="10"/>
        <rFont val="ＭＳ Ｐゴシック"/>
        <family val="3"/>
        <charset val="128"/>
        <scheme val="minor"/>
      </rPr>
      <t>年度から令和</t>
    </r>
    <r>
      <rPr>
        <u/>
        <sz val="10"/>
        <color rgb="FFFF0000"/>
        <rFont val="ＭＳ Ｐゴシック"/>
        <family val="3"/>
        <charset val="128"/>
        <scheme val="minor"/>
      </rPr>
      <t>６</t>
    </r>
    <r>
      <rPr>
        <sz val="10"/>
        <rFont val="ＭＳ Ｐゴシック"/>
        <family val="3"/>
        <charset val="128"/>
        <scheme val="minor"/>
      </rPr>
      <t>年度までの実績
提出日時点に所属する事務所
（※２）証明書類添付</t>
    </r>
    <rPh sb="0" eb="2">
      <t>レイワ</t>
    </rPh>
    <rPh sb="3" eb="5">
      <t>ネンド</t>
    </rPh>
    <rPh sb="7" eb="9">
      <t>レイワ</t>
    </rPh>
    <rPh sb="10" eb="12">
      <t>ネンド</t>
    </rPh>
    <rPh sb="15" eb="17">
      <t>ジッセキ</t>
    </rPh>
    <rPh sb="18" eb="21">
      <t>テイシュツビ</t>
    </rPh>
    <rPh sb="21" eb="23">
      <t>ジテン</t>
    </rPh>
    <rPh sb="24" eb="26">
      <t>ショゾク</t>
    </rPh>
    <rPh sb="28" eb="31">
      <t>ジムショ</t>
    </rPh>
    <phoneticPr fontId="1"/>
  </si>
  <si>
    <r>
      <t>令和</t>
    </r>
    <r>
      <rPr>
        <u/>
        <sz val="9"/>
        <color rgb="FFFF0000"/>
        <rFont val="ＭＳ Ｐゴシック"/>
        <family val="3"/>
        <charset val="128"/>
        <scheme val="minor"/>
      </rPr>
      <t>５、６</t>
    </r>
    <r>
      <rPr>
        <sz val="9"/>
        <rFont val="ＭＳ Ｐゴシック"/>
        <family val="3"/>
        <charset val="128"/>
        <scheme val="minor"/>
      </rPr>
      <t>年度の実績
提出日時点に所属する事務所
（※２）証明書類添付</t>
    </r>
    <rPh sb="0" eb="2">
      <t>レイワ</t>
    </rPh>
    <rPh sb="5" eb="7">
      <t>ネンド</t>
    </rPh>
    <rPh sb="8" eb="10">
      <t>ジッセキ</t>
    </rPh>
    <phoneticPr fontId="1"/>
  </si>
  <si>
    <r>
      <t>平成</t>
    </r>
    <r>
      <rPr>
        <u/>
        <sz val="8"/>
        <color rgb="FFFF0000"/>
        <rFont val="ＭＳ Ｐゴシック"/>
        <family val="3"/>
        <charset val="128"/>
        <scheme val="minor"/>
      </rPr>
      <t>27</t>
    </r>
    <r>
      <rPr>
        <sz val="8"/>
        <rFont val="ＭＳ Ｐゴシック"/>
        <family val="3"/>
        <charset val="128"/>
        <scheme val="minor"/>
      </rPr>
      <t>年度から令和</t>
    </r>
    <r>
      <rPr>
        <u/>
        <sz val="8"/>
        <color rgb="FFFF0000"/>
        <rFont val="ＭＳ Ｐゴシック"/>
        <family val="3"/>
        <charset val="128"/>
        <scheme val="minor"/>
      </rPr>
      <t>６</t>
    </r>
    <r>
      <rPr>
        <sz val="8"/>
        <rFont val="ＭＳ Ｐゴシック"/>
        <family val="3"/>
        <charset val="128"/>
        <scheme val="minor"/>
      </rPr>
      <t>年度までの実績
提出日時点に所属する事務所
（※２）証明書類添付</t>
    </r>
    <rPh sb="4" eb="6">
      <t>ネンド</t>
    </rPh>
    <rPh sb="8" eb="10">
      <t>レイワ</t>
    </rPh>
    <phoneticPr fontId="1"/>
  </si>
  <si>
    <t>開設者・管理建築士のための建築士事務所の管理研修会</t>
    <phoneticPr fontId="1"/>
  </si>
  <si>
    <t>研修会受講</t>
    <rPh sb="0" eb="3">
      <t>ケンシュウカイ</t>
    </rPh>
    <rPh sb="3" eb="5">
      <t>ジュコウ</t>
    </rPh>
    <phoneticPr fontId="1"/>
  </si>
  <si>
    <r>
      <t>（※２）　採点した内容を確認できる資格者証、名簿</t>
    </r>
    <r>
      <rPr>
        <u/>
        <sz val="10"/>
        <color rgb="FFFF0000"/>
        <rFont val="ＭＳ Ｐゴシック"/>
        <family val="3"/>
        <charset val="128"/>
        <scheme val="minor"/>
      </rPr>
      <t>又は受講証明証等の写し</t>
    </r>
    <r>
      <rPr>
        <sz val="10"/>
        <color theme="1"/>
        <rFont val="ＭＳ Ｐゴシック"/>
        <family val="3"/>
        <charset val="128"/>
        <scheme val="minor"/>
      </rPr>
      <t>を施設建築課へ提出してください。</t>
    </r>
    <rPh sb="5" eb="7">
      <t>サイテン</t>
    </rPh>
    <rPh sb="9" eb="11">
      <t>ナイヨウ</t>
    </rPh>
    <rPh sb="12" eb="14">
      <t>カクニン</t>
    </rPh>
    <rPh sb="17" eb="19">
      <t>シカク</t>
    </rPh>
    <rPh sb="19" eb="20">
      <t>モノ</t>
    </rPh>
    <rPh sb="20" eb="21">
      <t>ショウ</t>
    </rPh>
    <rPh sb="22" eb="24">
      <t>メイボ</t>
    </rPh>
    <rPh sb="24" eb="25">
      <t>マタ</t>
    </rPh>
    <rPh sb="26" eb="28">
      <t>ジュコウ</t>
    </rPh>
    <rPh sb="28" eb="30">
      <t>ショウメイ</t>
    </rPh>
    <rPh sb="30" eb="31">
      <t>ショウ</t>
    </rPh>
    <rPh sb="31" eb="32">
      <t>トウ</t>
    </rPh>
    <rPh sb="33" eb="34">
      <t>ウツ</t>
    </rPh>
    <rPh sb="36" eb="38">
      <t>シセツ</t>
    </rPh>
    <rPh sb="38" eb="41">
      <t>ケンチクカ</t>
    </rPh>
    <rPh sb="42" eb="44">
      <t>テイシュツ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</si>
</sst>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b/>
      <sz val="12"/>
      <color theme="1"/>
      <name val="ＭＳ Ｐゴシック"/>
      <family val="3"/>
      <charset val="128"/>
      <scheme val="minor"/>
    </font>
    <font>
      <b/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9"/>
      <color rgb="FF000000"/>
      <name val="Meiryo UI"/>
      <family val="3"/>
      <charset val="128"/>
    </font>
    <font>
      <sz val="10"/>
      <color theme="1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color rgb="FFFF0000"/>
      <name val="ＭＳ Ｐゴシック"/>
      <family val="2"/>
      <charset val="128"/>
      <scheme val="minor"/>
    </font>
    <font>
      <sz val="11"/>
      <color rgb="FF3366FF"/>
      <name val="ＭＳ Ｐゴシック"/>
      <family val="2"/>
      <charset val="128"/>
      <scheme val="minor"/>
    </font>
    <font>
      <sz val="11"/>
      <color rgb="FF3366FF"/>
      <name val="ＭＳ Ｐゴシック"/>
      <family val="3"/>
      <charset val="128"/>
      <scheme val="minor"/>
    </font>
    <font>
      <sz val="8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sz val="11"/>
      <name val="ＭＳ Ｐゴシック"/>
      <family val="3"/>
      <charset val="128"/>
      <scheme val="minor"/>
    </font>
    <font>
      <sz val="10"/>
      <name val="ＭＳ Ｐゴシック"/>
      <family val="3"/>
      <charset val="128"/>
      <scheme val="minor"/>
    </font>
    <font>
      <sz val="10"/>
      <name val="ＭＳ Ｐゴシック"/>
      <family val="2"/>
      <charset val="128"/>
      <scheme val="minor"/>
    </font>
    <font>
      <u/>
      <sz val="11"/>
      <name val="ＭＳ Ｐゴシック"/>
      <family val="2"/>
      <charset val="128"/>
      <scheme val="minor"/>
    </font>
    <font>
      <sz val="9"/>
      <name val="ＭＳ Ｐゴシック"/>
      <family val="3"/>
      <charset val="128"/>
      <scheme val="minor"/>
    </font>
    <font>
      <b/>
      <sz val="11"/>
      <name val="ＭＳ Ｐゴシック"/>
      <family val="3"/>
      <charset val="128"/>
      <scheme val="minor"/>
    </font>
    <font>
      <u/>
      <sz val="10"/>
      <color rgb="FFFF0000"/>
      <name val="ＭＳ Ｐゴシック"/>
      <family val="3"/>
      <charset val="128"/>
      <scheme val="minor"/>
    </font>
    <font>
      <u/>
      <sz val="9"/>
      <color rgb="FFFF0000"/>
      <name val="ＭＳ Ｐゴシック"/>
      <family val="3"/>
      <charset val="128"/>
      <scheme val="minor"/>
    </font>
    <font>
      <u/>
      <sz val="8"/>
      <color rgb="FFFF0000"/>
      <name val="ＭＳ Ｐゴシック"/>
      <family val="3"/>
      <charset val="128"/>
      <scheme val="minor"/>
    </font>
    <font>
      <u/>
      <sz val="11"/>
      <color rgb="FFFF0000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</fills>
  <borders count="90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/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/>
      <top style="double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double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ck">
        <color indexed="64"/>
      </bottom>
      <diagonal/>
    </border>
    <border>
      <left/>
      <right style="medium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hair">
        <color indexed="64"/>
      </bottom>
      <diagonal/>
    </border>
    <border>
      <left/>
      <right style="thin">
        <color indexed="64"/>
      </right>
      <top style="double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hair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thin">
        <color auto="1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/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8" fillId="0" borderId="0" applyFont="0" applyFill="0" applyBorder="0" applyAlignment="0" applyProtection="0">
      <alignment vertical="center"/>
    </xf>
  </cellStyleXfs>
  <cellXfs count="192">
    <xf numFmtId="0" fontId="0" fillId="0" borderId="0" xfId="0">
      <alignment vertical="center"/>
    </xf>
    <xf numFmtId="0" fontId="0" fillId="0" borderId="0" xfId="0" applyAlignment="1">
      <alignment vertical="center" shrinkToFit="1"/>
    </xf>
    <xf numFmtId="0" fontId="0" fillId="0" borderId="5" xfId="0" applyBorder="1">
      <alignment vertical="center"/>
    </xf>
    <xf numFmtId="0" fontId="0" fillId="0" borderId="14" xfId="0" applyBorder="1" applyAlignment="1">
      <alignment vertical="center" shrinkToFit="1"/>
    </xf>
    <xf numFmtId="0" fontId="0" fillId="0" borderId="15" xfId="0" applyBorder="1" applyAlignment="1">
      <alignment vertical="center" shrinkToFit="1"/>
    </xf>
    <xf numFmtId="0" fontId="0" fillId="0" borderId="16" xfId="0" applyBorder="1" applyAlignment="1">
      <alignment vertical="center" shrinkToFit="1"/>
    </xf>
    <xf numFmtId="0" fontId="0" fillId="0" borderId="17" xfId="0" applyBorder="1" applyAlignment="1">
      <alignment vertical="center" shrinkToFit="1"/>
    </xf>
    <xf numFmtId="0" fontId="0" fillId="0" borderId="18" xfId="0" applyBorder="1" applyAlignment="1">
      <alignment vertical="center" shrinkToFit="1"/>
    </xf>
    <xf numFmtId="0" fontId="0" fillId="0" borderId="19" xfId="0" applyBorder="1" applyAlignment="1">
      <alignment vertical="center" shrinkToFit="1"/>
    </xf>
    <xf numFmtId="0" fontId="0" fillId="0" borderId="27" xfId="0" applyBorder="1" applyAlignment="1">
      <alignment horizontal="center" vertical="center"/>
    </xf>
    <xf numFmtId="0" fontId="0" fillId="0" borderId="31" xfId="0" applyBorder="1" applyAlignment="1">
      <alignment horizontal="center" vertical="center"/>
    </xf>
    <xf numFmtId="0" fontId="0" fillId="0" borderId="42" xfId="0" applyBorder="1">
      <alignment vertical="center"/>
    </xf>
    <xf numFmtId="0" fontId="0" fillId="0" borderId="43" xfId="0" applyBorder="1">
      <alignment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33" xfId="0" applyBorder="1" applyAlignment="1">
      <alignment horizontal="center"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 shrinkToFit="1"/>
    </xf>
    <xf numFmtId="0" fontId="0" fillId="0" borderId="23" xfId="0" applyBorder="1">
      <alignment vertical="center"/>
    </xf>
    <xf numFmtId="0" fontId="0" fillId="0" borderId="40" xfId="0" applyBorder="1">
      <alignment vertical="center"/>
    </xf>
    <xf numFmtId="0" fontId="0" fillId="0" borderId="10" xfId="0" applyBorder="1" applyAlignment="1">
      <alignment vertical="center" shrinkToFit="1"/>
    </xf>
    <xf numFmtId="0" fontId="3" fillId="0" borderId="11" xfId="0" applyFont="1" applyBorder="1" applyAlignment="1">
      <alignment vertical="center" shrinkToFit="1"/>
    </xf>
    <xf numFmtId="0" fontId="0" fillId="0" borderId="0" xfId="0" applyAlignment="1">
      <alignment horizontal="center" vertical="center"/>
    </xf>
    <xf numFmtId="0" fontId="0" fillId="0" borderId="41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0" xfId="0" applyBorder="1">
      <alignment vertical="center"/>
    </xf>
    <xf numFmtId="0" fontId="0" fillId="0" borderId="58" xfId="0" applyBorder="1">
      <alignment vertical="center"/>
    </xf>
    <xf numFmtId="0" fontId="0" fillId="0" borderId="59" xfId="0" applyBorder="1" applyAlignment="1">
      <alignment horizontal="left" vertical="center"/>
    </xf>
    <xf numFmtId="0" fontId="0" fillId="0" borderId="12" xfId="0" applyBorder="1">
      <alignment vertical="center"/>
    </xf>
    <xf numFmtId="0" fontId="0" fillId="0" borderId="60" xfId="0" applyBorder="1" applyAlignment="1">
      <alignment horizontal="left" vertical="center"/>
    </xf>
    <xf numFmtId="0" fontId="0" fillId="0" borderId="61" xfId="0" applyBorder="1" applyAlignment="1">
      <alignment horizontal="left" vertical="center"/>
    </xf>
    <xf numFmtId="0" fontId="0" fillId="0" borderId="62" xfId="0" applyBorder="1">
      <alignment vertical="center"/>
    </xf>
    <xf numFmtId="0" fontId="0" fillId="0" borderId="63" xfId="0" applyBorder="1">
      <alignment vertical="center"/>
    </xf>
    <xf numFmtId="0" fontId="6" fillId="0" borderId="0" xfId="0" applyFont="1">
      <alignment vertical="center"/>
    </xf>
    <xf numFmtId="0" fontId="7" fillId="0" borderId="0" xfId="0" applyFont="1">
      <alignment vertical="center"/>
    </xf>
    <xf numFmtId="0" fontId="0" fillId="0" borderId="56" xfId="0" applyBorder="1" applyAlignment="1">
      <alignment horizontal="center" vertical="center"/>
    </xf>
    <xf numFmtId="0" fontId="0" fillId="0" borderId="30" xfId="0" applyBorder="1" applyAlignment="1">
      <alignment horizontal="center" vertical="center" shrinkToFit="1"/>
    </xf>
    <xf numFmtId="0" fontId="0" fillId="0" borderId="8" xfId="0" applyBorder="1" applyAlignment="1">
      <alignment horizontal="right" vertical="center" shrinkToFit="1"/>
    </xf>
    <xf numFmtId="0" fontId="0" fillId="0" borderId="8" xfId="0" applyBorder="1" applyAlignment="1">
      <alignment vertical="center" shrinkToFit="1"/>
    </xf>
    <xf numFmtId="0" fontId="0" fillId="0" borderId="9" xfId="0" applyBorder="1" applyAlignment="1">
      <alignment vertical="center" shrinkToFit="1"/>
    </xf>
    <xf numFmtId="0" fontId="0" fillId="0" borderId="34" xfId="0" applyBorder="1" applyAlignment="1">
      <alignment horizontal="center" vertical="center" shrinkToFit="1"/>
    </xf>
    <xf numFmtId="0" fontId="0" fillId="0" borderId="13" xfId="0" applyBorder="1" applyAlignment="1">
      <alignment vertical="center" shrinkToFit="1"/>
    </xf>
    <xf numFmtId="0" fontId="0" fillId="0" borderId="20" xfId="0" applyBorder="1" applyAlignment="1">
      <alignment vertical="center" shrinkToFit="1"/>
    </xf>
    <xf numFmtId="0" fontId="4" fillId="0" borderId="20" xfId="0" applyFont="1" applyBorder="1" applyAlignment="1">
      <alignment vertical="center" shrinkToFit="1"/>
    </xf>
    <xf numFmtId="0" fontId="0" fillId="0" borderId="7" xfId="0" applyBorder="1" applyAlignment="1">
      <alignment vertical="center" shrinkToFit="1"/>
    </xf>
    <xf numFmtId="0" fontId="0" fillId="0" borderId="21" xfId="0" applyBorder="1" applyAlignment="1">
      <alignment vertical="center" shrinkToFit="1"/>
    </xf>
    <xf numFmtId="0" fontId="0" fillId="0" borderId="52" xfId="0" applyBorder="1" applyAlignment="1">
      <alignment horizontal="center" vertical="center" shrinkToFit="1"/>
    </xf>
    <xf numFmtId="0" fontId="0" fillId="0" borderId="67" xfId="0" applyBorder="1" applyAlignment="1">
      <alignment horizontal="center" vertical="center"/>
    </xf>
    <xf numFmtId="0" fontId="0" fillId="0" borderId="64" xfId="0" applyBorder="1" applyAlignment="1">
      <alignment horizontal="right" vertical="center" shrinkToFit="1"/>
    </xf>
    <xf numFmtId="0" fontId="0" fillId="0" borderId="9" xfId="0" applyBorder="1" applyAlignment="1">
      <alignment horizontal="right" vertical="center" shrinkToFit="1"/>
    </xf>
    <xf numFmtId="0" fontId="0" fillId="0" borderId="0" xfId="0" applyProtection="1">
      <alignment vertical="center"/>
      <protection locked="0"/>
    </xf>
    <xf numFmtId="0" fontId="0" fillId="0" borderId="56" xfId="0" applyBorder="1" applyProtection="1">
      <alignment vertical="center"/>
      <protection locked="0"/>
    </xf>
    <xf numFmtId="0" fontId="0" fillId="2" borderId="57" xfId="0" applyFill="1" applyBorder="1" applyProtection="1">
      <alignment vertical="center"/>
      <protection locked="0"/>
    </xf>
    <xf numFmtId="0" fontId="0" fillId="2" borderId="5" xfId="0" applyFill="1" applyBorder="1" applyProtection="1">
      <alignment vertical="center"/>
      <protection locked="0"/>
    </xf>
    <xf numFmtId="0" fontId="6" fillId="2" borderId="66" xfId="0" applyFont="1" applyFill="1" applyBorder="1" applyProtection="1">
      <alignment vertical="center"/>
      <protection locked="0"/>
    </xf>
    <xf numFmtId="0" fontId="6" fillId="2" borderId="52" xfId="0" applyFont="1" applyFill="1" applyBorder="1" applyAlignment="1" applyProtection="1">
      <alignment vertical="center" shrinkToFit="1"/>
      <protection locked="0"/>
    </xf>
    <xf numFmtId="0" fontId="4" fillId="0" borderId="5" xfId="0" applyFont="1" applyBorder="1">
      <alignment vertical="center"/>
    </xf>
    <xf numFmtId="0" fontId="4" fillId="0" borderId="10" xfId="0" applyFont="1" applyBorder="1" applyAlignment="1">
      <alignment vertical="center" shrinkToFit="1"/>
    </xf>
    <xf numFmtId="0" fontId="4" fillId="0" borderId="17" xfId="0" applyFont="1" applyBorder="1" applyAlignment="1">
      <alignment vertical="center" shrinkToFit="1"/>
    </xf>
    <xf numFmtId="0" fontId="4" fillId="0" borderId="15" xfId="0" applyFont="1" applyBorder="1" applyAlignment="1">
      <alignment vertical="center" shrinkToFit="1"/>
    </xf>
    <xf numFmtId="0" fontId="7" fillId="0" borderId="66" xfId="0" applyFont="1" applyBorder="1" applyAlignment="1">
      <alignment horizontal="right" shrinkToFit="1"/>
    </xf>
    <xf numFmtId="0" fontId="0" fillId="0" borderId="65" xfId="0" applyBorder="1" applyAlignment="1">
      <alignment vertical="center" shrinkToFit="1"/>
    </xf>
    <xf numFmtId="0" fontId="0" fillId="0" borderId="69" xfId="0" applyBorder="1" applyAlignment="1">
      <alignment vertical="center" shrinkToFit="1"/>
    </xf>
    <xf numFmtId="0" fontId="7" fillId="2" borderId="71" xfId="0" applyFont="1" applyFill="1" applyBorder="1" applyAlignment="1" applyProtection="1">
      <alignment horizontal="center" vertical="center" shrinkToFit="1"/>
      <protection locked="0"/>
    </xf>
    <xf numFmtId="0" fontId="6" fillId="0" borderId="69" xfId="0" applyFont="1" applyBorder="1" applyAlignment="1">
      <alignment horizontal="right" vertical="center" shrinkToFit="1"/>
    </xf>
    <xf numFmtId="0" fontId="0" fillId="0" borderId="67" xfId="0" applyBorder="1" applyAlignment="1">
      <alignment vertical="center" shrinkToFit="1"/>
    </xf>
    <xf numFmtId="0" fontId="0" fillId="0" borderId="72" xfId="0" applyBorder="1" applyAlignment="1">
      <alignment horizontal="left" vertical="center"/>
    </xf>
    <xf numFmtId="0" fontId="0" fillId="2" borderId="6" xfId="0" applyFill="1" applyBorder="1" applyProtection="1">
      <alignment vertical="center"/>
      <protection locked="0"/>
    </xf>
    <xf numFmtId="0" fontId="0" fillId="0" borderId="11" xfId="0" applyBorder="1">
      <alignment vertical="center"/>
    </xf>
    <xf numFmtId="0" fontId="0" fillId="0" borderId="11" xfId="0" applyBorder="1" applyAlignment="1">
      <alignment vertical="center" shrinkToFit="1"/>
    </xf>
    <xf numFmtId="0" fontId="0" fillId="0" borderId="6" xfId="0" applyBorder="1">
      <alignment vertical="center"/>
    </xf>
    <xf numFmtId="0" fontId="0" fillId="2" borderId="12" xfId="0" applyFill="1" applyBorder="1" applyProtection="1">
      <alignment vertical="center"/>
      <protection locked="0"/>
    </xf>
    <xf numFmtId="0" fontId="0" fillId="0" borderId="13" xfId="0" applyBorder="1" applyAlignment="1">
      <alignment horizontal="right" vertical="center" shrinkToFit="1"/>
    </xf>
    <xf numFmtId="0" fontId="0" fillId="0" borderId="69" xfId="0" applyBorder="1">
      <alignment vertical="center"/>
    </xf>
    <xf numFmtId="0" fontId="0" fillId="0" borderId="74" xfId="0" applyBorder="1" applyAlignment="1">
      <alignment vertical="center" shrinkToFit="1"/>
    </xf>
    <xf numFmtId="0" fontId="0" fillId="0" borderId="74" xfId="0" applyBorder="1" applyAlignment="1">
      <alignment horizontal="center" vertical="center"/>
    </xf>
    <xf numFmtId="0" fontId="0" fillId="0" borderId="75" xfId="0" applyBorder="1" applyAlignment="1">
      <alignment vertical="center" shrinkToFit="1"/>
    </xf>
    <xf numFmtId="0" fontId="4" fillId="0" borderId="67" xfId="0" applyFont="1" applyBorder="1" applyAlignment="1">
      <alignment horizontal="center" vertical="center"/>
    </xf>
    <xf numFmtId="0" fontId="4" fillId="0" borderId="6" xfId="0" applyFont="1" applyBorder="1">
      <alignment vertical="center"/>
    </xf>
    <xf numFmtId="0" fontId="0" fillId="0" borderId="68" xfId="0" applyBorder="1">
      <alignment vertical="center"/>
    </xf>
    <xf numFmtId="0" fontId="0" fillId="0" borderId="76" xfId="0" applyBorder="1" applyAlignment="1">
      <alignment vertical="center" shrinkToFit="1"/>
    </xf>
    <xf numFmtId="0" fontId="4" fillId="0" borderId="76" xfId="0" applyFont="1" applyBorder="1" applyAlignment="1">
      <alignment horizontal="center" vertical="center"/>
    </xf>
    <xf numFmtId="0" fontId="0" fillId="0" borderId="67" xfId="0" applyBorder="1">
      <alignment vertical="center"/>
    </xf>
    <xf numFmtId="0" fontId="0" fillId="0" borderId="10" xfId="0" applyBorder="1" applyAlignment="1">
      <alignment horizontal="center" vertical="center" shrinkToFit="1"/>
    </xf>
    <xf numFmtId="0" fontId="9" fillId="0" borderId="0" xfId="0" applyFont="1">
      <alignment vertical="center"/>
    </xf>
    <xf numFmtId="0" fontId="10" fillId="0" borderId="64" xfId="0" applyFont="1" applyBorder="1" applyAlignment="1">
      <alignment vertical="center" shrinkToFit="1"/>
    </xf>
    <xf numFmtId="0" fontId="10" fillId="0" borderId="8" xfId="0" applyFont="1" applyBorder="1" applyAlignment="1">
      <alignment horizontal="right" vertical="center" shrinkToFit="1"/>
    </xf>
    <xf numFmtId="0" fontId="11" fillId="0" borderId="13" xfId="0" applyFont="1" applyBorder="1" applyAlignment="1">
      <alignment vertical="center" shrinkToFit="1"/>
    </xf>
    <xf numFmtId="0" fontId="11" fillId="0" borderId="9" xfId="0" applyFont="1" applyBorder="1" applyAlignment="1">
      <alignment vertical="center" shrinkToFit="1"/>
    </xf>
    <xf numFmtId="0" fontId="11" fillId="0" borderId="8" xfId="0" applyFont="1" applyBorder="1" applyAlignment="1">
      <alignment vertical="center" shrinkToFit="1"/>
    </xf>
    <xf numFmtId="0" fontId="11" fillId="0" borderId="20" xfId="0" applyFont="1" applyBorder="1" applyAlignment="1">
      <alignment vertical="center" shrinkToFit="1"/>
    </xf>
    <xf numFmtId="0" fontId="11" fillId="0" borderId="7" xfId="0" applyFont="1" applyBorder="1" applyAlignment="1">
      <alignment vertical="center" shrinkToFit="1"/>
    </xf>
    <xf numFmtId="0" fontId="11" fillId="0" borderId="21" xfId="0" applyFont="1" applyBorder="1" applyAlignment="1">
      <alignment vertical="center" shrinkToFit="1"/>
    </xf>
    <xf numFmtId="0" fontId="11" fillId="0" borderId="75" xfId="0" applyFont="1" applyBorder="1" applyAlignment="1">
      <alignment vertical="center" shrinkToFit="1"/>
    </xf>
    <xf numFmtId="0" fontId="10" fillId="0" borderId="52" xfId="0" applyFont="1" applyBorder="1" applyAlignment="1">
      <alignment horizontal="right" vertical="center" shrinkToFit="1"/>
    </xf>
    <xf numFmtId="0" fontId="10" fillId="0" borderId="34" xfId="0" applyFont="1" applyBorder="1" applyAlignment="1">
      <alignment horizontal="right" vertical="center" shrinkToFit="1"/>
    </xf>
    <xf numFmtId="0" fontId="4" fillId="0" borderId="4" xfId="0" applyFont="1" applyBorder="1">
      <alignment vertical="center"/>
    </xf>
    <xf numFmtId="0" fontId="0" fillId="0" borderId="0" xfId="0" applyAlignment="1">
      <alignment horizontal="left" vertical="center"/>
    </xf>
    <xf numFmtId="0" fontId="0" fillId="0" borderId="84" xfId="0" applyBorder="1" applyAlignment="1">
      <alignment horizontal="center" vertical="center"/>
    </xf>
    <xf numFmtId="0" fontId="0" fillId="0" borderId="28" xfId="0" applyBorder="1" applyAlignment="1">
      <alignment horizontal="center" vertical="center"/>
    </xf>
    <xf numFmtId="38" fontId="0" fillId="2" borderId="5" xfId="1" applyFont="1" applyFill="1" applyBorder="1" applyAlignment="1" applyProtection="1">
      <alignment vertical="center"/>
      <protection locked="0"/>
    </xf>
    <xf numFmtId="0" fontId="0" fillId="2" borderId="68" xfId="0" applyFill="1" applyBorder="1" applyProtection="1">
      <alignment vertical="center"/>
      <protection locked="0"/>
    </xf>
    <xf numFmtId="0" fontId="0" fillId="2" borderId="69" xfId="0" applyFill="1" applyBorder="1" applyProtection="1">
      <alignment vertical="center"/>
      <protection locked="0"/>
    </xf>
    <xf numFmtId="0" fontId="0" fillId="2" borderId="59" xfId="0" applyFill="1" applyBorder="1" applyProtection="1">
      <alignment vertical="center"/>
      <protection locked="0"/>
    </xf>
    <xf numFmtId="0" fontId="13" fillId="0" borderId="17" xfId="0" applyFont="1" applyBorder="1" applyAlignment="1">
      <alignment vertical="center" shrinkToFit="1"/>
    </xf>
    <xf numFmtId="0" fontId="16" fillId="0" borderId="0" xfId="0" applyFont="1">
      <alignment vertical="center"/>
    </xf>
    <xf numFmtId="0" fontId="15" fillId="0" borderId="0" xfId="0" applyFont="1">
      <alignment vertical="center"/>
    </xf>
    <xf numFmtId="0" fontId="0" fillId="0" borderId="20" xfId="0" applyBorder="1" applyAlignment="1">
      <alignment horizontal="right" vertical="center" shrinkToFit="1"/>
    </xf>
    <xf numFmtId="0" fontId="0" fillId="0" borderId="56" xfId="0" applyBorder="1">
      <alignment vertical="center"/>
    </xf>
    <xf numFmtId="0" fontId="17" fillId="0" borderId="15" xfId="0" applyFont="1" applyBorder="1" applyAlignment="1">
      <alignment vertical="center" shrinkToFit="1"/>
    </xf>
    <xf numFmtId="0" fontId="14" fillId="0" borderId="35" xfId="0" applyFont="1" applyBorder="1" applyAlignment="1">
      <alignment horizontal="center" vertical="center"/>
    </xf>
    <xf numFmtId="0" fontId="12" fillId="0" borderId="73" xfId="0" applyFont="1" applyBorder="1" applyAlignment="1">
      <alignment vertical="center" wrapText="1" shrinkToFit="1"/>
    </xf>
    <xf numFmtId="0" fontId="0" fillId="0" borderId="33" xfId="0" applyBorder="1">
      <alignment vertical="center"/>
    </xf>
    <xf numFmtId="0" fontId="10" fillId="0" borderId="85" xfId="0" applyFont="1" applyBorder="1" applyAlignment="1">
      <alignment horizontal="right" vertical="center" shrinkToFit="1"/>
    </xf>
    <xf numFmtId="0" fontId="14" fillId="0" borderId="86" xfId="0" applyFont="1" applyBorder="1" applyAlignment="1">
      <alignment horizontal="center" vertical="center"/>
    </xf>
    <xf numFmtId="0" fontId="0" fillId="2" borderId="87" xfId="0" applyFill="1" applyBorder="1" applyProtection="1">
      <alignment vertical="center"/>
      <protection locked="0"/>
    </xf>
    <xf numFmtId="0" fontId="0" fillId="0" borderId="87" xfId="0" applyBorder="1">
      <alignment vertical="center"/>
    </xf>
    <xf numFmtId="0" fontId="14" fillId="0" borderId="17" xfId="0" applyFont="1" applyBorder="1" applyAlignment="1">
      <alignment vertical="center" shrinkToFit="1"/>
    </xf>
    <xf numFmtId="0" fontId="22" fillId="0" borderId="48" xfId="0" applyFont="1" applyBorder="1" applyAlignment="1">
      <alignment vertical="center" wrapText="1" shrinkToFit="1"/>
    </xf>
    <xf numFmtId="0" fontId="0" fillId="0" borderId="88" xfId="0" applyBorder="1" applyAlignment="1">
      <alignment horizontal="left" vertical="center"/>
    </xf>
    <xf numFmtId="0" fontId="11" fillId="0" borderId="84" xfId="0" applyFont="1" applyBorder="1" applyAlignment="1">
      <alignment vertical="center" shrinkToFit="1"/>
    </xf>
    <xf numFmtId="0" fontId="0" fillId="0" borderId="84" xfId="0" applyBorder="1">
      <alignment vertical="center"/>
    </xf>
    <xf numFmtId="0" fontId="23" fillId="0" borderId="89" xfId="0" applyFont="1" applyBorder="1" applyAlignment="1">
      <alignment vertical="center" shrinkToFit="1"/>
    </xf>
    <xf numFmtId="0" fontId="20" fillId="0" borderId="15" xfId="0" applyFont="1" applyBorder="1" applyAlignment="1">
      <alignment vertical="center" wrapText="1"/>
    </xf>
    <xf numFmtId="0" fontId="15" fillId="0" borderId="51" xfId="0" applyFont="1" applyBorder="1" applyAlignment="1">
      <alignment horizontal="left" vertical="center" wrapText="1"/>
    </xf>
    <xf numFmtId="0" fontId="15" fillId="0" borderId="47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/>
    </xf>
    <xf numFmtId="0" fontId="0" fillId="0" borderId="44" xfId="0" applyBorder="1" applyAlignment="1">
      <alignment horizontal="center" vertical="center" textRotation="255"/>
    </xf>
    <xf numFmtId="0" fontId="0" fillId="0" borderId="24" xfId="0" applyBorder="1" applyAlignment="1">
      <alignment horizontal="center" vertical="center" textRotation="255"/>
    </xf>
    <xf numFmtId="0" fontId="0" fillId="0" borderId="45" xfId="0" applyBorder="1" applyAlignment="1">
      <alignment horizontal="center" vertical="center" textRotation="255"/>
    </xf>
    <xf numFmtId="0" fontId="2" fillId="0" borderId="0" xfId="0" applyFont="1" applyAlignment="1">
      <alignment horizontal="center" vertical="center"/>
    </xf>
    <xf numFmtId="0" fontId="4" fillId="2" borderId="78" xfId="0" applyFont="1" applyFill="1" applyBorder="1" applyAlignment="1" applyProtection="1">
      <alignment vertical="center" shrinkToFit="1"/>
      <protection locked="0"/>
    </xf>
    <xf numFmtId="0" fontId="4" fillId="2" borderId="77" xfId="0" applyFont="1" applyFill="1" applyBorder="1" applyAlignment="1" applyProtection="1">
      <alignment vertical="center" shrinkToFit="1"/>
      <protection locked="0"/>
    </xf>
    <xf numFmtId="0" fontId="4" fillId="2" borderId="79" xfId="0" applyFont="1" applyFill="1" applyBorder="1" applyAlignment="1" applyProtection="1">
      <alignment vertical="center" shrinkToFit="1"/>
      <protection locked="0"/>
    </xf>
    <xf numFmtId="0" fontId="4" fillId="2" borderId="17" xfId="0" applyFont="1" applyFill="1" applyBorder="1" applyAlignment="1" applyProtection="1">
      <alignment vertical="center" shrinkToFit="1"/>
      <protection locked="0"/>
    </xf>
    <xf numFmtId="0" fontId="6" fillId="2" borderId="37" xfId="0" applyFont="1" applyFill="1" applyBorder="1" applyAlignment="1" applyProtection="1">
      <alignment vertical="top" wrapText="1" shrinkToFit="1"/>
      <protection locked="0"/>
    </xf>
    <xf numFmtId="0" fontId="6" fillId="2" borderId="38" xfId="0" applyFont="1" applyFill="1" applyBorder="1" applyAlignment="1" applyProtection="1">
      <alignment vertical="top" wrapText="1" shrinkToFit="1"/>
      <protection locked="0"/>
    </xf>
    <xf numFmtId="0" fontId="4" fillId="2" borderId="79" xfId="0" applyFont="1" applyFill="1" applyBorder="1" applyAlignment="1" applyProtection="1">
      <alignment horizontal="right" vertical="center" shrinkToFit="1"/>
      <protection locked="0"/>
    </xf>
    <xf numFmtId="0" fontId="4" fillId="2" borderId="17" xfId="0" applyFont="1" applyFill="1" applyBorder="1" applyAlignment="1" applyProtection="1">
      <alignment horizontal="right" vertical="center" shrinkToFit="1"/>
      <protection locked="0"/>
    </xf>
    <xf numFmtId="0" fontId="4" fillId="2" borderId="80" xfId="0" applyFont="1" applyFill="1" applyBorder="1" applyAlignment="1" applyProtection="1">
      <alignment horizontal="right" vertical="center" shrinkToFit="1"/>
      <protection locked="0"/>
    </xf>
    <xf numFmtId="0" fontId="4" fillId="2" borderId="15" xfId="0" applyFont="1" applyFill="1" applyBorder="1" applyAlignment="1" applyProtection="1">
      <alignment horizontal="right" vertical="center" shrinkToFit="1"/>
      <protection locked="0"/>
    </xf>
    <xf numFmtId="0" fontId="6" fillId="2" borderId="70" xfId="0" applyFont="1" applyFill="1" applyBorder="1" applyAlignment="1" applyProtection="1">
      <alignment vertical="top" wrapText="1" shrinkToFit="1"/>
      <protection locked="0"/>
    </xf>
    <xf numFmtId="0" fontId="6" fillId="2" borderId="71" xfId="0" applyFont="1" applyFill="1" applyBorder="1" applyAlignment="1" applyProtection="1">
      <alignment vertical="top" wrapText="1" shrinkToFit="1"/>
      <protection locked="0"/>
    </xf>
    <xf numFmtId="0" fontId="6" fillId="2" borderId="74" xfId="0" applyFont="1" applyFill="1" applyBorder="1" applyAlignment="1" applyProtection="1">
      <alignment vertical="top" wrapText="1" shrinkToFit="1"/>
      <protection locked="0"/>
    </xf>
    <xf numFmtId="0" fontId="3" fillId="0" borderId="81" xfId="0" applyFont="1" applyBorder="1" applyAlignment="1">
      <alignment vertical="center" shrinkToFit="1"/>
    </xf>
    <xf numFmtId="0" fontId="3" fillId="0" borderId="82" xfId="0" applyFont="1" applyBorder="1" applyAlignment="1">
      <alignment vertical="center" shrinkToFit="1"/>
    </xf>
    <xf numFmtId="0" fontId="3" fillId="0" borderId="83" xfId="0" applyFont="1" applyBorder="1" applyAlignment="1">
      <alignment vertical="center" shrinkToFit="1"/>
    </xf>
    <xf numFmtId="0" fontId="6" fillId="2" borderId="40" xfId="0" applyFont="1" applyFill="1" applyBorder="1" applyAlignment="1" applyProtection="1">
      <alignment vertical="top" shrinkToFit="1"/>
      <protection locked="0"/>
    </xf>
    <xf numFmtId="0" fontId="6" fillId="2" borderId="41" xfId="0" applyFont="1" applyFill="1" applyBorder="1" applyAlignment="1" applyProtection="1">
      <alignment vertical="top" shrinkToFit="1"/>
      <protection locked="0"/>
    </xf>
    <xf numFmtId="0" fontId="19" fillId="0" borderId="39" xfId="0" applyFont="1" applyBorder="1" applyAlignment="1">
      <alignment vertical="center" shrinkToFit="1"/>
    </xf>
    <xf numFmtId="0" fontId="19" fillId="0" borderId="40" xfId="0" applyFont="1" applyBorder="1" applyAlignment="1">
      <alignment vertical="center" shrinkToFit="1"/>
    </xf>
    <xf numFmtId="0" fontId="3" fillId="0" borderId="23" xfId="0" applyFont="1" applyBorder="1" applyAlignment="1">
      <alignment vertical="center" shrinkToFit="1"/>
    </xf>
    <xf numFmtId="0" fontId="3" fillId="0" borderId="40" xfId="0" applyFont="1" applyBorder="1" applyAlignment="1">
      <alignment vertical="center" shrinkToFi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18" fillId="0" borderId="51" xfId="0" applyFont="1" applyBorder="1" applyAlignment="1">
      <alignment horizontal="left" vertical="center" wrapText="1"/>
    </xf>
    <xf numFmtId="0" fontId="18" fillId="0" borderId="47" xfId="0" applyFont="1" applyBorder="1" applyAlignment="1">
      <alignment horizontal="left" vertical="center" wrapText="1"/>
    </xf>
    <xf numFmtId="0" fontId="4" fillId="0" borderId="12" xfId="0" applyFont="1" applyBorder="1" applyAlignment="1">
      <alignment vertical="center" shrinkToFit="1"/>
    </xf>
    <xf numFmtId="0" fontId="4" fillId="0" borderId="67" xfId="0" applyFont="1" applyBorder="1" applyAlignment="1">
      <alignment vertical="center" shrinkToFit="1"/>
    </xf>
    <xf numFmtId="0" fontId="15" fillId="0" borderId="51" xfId="0" applyFont="1" applyBorder="1" applyAlignment="1">
      <alignment vertical="center" wrapText="1" shrinkToFit="1"/>
    </xf>
    <xf numFmtId="0" fontId="15" fillId="0" borderId="47" xfId="0" applyFont="1" applyBorder="1" applyAlignment="1">
      <alignment vertical="center" shrinkToFit="1"/>
    </xf>
    <xf numFmtId="0" fontId="15" fillId="0" borderId="48" xfId="0" applyFont="1" applyBorder="1" applyAlignment="1">
      <alignment vertical="center" shrinkToFit="1"/>
    </xf>
    <xf numFmtId="0" fontId="2" fillId="0" borderId="22" xfId="0" applyFont="1" applyBorder="1" applyAlignment="1">
      <alignment horizontal="right" vertical="center"/>
    </xf>
    <xf numFmtId="0" fontId="2" fillId="0" borderId="26" xfId="0" applyFont="1" applyBorder="1" applyAlignment="1">
      <alignment horizontal="right" vertical="center"/>
    </xf>
    <xf numFmtId="0" fontId="2" fillId="0" borderId="53" xfId="0" applyFont="1" applyBorder="1" applyAlignment="1">
      <alignment horizontal="right" vertical="center"/>
    </xf>
    <xf numFmtId="0" fontId="2" fillId="0" borderId="54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0" fillId="0" borderId="25" xfId="0" applyBorder="1" applyAlignment="1">
      <alignment horizontal="center" vertical="center" textRotation="255"/>
    </xf>
    <xf numFmtId="0" fontId="15" fillId="0" borderId="46" xfId="0" applyFont="1" applyBorder="1" applyAlignment="1">
      <alignment vertical="center" wrapText="1" shrinkToFit="1"/>
    </xf>
    <xf numFmtId="0" fontId="15" fillId="0" borderId="47" xfId="0" applyFont="1" applyBorder="1" applyAlignment="1">
      <alignment vertical="center" wrapText="1" shrinkToFit="1"/>
    </xf>
    <xf numFmtId="0" fontId="15" fillId="0" borderId="48" xfId="0" applyFont="1" applyBorder="1" applyAlignment="1">
      <alignment vertical="center" wrapText="1" shrinkToFit="1"/>
    </xf>
    <xf numFmtId="0" fontId="18" fillId="0" borderId="51" xfId="0" applyFont="1" applyBorder="1" applyAlignment="1">
      <alignment vertical="center" wrapText="1" shrinkToFit="1"/>
    </xf>
    <xf numFmtId="0" fontId="18" fillId="0" borderId="47" xfId="0" applyFont="1" applyBorder="1" applyAlignment="1">
      <alignment vertical="center" shrinkToFit="1"/>
    </xf>
    <xf numFmtId="0" fontId="18" fillId="0" borderId="48" xfId="0" applyFont="1" applyBorder="1" applyAlignment="1">
      <alignment vertical="center" shrinkToFit="1"/>
    </xf>
    <xf numFmtId="0" fontId="15" fillId="0" borderId="51" xfId="0" applyFont="1" applyBorder="1" applyAlignment="1">
      <alignment horizontal="left" vertical="center" wrapText="1" shrinkToFit="1"/>
    </xf>
    <xf numFmtId="0" fontId="15" fillId="0" borderId="50" xfId="0" applyFont="1" applyBorder="1" applyAlignment="1">
      <alignment horizontal="left" vertical="center" wrapText="1" shrinkToFit="1"/>
    </xf>
    <xf numFmtId="0" fontId="15" fillId="0" borderId="49" xfId="0" applyFont="1" applyBorder="1" applyAlignment="1">
      <alignment horizontal="left" vertical="center" wrapText="1" shrinkToFit="1"/>
    </xf>
    <xf numFmtId="0" fontId="15" fillId="0" borderId="47" xfId="0" applyFont="1" applyBorder="1" applyAlignment="1">
      <alignment horizontal="left" vertical="center" wrapText="1" shrinkToFit="1"/>
    </xf>
    <xf numFmtId="0" fontId="0" fillId="0" borderId="36" xfId="0" applyBorder="1" applyAlignment="1">
      <alignment horizontal="center" vertical="center" textRotation="255"/>
    </xf>
    <xf numFmtId="0" fontId="0" fillId="0" borderId="1" xfId="0" applyBorder="1" applyAlignment="1">
      <alignment horizontal="center" vertical="center" textRotation="255"/>
    </xf>
    <xf numFmtId="0" fontId="0" fillId="0" borderId="32" xfId="0" applyBorder="1" applyAlignment="1">
      <alignment horizontal="center" vertical="center" textRotation="255"/>
    </xf>
    <xf numFmtId="0" fontId="0" fillId="0" borderId="12" xfId="0" applyBorder="1" applyAlignment="1">
      <alignment horizontal="left" vertical="center"/>
    </xf>
    <xf numFmtId="0" fontId="0" fillId="0" borderId="59" xfId="0" applyBorder="1" applyAlignment="1">
      <alignment horizontal="left" vertical="center"/>
    </xf>
    <xf numFmtId="0" fontId="16" fillId="0" borderId="46" xfId="0" applyFont="1" applyBorder="1" applyAlignment="1">
      <alignment vertical="center" wrapText="1"/>
    </xf>
    <xf numFmtId="0" fontId="15" fillId="0" borderId="47" xfId="0" applyFont="1" applyBorder="1" applyAlignment="1">
      <alignment vertical="center" wrapText="1"/>
    </xf>
    <xf numFmtId="0" fontId="15" fillId="0" borderId="50" xfId="0" applyFont="1" applyBorder="1" applyAlignment="1">
      <alignment vertical="center" wrapText="1"/>
    </xf>
    <xf numFmtId="0" fontId="15" fillId="0" borderId="46" xfId="0" applyFont="1" applyBorder="1" applyAlignment="1">
      <alignment horizontal="left" vertical="center" wrapText="1"/>
    </xf>
    <xf numFmtId="0" fontId="15" fillId="0" borderId="48" xfId="0" applyFont="1" applyBorder="1" applyAlignment="1">
      <alignment horizontal="left" vertical="center" wrapText="1" shrinkToFit="1"/>
    </xf>
    <xf numFmtId="0" fontId="15" fillId="0" borderId="49" xfId="0" applyFont="1" applyBorder="1" applyAlignment="1">
      <alignment horizontal="left" vertical="center" wrapText="1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colors>
    <mruColors>
      <color rgb="FF3366FF"/>
      <color rgb="FFFF99FF"/>
      <color rgb="FFFF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fmlaLink="$J$13" lockText="1" noThreeD="1"/>
</file>

<file path=xl/ctrlProps/ctrlProp10.xml><?xml version="1.0" encoding="utf-8"?>
<formControlPr xmlns="http://schemas.microsoft.com/office/spreadsheetml/2009/9/main" objectType="CheckBox" fmlaLink="$J$50" lockText="1" noThreeD="1"/>
</file>

<file path=xl/ctrlProps/ctrlProp11.xml><?xml version="1.0" encoding="utf-8"?>
<formControlPr xmlns="http://schemas.microsoft.com/office/spreadsheetml/2009/9/main" objectType="CheckBox" fmlaLink="$K$50" lockText="1" noThreeD="1"/>
</file>

<file path=xl/ctrlProps/ctrlProp12.xml><?xml version="1.0" encoding="utf-8"?>
<formControlPr xmlns="http://schemas.microsoft.com/office/spreadsheetml/2009/9/main" objectType="CheckBox" fmlaLink="$J$51" lockText="1" noThreeD="1"/>
</file>

<file path=xl/ctrlProps/ctrlProp13.xml><?xml version="1.0" encoding="utf-8"?>
<formControlPr xmlns="http://schemas.microsoft.com/office/spreadsheetml/2009/9/main" objectType="CheckBox" fmlaLink="$K$51" lockText="1" noThreeD="1"/>
</file>

<file path=xl/ctrlProps/ctrlProp14.xml><?xml version="1.0" encoding="utf-8"?>
<formControlPr xmlns="http://schemas.microsoft.com/office/spreadsheetml/2009/9/main" objectType="CheckBox" fmlaLink="$J$52" lockText="1" noThreeD="1"/>
</file>

<file path=xl/ctrlProps/ctrlProp15.xml><?xml version="1.0" encoding="utf-8"?>
<formControlPr xmlns="http://schemas.microsoft.com/office/spreadsheetml/2009/9/main" objectType="CheckBox" fmlaLink="$K$52" lockText="1" noThreeD="1"/>
</file>

<file path=xl/ctrlProps/ctrlProp16.xml><?xml version="1.0" encoding="utf-8"?>
<formControlPr xmlns="http://schemas.microsoft.com/office/spreadsheetml/2009/9/main" objectType="CheckBox" fmlaLink="$J$12" lockText="1" noThreeD="1"/>
</file>

<file path=xl/ctrlProps/ctrlProp17.xml><?xml version="1.0" encoding="utf-8"?>
<formControlPr xmlns="http://schemas.microsoft.com/office/spreadsheetml/2009/9/main" objectType="CheckBox" fmlaLink="$K$12" lockText="1" noThreeD="1"/>
</file>

<file path=xl/ctrlProps/ctrlProp18.xml><?xml version="1.0" encoding="utf-8"?>
<formControlPr xmlns="http://schemas.microsoft.com/office/spreadsheetml/2009/9/main" objectType="CheckBox" fmlaLink="$K$13" lockText="1" noThreeD="1"/>
</file>

<file path=xl/ctrlProps/ctrlProp19.xml><?xml version="1.0" encoding="utf-8"?>
<formControlPr xmlns="http://schemas.microsoft.com/office/spreadsheetml/2009/9/main" objectType="CheckBox" fmlaLink="$J$9" lockText="1" noThreeD="1"/>
</file>

<file path=xl/ctrlProps/ctrlProp2.xml><?xml version="1.0" encoding="utf-8"?>
<formControlPr xmlns="http://schemas.microsoft.com/office/spreadsheetml/2009/9/main" objectType="CheckBox" fmlaLink="$J$53" lockText="1" noThreeD="1"/>
</file>

<file path=xl/ctrlProps/ctrlProp20.xml><?xml version="1.0" encoding="utf-8"?>
<formControlPr xmlns="http://schemas.microsoft.com/office/spreadsheetml/2009/9/main" objectType="CheckBox" fmlaLink="$K$9" lockText="1" noThreeD="1"/>
</file>

<file path=xl/ctrlProps/ctrlProp21.xml><?xml version="1.0" encoding="utf-8"?>
<formControlPr xmlns="http://schemas.microsoft.com/office/spreadsheetml/2009/9/main" objectType="CheckBox" fmlaLink="$J$59" lockText="1" noThreeD="1"/>
</file>

<file path=xl/ctrlProps/ctrlProp22.xml><?xml version="1.0" encoding="utf-8"?>
<formControlPr xmlns="http://schemas.microsoft.com/office/spreadsheetml/2009/9/main" objectType="CheckBox" fmlaLink="$K$59" lockText="1" noThreeD="1"/>
</file>

<file path=xl/ctrlProps/ctrlProp23.xml><?xml version="1.0" encoding="utf-8"?>
<formControlPr xmlns="http://schemas.microsoft.com/office/spreadsheetml/2009/9/main" objectType="CheckBox" fmlaLink="$J$54" lockText="1" noThreeD="1"/>
</file>

<file path=xl/ctrlProps/ctrlProp24.xml><?xml version="1.0" encoding="utf-8"?>
<formControlPr xmlns="http://schemas.microsoft.com/office/spreadsheetml/2009/9/main" objectType="CheckBox" fmlaLink="$K$54" lockText="1" noThreeD="1"/>
</file>

<file path=xl/ctrlProps/ctrlProp25.xml><?xml version="1.0" encoding="utf-8"?>
<formControlPr xmlns="http://schemas.microsoft.com/office/spreadsheetml/2009/9/main" objectType="CheckBox" fmlaLink="$J$60" lockText="1" noThreeD="1"/>
</file>

<file path=xl/ctrlProps/ctrlProp26.xml><?xml version="1.0" encoding="utf-8"?>
<formControlPr xmlns="http://schemas.microsoft.com/office/spreadsheetml/2009/9/main" objectType="CheckBox" fmlaLink="$K$60" lockText="1" noThreeD="1"/>
</file>

<file path=xl/ctrlProps/ctrlProp27.xml><?xml version="1.0" encoding="utf-8"?>
<formControlPr xmlns="http://schemas.microsoft.com/office/spreadsheetml/2009/9/main" objectType="CheckBox" lockText="1" noThreeD="1"/>
</file>

<file path=xl/ctrlProps/ctrlProp28.xml><?xml version="1.0" encoding="utf-8"?>
<formControlPr xmlns="http://schemas.microsoft.com/office/spreadsheetml/2009/9/main" objectType="CheckBox" lockText="1" noThreeD="1"/>
</file>

<file path=xl/ctrlProps/ctrlProp29.xml><?xml version="1.0" encoding="utf-8"?>
<formControlPr xmlns="http://schemas.microsoft.com/office/spreadsheetml/2009/9/main" objectType="CheckBox" fmlaLink="$J$14" lockText="1" noThreeD="1"/>
</file>

<file path=xl/ctrlProps/ctrlProp3.xml><?xml version="1.0" encoding="utf-8"?>
<formControlPr xmlns="http://schemas.microsoft.com/office/spreadsheetml/2009/9/main" objectType="CheckBox" fmlaLink="$K$53" lockText="1" noThreeD="1"/>
</file>

<file path=xl/ctrlProps/ctrlProp30.xml><?xml version="1.0" encoding="utf-8"?>
<formControlPr xmlns="http://schemas.microsoft.com/office/spreadsheetml/2009/9/main" objectType="CheckBox" fmlaLink="$K$14" lockText="1" noThreeD="1"/>
</file>

<file path=xl/ctrlProps/ctrlProp31.xml><?xml version="1.0" encoding="utf-8"?>
<formControlPr xmlns="http://schemas.microsoft.com/office/spreadsheetml/2009/9/main" objectType="CheckBox" fmlaLink="$J$15" lockText="1" noThreeD="1"/>
</file>

<file path=xl/ctrlProps/ctrlProp32.xml><?xml version="1.0" encoding="utf-8"?>
<formControlPr xmlns="http://schemas.microsoft.com/office/spreadsheetml/2009/9/main" objectType="CheckBox" fmlaLink="$K$15" lockText="1" noThreeD="1"/>
</file>

<file path=xl/ctrlProps/ctrlProp4.xml><?xml version="1.0" encoding="utf-8"?>
<formControlPr xmlns="http://schemas.microsoft.com/office/spreadsheetml/2009/9/main" objectType="CheckBox" fmlaLink="$J$47" lockText="1" noThreeD="1"/>
</file>

<file path=xl/ctrlProps/ctrlProp5.xml><?xml version="1.0" encoding="utf-8"?>
<formControlPr xmlns="http://schemas.microsoft.com/office/spreadsheetml/2009/9/main" objectType="CheckBox" fmlaLink="$K$47" lockText="1" noThreeD="1"/>
</file>

<file path=xl/ctrlProps/ctrlProp6.xml><?xml version="1.0" encoding="utf-8"?>
<formControlPr xmlns="http://schemas.microsoft.com/office/spreadsheetml/2009/9/main" objectType="CheckBox" fmlaLink="$J$48" lockText="1" noThreeD="1"/>
</file>

<file path=xl/ctrlProps/ctrlProp7.xml><?xml version="1.0" encoding="utf-8"?>
<formControlPr xmlns="http://schemas.microsoft.com/office/spreadsheetml/2009/9/main" objectType="CheckBox" fmlaLink="$K$48" lockText="1" noThreeD="1"/>
</file>

<file path=xl/ctrlProps/ctrlProp8.xml><?xml version="1.0" encoding="utf-8"?>
<formControlPr xmlns="http://schemas.microsoft.com/office/spreadsheetml/2009/9/main" objectType="CheckBox" fmlaLink="$J$49" lockText="1" noThreeD="1"/>
</file>

<file path=xl/ctrlProps/ctrlProp9.xml><?xml version="1.0" encoding="utf-8"?>
<formControlPr xmlns="http://schemas.microsoft.com/office/spreadsheetml/2009/9/main" objectType="CheckBox" fmlaLink="$K$49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12</xdr:row>
          <xdr:rowOff>0</xdr:rowOff>
        </xdr:from>
        <xdr:to>
          <xdr:col>3</xdr:col>
          <xdr:colOff>361950</xdr:colOff>
          <xdr:row>13</xdr:row>
          <xdr:rowOff>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0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52</xdr:row>
          <xdr:rowOff>0</xdr:rowOff>
        </xdr:from>
        <xdr:to>
          <xdr:col>3</xdr:col>
          <xdr:colOff>361950</xdr:colOff>
          <xdr:row>53</xdr:row>
          <xdr:rowOff>0</xdr:rowOff>
        </xdr:to>
        <xdr:sp macro="" textlink="">
          <xdr:nvSpPr>
            <xdr:cNvPr id="7170" name="Check Box 2" hidden="1">
              <a:extLst>
                <a:ext uri="{63B3BB69-23CF-44E3-9099-C40C66FF867C}">
                  <a14:compatExt spid="_x0000_s7170"/>
                </a:ext>
                <a:ext uri="{FF2B5EF4-FFF2-40B4-BE49-F238E27FC236}">
                  <a16:creationId xmlns:a16="http://schemas.microsoft.com/office/drawing/2014/main" id="{00000000-0008-0000-0000-00000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52</xdr:row>
          <xdr:rowOff>0</xdr:rowOff>
        </xdr:from>
        <xdr:to>
          <xdr:col>4</xdr:col>
          <xdr:colOff>0</xdr:colOff>
          <xdr:row>53</xdr:row>
          <xdr:rowOff>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0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46</xdr:row>
          <xdr:rowOff>0</xdr:rowOff>
        </xdr:from>
        <xdr:to>
          <xdr:col>3</xdr:col>
          <xdr:colOff>361950</xdr:colOff>
          <xdr:row>47</xdr:row>
          <xdr:rowOff>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0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46</xdr:row>
          <xdr:rowOff>0</xdr:rowOff>
        </xdr:from>
        <xdr:to>
          <xdr:col>4</xdr:col>
          <xdr:colOff>0</xdr:colOff>
          <xdr:row>47</xdr:row>
          <xdr:rowOff>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0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47</xdr:row>
          <xdr:rowOff>0</xdr:rowOff>
        </xdr:from>
        <xdr:to>
          <xdr:col>3</xdr:col>
          <xdr:colOff>361950</xdr:colOff>
          <xdr:row>48</xdr:row>
          <xdr:rowOff>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0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47</xdr:row>
          <xdr:rowOff>0</xdr:rowOff>
        </xdr:from>
        <xdr:to>
          <xdr:col>4</xdr:col>
          <xdr:colOff>0</xdr:colOff>
          <xdr:row>48</xdr:row>
          <xdr:rowOff>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0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48</xdr:row>
          <xdr:rowOff>0</xdr:rowOff>
        </xdr:from>
        <xdr:to>
          <xdr:col>3</xdr:col>
          <xdr:colOff>361950</xdr:colOff>
          <xdr:row>49</xdr:row>
          <xdr:rowOff>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0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48</xdr:row>
          <xdr:rowOff>0</xdr:rowOff>
        </xdr:from>
        <xdr:to>
          <xdr:col>4</xdr:col>
          <xdr:colOff>0</xdr:colOff>
          <xdr:row>49</xdr:row>
          <xdr:rowOff>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0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49</xdr:row>
          <xdr:rowOff>0</xdr:rowOff>
        </xdr:from>
        <xdr:to>
          <xdr:col>3</xdr:col>
          <xdr:colOff>361950</xdr:colOff>
          <xdr:row>50</xdr:row>
          <xdr:rowOff>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0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49</xdr:row>
          <xdr:rowOff>0</xdr:rowOff>
        </xdr:from>
        <xdr:to>
          <xdr:col>4</xdr:col>
          <xdr:colOff>0</xdr:colOff>
          <xdr:row>50</xdr:row>
          <xdr:rowOff>0</xdr:rowOff>
        </xdr:to>
        <xdr:sp macro="" textlink="">
          <xdr:nvSpPr>
            <xdr:cNvPr id="7179" name="Check Box 11" hidden="1">
              <a:extLst>
                <a:ext uri="{63B3BB69-23CF-44E3-9099-C40C66FF867C}">
                  <a14:compatExt spid="_x0000_s7179"/>
                </a:ext>
                <a:ext uri="{FF2B5EF4-FFF2-40B4-BE49-F238E27FC236}">
                  <a16:creationId xmlns:a16="http://schemas.microsoft.com/office/drawing/2014/main" id="{00000000-0008-0000-0000-00000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50</xdr:row>
          <xdr:rowOff>0</xdr:rowOff>
        </xdr:from>
        <xdr:to>
          <xdr:col>3</xdr:col>
          <xdr:colOff>361950</xdr:colOff>
          <xdr:row>51</xdr:row>
          <xdr:rowOff>0</xdr:rowOff>
        </xdr:to>
        <xdr:sp macro="" textlink="">
          <xdr:nvSpPr>
            <xdr:cNvPr id="7180" name="Check Box 12" hidden="1">
              <a:extLst>
                <a:ext uri="{63B3BB69-23CF-44E3-9099-C40C66FF867C}">
                  <a14:compatExt spid="_x0000_s7180"/>
                </a:ext>
                <a:ext uri="{FF2B5EF4-FFF2-40B4-BE49-F238E27FC236}">
                  <a16:creationId xmlns:a16="http://schemas.microsoft.com/office/drawing/2014/main" id="{00000000-0008-0000-0000-00000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50</xdr:row>
          <xdr:rowOff>0</xdr:rowOff>
        </xdr:from>
        <xdr:to>
          <xdr:col>4</xdr:col>
          <xdr:colOff>0</xdr:colOff>
          <xdr:row>51</xdr:row>
          <xdr:rowOff>0</xdr:rowOff>
        </xdr:to>
        <xdr:sp macro="" textlink="">
          <xdr:nvSpPr>
            <xdr:cNvPr id="7181" name="Check Box 13" hidden="1">
              <a:extLst>
                <a:ext uri="{63B3BB69-23CF-44E3-9099-C40C66FF867C}">
                  <a14:compatExt spid="_x0000_s7181"/>
                </a:ext>
                <a:ext uri="{FF2B5EF4-FFF2-40B4-BE49-F238E27FC236}">
                  <a16:creationId xmlns:a16="http://schemas.microsoft.com/office/drawing/2014/main" id="{00000000-0008-0000-0000-00000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51</xdr:row>
          <xdr:rowOff>0</xdr:rowOff>
        </xdr:from>
        <xdr:to>
          <xdr:col>3</xdr:col>
          <xdr:colOff>361950</xdr:colOff>
          <xdr:row>52</xdr:row>
          <xdr:rowOff>0</xdr:rowOff>
        </xdr:to>
        <xdr:sp macro="" textlink="">
          <xdr:nvSpPr>
            <xdr:cNvPr id="7182" name="Check Box 14" hidden="1">
              <a:extLst>
                <a:ext uri="{63B3BB69-23CF-44E3-9099-C40C66FF867C}">
                  <a14:compatExt spid="_x0000_s7182"/>
                </a:ext>
                <a:ext uri="{FF2B5EF4-FFF2-40B4-BE49-F238E27FC236}">
                  <a16:creationId xmlns:a16="http://schemas.microsoft.com/office/drawing/2014/main" id="{00000000-0008-0000-0000-00000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51</xdr:row>
          <xdr:rowOff>0</xdr:rowOff>
        </xdr:from>
        <xdr:to>
          <xdr:col>4</xdr:col>
          <xdr:colOff>0</xdr:colOff>
          <xdr:row>52</xdr:row>
          <xdr:rowOff>0</xdr:rowOff>
        </xdr:to>
        <xdr:sp macro="" textlink="">
          <xdr:nvSpPr>
            <xdr:cNvPr id="7183" name="Check Box 15" hidden="1">
              <a:extLst>
                <a:ext uri="{63B3BB69-23CF-44E3-9099-C40C66FF867C}">
                  <a14:compatExt spid="_x0000_s7183"/>
                </a:ext>
                <a:ext uri="{FF2B5EF4-FFF2-40B4-BE49-F238E27FC236}">
                  <a16:creationId xmlns:a16="http://schemas.microsoft.com/office/drawing/2014/main" id="{00000000-0008-0000-0000-00000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11</xdr:row>
          <xdr:rowOff>0</xdr:rowOff>
        </xdr:from>
        <xdr:to>
          <xdr:col>3</xdr:col>
          <xdr:colOff>361950</xdr:colOff>
          <xdr:row>12</xdr:row>
          <xdr:rowOff>0</xdr:rowOff>
        </xdr:to>
        <xdr:sp macro="" textlink="">
          <xdr:nvSpPr>
            <xdr:cNvPr id="7185" name="Check Box 17" hidden="1">
              <a:extLst>
                <a:ext uri="{63B3BB69-23CF-44E3-9099-C40C66FF867C}">
                  <a14:compatExt spid="_x0000_s7185"/>
                </a:ext>
                <a:ext uri="{FF2B5EF4-FFF2-40B4-BE49-F238E27FC236}">
                  <a16:creationId xmlns:a16="http://schemas.microsoft.com/office/drawing/2014/main" id="{00000000-0008-0000-0000-00001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11</xdr:row>
          <xdr:rowOff>0</xdr:rowOff>
        </xdr:from>
        <xdr:to>
          <xdr:col>4</xdr:col>
          <xdr:colOff>0</xdr:colOff>
          <xdr:row>12</xdr:row>
          <xdr:rowOff>0</xdr:rowOff>
        </xdr:to>
        <xdr:sp macro="" textlink="">
          <xdr:nvSpPr>
            <xdr:cNvPr id="7186" name="Check Box 18" hidden="1">
              <a:extLst>
                <a:ext uri="{63B3BB69-23CF-44E3-9099-C40C66FF867C}">
                  <a14:compatExt spid="_x0000_s7186"/>
                </a:ext>
                <a:ext uri="{FF2B5EF4-FFF2-40B4-BE49-F238E27FC236}">
                  <a16:creationId xmlns:a16="http://schemas.microsoft.com/office/drawing/2014/main" id="{00000000-0008-0000-0000-00001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12</xdr:row>
          <xdr:rowOff>0</xdr:rowOff>
        </xdr:from>
        <xdr:to>
          <xdr:col>4</xdr:col>
          <xdr:colOff>0</xdr:colOff>
          <xdr:row>13</xdr:row>
          <xdr:rowOff>0</xdr:rowOff>
        </xdr:to>
        <xdr:sp macro="" textlink="">
          <xdr:nvSpPr>
            <xdr:cNvPr id="7187" name="Check Box 19" hidden="1">
              <a:extLst>
                <a:ext uri="{63B3BB69-23CF-44E3-9099-C40C66FF867C}">
                  <a14:compatExt spid="_x0000_s7187"/>
                </a:ext>
                <a:ext uri="{FF2B5EF4-FFF2-40B4-BE49-F238E27FC236}">
                  <a16:creationId xmlns:a16="http://schemas.microsoft.com/office/drawing/2014/main" id="{00000000-0008-0000-0000-00001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8</xdr:row>
          <xdr:rowOff>0</xdr:rowOff>
        </xdr:from>
        <xdr:to>
          <xdr:col>3</xdr:col>
          <xdr:colOff>361950</xdr:colOff>
          <xdr:row>9</xdr:row>
          <xdr:rowOff>0</xdr:rowOff>
        </xdr:to>
        <xdr:sp macro="" textlink="">
          <xdr:nvSpPr>
            <xdr:cNvPr id="7188" name="Check Box 20" hidden="1">
              <a:extLst>
                <a:ext uri="{63B3BB69-23CF-44E3-9099-C40C66FF867C}">
                  <a14:compatExt spid="_x0000_s7188"/>
                </a:ext>
                <a:ext uri="{FF2B5EF4-FFF2-40B4-BE49-F238E27FC236}">
                  <a16:creationId xmlns:a16="http://schemas.microsoft.com/office/drawing/2014/main" id="{00000000-0008-0000-0000-00001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8</xdr:row>
          <xdr:rowOff>0</xdr:rowOff>
        </xdr:from>
        <xdr:to>
          <xdr:col>4</xdr:col>
          <xdr:colOff>0</xdr:colOff>
          <xdr:row>9</xdr:row>
          <xdr:rowOff>0</xdr:rowOff>
        </xdr:to>
        <xdr:sp macro="" textlink="">
          <xdr:nvSpPr>
            <xdr:cNvPr id="7189" name="Check Box 21" hidden="1">
              <a:extLst>
                <a:ext uri="{63B3BB69-23CF-44E3-9099-C40C66FF867C}">
                  <a14:compatExt spid="_x0000_s7189"/>
                </a:ext>
                <a:ext uri="{FF2B5EF4-FFF2-40B4-BE49-F238E27FC236}">
                  <a16:creationId xmlns:a16="http://schemas.microsoft.com/office/drawing/2014/main" id="{00000000-0008-0000-0000-00001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58</xdr:row>
          <xdr:rowOff>0</xdr:rowOff>
        </xdr:from>
        <xdr:to>
          <xdr:col>3</xdr:col>
          <xdr:colOff>361950</xdr:colOff>
          <xdr:row>59</xdr:row>
          <xdr:rowOff>0</xdr:rowOff>
        </xdr:to>
        <xdr:sp macro="" textlink="">
          <xdr:nvSpPr>
            <xdr:cNvPr id="7190" name="Check Box 22" hidden="1">
              <a:extLst>
                <a:ext uri="{63B3BB69-23CF-44E3-9099-C40C66FF867C}">
                  <a14:compatExt spid="_x0000_s7190"/>
                </a:ext>
                <a:ext uri="{FF2B5EF4-FFF2-40B4-BE49-F238E27FC236}">
                  <a16:creationId xmlns:a16="http://schemas.microsoft.com/office/drawing/2014/main" id="{00000000-0008-0000-0000-00001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57</xdr:row>
          <xdr:rowOff>438150</xdr:rowOff>
        </xdr:from>
        <xdr:to>
          <xdr:col>4</xdr:col>
          <xdr:colOff>38100</xdr:colOff>
          <xdr:row>58</xdr:row>
          <xdr:rowOff>171450</xdr:rowOff>
        </xdr:to>
        <xdr:sp macro="" textlink="">
          <xdr:nvSpPr>
            <xdr:cNvPr id="7191" name="Check Box 23" hidden="1">
              <a:extLst>
                <a:ext uri="{63B3BB69-23CF-44E3-9099-C40C66FF867C}">
                  <a14:compatExt spid="_x0000_s7191"/>
                </a:ext>
                <a:ext uri="{FF2B5EF4-FFF2-40B4-BE49-F238E27FC236}">
                  <a16:creationId xmlns:a16="http://schemas.microsoft.com/office/drawing/2014/main" id="{00000000-0008-0000-0000-00001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53</xdr:row>
          <xdr:rowOff>0</xdr:rowOff>
        </xdr:from>
        <xdr:to>
          <xdr:col>3</xdr:col>
          <xdr:colOff>361950</xdr:colOff>
          <xdr:row>54</xdr:row>
          <xdr:rowOff>0</xdr:rowOff>
        </xdr:to>
        <xdr:sp macro="" textlink="">
          <xdr:nvSpPr>
            <xdr:cNvPr id="7192" name="Check Box 24" hidden="1">
              <a:extLst>
                <a:ext uri="{63B3BB69-23CF-44E3-9099-C40C66FF867C}">
                  <a14:compatExt spid="_x0000_s7192"/>
                </a:ext>
                <a:ext uri="{FF2B5EF4-FFF2-40B4-BE49-F238E27FC236}">
                  <a16:creationId xmlns:a16="http://schemas.microsoft.com/office/drawing/2014/main" id="{00000000-0008-0000-0000-00001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53</xdr:row>
          <xdr:rowOff>0</xdr:rowOff>
        </xdr:from>
        <xdr:to>
          <xdr:col>4</xdr:col>
          <xdr:colOff>0</xdr:colOff>
          <xdr:row>54</xdr:row>
          <xdr:rowOff>0</xdr:rowOff>
        </xdr:to>
        <xdr:sp macro="" textlink="">
          <xdr:nvSpPr>
            <xdr:cNvPr id="7193" name="Check Box 25" hidden="1">
              <a:extLst>
                <a:ext uri="{63B3BB69-23CF-44E3-9099-C40C66FF867C}">
                  <a14:compatExt spid="_x0000_s7193"/>
                </a:ext>
                <a:ext uri="{FF2B5EF4-FFF2-40B4-BE49-F238E27FC236}">
                  <a16:creationId xmlns:a16="http://schemas.microsoft.com/office/drawing/2014/main" id="{00000000-0008-0000-0000-00001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59</xdr:row>
          <xdr:rowOff>0</xdr:rowOff>
        </xdr:from>
        <xdr:to>
          <xdr:col>3</xdr:col>
          <xdr:colOff>361950</xdr:colOff>
          <xdr:row>60</xdr:row>
          <xdr:rowOff>0</xdr:rowOff>
        </xdr:to>
        <xdr:sp macro="" textlink="">
          <xdr:nvSpPr>
            <xdr:cNvPr id="7194" name="Check Box 26" hidden="1">
              <a:extLst>
                <a:ext uri="{63B3BB69-23CF-44E3-9099-C40C66FF867C}">
                  <a14:compatExt spid="_x0000_s7194"/>
                </a:ext>
                <a:ext uri="{FF2B5EF4-FFF2-40B4-BE49-F238E27FC236}">
                  <a16:creationId xmlns:a16="http://schemas.microsoft.com/office/drawing/2014/main" id="{00000000-0008-0000-0000-00001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59</xdr:row>
          <xdr:rowOff>0</xdr:rowOff>
        </xdr:from>
        <xdr:to>
          <xdr:col>4</xdr:col>
          <xdr:colOff>38100</xdr:colOff>
          <xdr:row>60</xdr:row>
          <xdr:rowOff>0</xdr:rowOff>
        </xdr:to>
        <xdr:sp macro="" textlink="">
          <xdr:nvSpPr>
            <xdr:cNvPr id="7195" name="Check Box 27" hidden="1">
              <a:extLst>
                <a:ext uri="{63B3BB69-23CF-44E3-9099-C40C66FF867C}">
                  <a14:compatExt spid="_x0000_s7195"/>
                </a:ext>
                <a:ext uri="{FF2B5EF4-FFF2-40B4-BE49-F238E27FC236}">
                  <a16:creationId xmlns:a16="http://schemas.microsoft.com/office/drawing/2014/main" id="{00000000-0008-0000-0000-00001B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非会員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76200</xdr:colOff>
          <xdr:row>5</xdr:row>
          <xdr:rowOff>228600</xdr:rowOff>
        </xdr:from>
        <xdr:to>
          <xdr:col>2</xdr:col>
          <xdr:colOff>825500</xdr:colOff>
          <xdr:row>7</xdr:row>
          <xdr:rowOff>0</xdr:rowOff>
        </xdr:to>
        <xdr:sp macro="" textlink="">
          <xdr:nvSpPr>
            <xdr:cNvPr id="7196" name="Check Box 28" hidden="1">
              <a:extLst>
                <a:ext uri="{63B3BB69-23CF-44E3-9099-C40C66FF867C}">
                  <a14:compatExt spid="_x0000_s7196"/>
                </a:ext>
                <a:ext uri="{FF2B5EF4-FFF2-40B4-BE49-F238E27FC236}">
                  <a16:creationId xmlns:a16="http://schemas.microsoft.com/office/drawing/2014/main" id="{00000000-0008-0000-0000-00001C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建　　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1041400</xdr:colOff>
          <xdr:row>5</xdr:row>
          <xdr:rowOff>222250</xdr:rowOff>
        </xdr:from>
        <xdr:to>
          <xdr:col>3</xdr:col>
          <xdr:colOff>0</xdr:colOff>
          <xdr:row>7</xdr:row>
          <xdr:rowOff>0</xdr:rowOff>
        </xdr:to>
        <xdr:sp macro="" textlink="">
          <xdr:nvSpPr>
            <xdr:cNvPr id="7197" name="Check Box 29" hidden="1">
              <a:extLst>
                <a:ext uri="{63B3BB69-23CF-44E3-9099-C40C66FF867C}">
                  <a14:compatExt spid="_x0000_s7197"/>
                </a:ext>
                <a:ext uri="{FF2B5EF4-FFF2-40B4-BE49-F238E27FC236}">
                  <a16:creationId xmlns:a16="http://schemas.microsoft.com/office/drawing/2014/main" id="{00000000-0008-0000-0000-00001D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　設　　備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13</xdr:row>
          <xdr:rowOff>0</xdr:rowOff>
        </xdr:from>
        <xdr:to>
          <xdr:col>3</xdr:col>
          <xdr:colOff>361950</xdr:colOff>
          <xdr:row>14</xdr:row>
          <xdr:rowOff>0</xdr:rowOff>
        </xdr:to>
        <xdr:sp macro="" textlink="">
          <xdr:nvSpPr>
            <xdr:cNvPr id="7198" name="Check Box 30" hidden="1">
              <a:extLst>
                <a:ext uri="{63B3BB69-23CF-44E3-9099-C40C66FF867C}">
                  <a14:compatExt spid="_x0000_s7198"/>
                </a:ext>
                <a:ext uri="{FF2B5EF4-FFF2-40B4-BE49-F238E27FC236}">
                  <a16:creationId xmlns:a16="http://schemas.microsoft.com/office/drawing/2014/main" id="{00000000-0008-0000-0000-00001E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13</xdr:row>
          <xdr:rowOff>0</xdr:rowOff>
        </xdr:from>
        <xdr:to>
          <xdr:col>4</xdr:col>
          <xdr:colOff>0</xdr:colOff>
          <xdr:row>14</xdr:row>
          <xdr:rowOff>0</xdr:rowOff>
        </xdr:to>
        <xdr:sp macro="" textlink="">
          <xdr:nvSpPr>
            <xdr:cNvPr id="7199" name="Check Box 31" hidden="1">
              <a:extLst>
                <a:ext uri="{63B3BB69-23CF-44E3-9099-C40C66FF867C}">
                  <a14:compatExt spid="_x0000_s7199"/>
                </a:ext>
                <a:ext uri="{FF2B5EF4-FFF2-40B4-BE49-F238E27FC236}">
                  <a16:creationId xmlns:a16="http://schemas.microsoft.com/office/drawing/2014/main" id="{00000000-0008-0000-0000-00001F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0</xdr:colOff>
          <xdr:row>14</xdr:row>
          <xdr:rowOff>95250</xdr:rowOff>
        </xdr:from>
        <xdr:to>
          <xdr:col>3</xdr:col>
          <xdr:colOff>361950</xdr:colOff>
          <xdr:row>14</xdr:row>
          <xdr:rowOff>273050</xdr:rowOff>
        </xdr:to>
        <xdr:sp macro="" textlink="">
          <xdr:nvSpPr>
            <xdr:cNvPr id="7202" name="Check Box 34" hidden="1">
              <a:extLst>
                <a:ext uri="{63B3BB69-23CF-44E3-9099-C40C66FF867C}">
                  <a14:compatExt spid="_x0000_s7202"/>
                </a:ext>
                <a:ext uri="{FF2B5EF4-FFF2-40B4-BE49-F238E27FC236}">
                  <a16:creationId xmlns:a16="http://schemas.microsoft.com/office/drawing/2014/main" id="{00000000-0008-0000-0000-000022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有</a:t>
              </a:r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641350</xdr:colOff>
          <xdr:row>14</xdr:row>
          <xdr:rowOff>95250</xdr:rowOff>
        </xdr:from>
        <xdr:to>
          <xdr:col>4</xdr:col>
          <xdr:colOff>0</xdr:colOff>
          <xdr:row>14</xdr:row>
          <xdr:rowOff>273050</xdr:rowOff>
        </xdr:to>
        <xdr:sp macro="" textlink="">
          <xdr:nvSpPr>
            <xdr:cNvPr id="7203" name="Check Box 35" hidden="1">
              <a:extLst>
                <a:ext uri="{63B3BB69-23CF-44E3-9099-C40C66FF867C}">
                  <a14:compatExt spid="_x0000_s7203"/>
                </a:ext>
                <a:ext uri="{FF2B5EF4-FFF2-40B4-BE49-F238E27FC236}">
                  <a16:creationId xmlns:a16="http://schemas.microsoft.com/office/drawing/2014/main" id="{00000000-0008-0000-0000-00002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Overflow="clip" wrap="square" lIns="36576" tIns="32004" rIns="0" bIns="32004" anchor="ctr" upright="1"/>
            <a:lstStyle/>
            <a:p>
              <a:pPr algn="l" rtl="0">
                <a:defRPr sz="1000"/>
              </a:pPr>
              <a:r>
                <a:rPr lang="ja-JP" altLang="en-US" sz="900" b="0" i="0" u="none" strike="noStrike" baseline="0">
                  <a:solidFill>
                    <a:srgbClr val="000000"/>
                  </a:solidFill>
                  <a:latin typeface="Meiryo UI"/>
                  <a:ea typeface="Meiryo UI"/>
                </a:rPr>
                <a:t>無</a:t>
              </a:r>
            </a:p>
          </xdr:txBody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3" Type="http://schemas.openxmlformats.org/officeDocument/2006/relationships/ctrlProp" Target="../ctrlProps/ctrlProp10.xml"/><Relationship Id="rId18" Type="http://schemas.openxmlformats.org/officeDocument/2006/relationships/ctrlProp" Target="../ctrlProps/ctrlProp15.xml"/><Relationship Id="rId26" Type="http://schemas.openxmlformats.org/officeDocument/2006/relationships/ctrlProp" Target="../ctrlProps/ctrlProp23.xml"/><Relationship Id="rId3" Type="http://schemas.openxmlformats.org/officeDocument/2006/relationships/vmlDrawing" Target="../drawings/vmlDrawing1.vml"/><Relationship Id="rId21" Type="http://schemas.openxmlformats.org/officeDocument/2006/relationships/ctrlProp" Target="../ctrlProps/ctrlProp18.xml"/><Relationship Id="rId34" Type="http://schemas.openxmlformats.org/officeDocument/2006/relationships/ctrlProp" Target="../ctrlProps/ctrlProp31.xml"/><Relationship Id="rId7" Type="http://schemas.openxmlformats.org/officeDocument/2006/relationships/ctrlProp" Target="../ctrlProps/ctrlProp4.xml"/><Relationship Id="rId12" Type="http://schemas.openxmlformats.org/officeDocument/2006/relationships/ctrlProp" Target="../ctrlProps/ctrlProp9.xml"/><Relationship Id="rId17" Type="http://schemas.openxmlformats.org/officeDocument/2006/relationships/ctrlProp" Target="../ctrlProps/ctrlProp14.xml"/><Relationship Id="rId25" Type="http://schemas.openxmlformats.org/officeDocument/2006/relationships/ctrlProp" Target="../ctrlProps/ctrlProp22.xml"/><Relationship Id="rId33" Type="http://schemas.openxmlformats.org/officeDocument/2006/relationships/ctrlProp" Target="../ctrlProps/ctrlProp30.xml"/><Relationship Id="rId2" Type="http://schemas.openxmlformats.org/officeDocument/2006/relationships/drawing" Target="../drawings/drawing1.xml"/><Relationship Id="rId16" Type="http://schemas.openxmlformats.org/officeDocument/2006/relationships/ctrlProp" Target="../ctrlProps/ctrlProp13.xml"/><Relationship Id="rId20" Type="http://schemas.openxmlformats.org/officeDocument/2006/relationships/ctrlProp" Target="../ctrlProps/ctrlProp17.xml"/><Relationship Id="rId29" Type="http://schemas.openxmlformats.org/officeDocument/2006/relationships/ctrlProp" Target="../ctrlProps/ctrlProp26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11" Type="http://schemas.openxmlformats.org/officeDocument/2006/relationships/ctrlProp" Target="../ctrlProps/ctrlProp8.xml"/><Relationship Id="rId24" Type="http://schemas.openxmlformats.org/officeDocument/2006/relationships/ctrlProp" Target="../ctrlProps/ctrlProp21.xml"/><Relationship Id="rId32" Type="http://schemas.openxmlformats.org/officeDocument/2006/relationships/ctrlProp" Target="../ctrlProps/ctrlProp29.xml"/><Relationship Id="rId5" Type="http://schemas.openxmlformats.org/officeDocument/2006/relationships/ctrlProp" Target="../ctrlProps/ctrlProp2.xml"/><Relationship Id="rId15" Type="http://schemas.openxmlformats.org/officeDocument/2006/relationships/ctrlProp" Target="../ctrlProps/ctrlProp12.xml"/><Relationship Id="rId23" Type="http://schemas.openxmlformats.org/officeDocument/2006/relationships/ctrlProp" Target="../ctrlProps/ctrlProp20.xml"/><Relationship Id="rId28" Type="http://schemas.openxmlformats.org/officeDocument/2006/relationships/ctrlProp" Target="../ctrlProps/ctrlProp25.xml"/><Relationship Id="rId10" Type="http://schemas.openxmlformats.org/officeDocument/2006/relationships/ctrlProp" Target="../ctrlProps/ctrlProp7.xml"/><Relationship Id="rId19" Type="http://schemas.openxmlformats.org/officeDocument/2006/relationships/ctrlProp" Target="../ctrlProps/ctrlProp16.xml"/><Relationship Id="rId31" Type="http://schemas.openxmlformats.org/officeDocument/2006/relationships/ctrlProp" Target="../ctrlProps/ctrlProp28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Relationship Id="rId14" Type="http://schemas.openxmlformats.org/officeDocument/2006/relationships/ctrlProp" Target="../ctrlProps/ctrlProp11.xml"/><Relationship Id="rId22" Type="http://schemas.openxmlformats.org/officeDocument/2006/relationships/ctrlProp" Target="../ctrlProps/ctrlProp19.xml"/><Relationship Id="rId27" Type="http://schemas.openxmlformats.org/officeDocument/2006/relationships/ctrlProp" Target="../ctrlProps/ctrlProp24.xml"/><Relationship Id="rId30" Type="http://schemas.openxmlformats.org/officeDocument/2006/relationships/ctrlProp" Target="../ctrlProps/ctrlProp27.xml"/><Relationship Id="rId35" Type="http://schemas.openxmlformats.org/officeDocument/2006/relationships/ctrlProp" Target="../ctrlProps/ctrlProp32.xml"/><Relationship Id="rId8" Type="http://schemas.openxmlformats.org/officeDocument/2006/relationships/ctrlProp" Target="../ctrlProps/ctrlProp5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8"/>
  <sheetViews>
    <sheetView tabSelected="1" view="pageBreakPreview" zoomScaleNormal="100" zoomScaleSheetLayoutView="100" workbookViewId="0">
      <selection activeCell="M25" sqref="M25"/>
    </sheetView>
  </sheetViews>
  <sheetFormatPr defaultRowHeight="13" x14ac:dyDescent="0.2"/>
  <cols>
    <col min="1" max="1" width="7.26953125" customWidth="1"/>
    <col min="2" max="2" width="19.90625" customWidth="1"/>
    <col min="3" max="3" width="24.7265625" style="1" customWidth="1"/>
    <col min="4" max="4" width="13.08984375" customWidth="1"/>
    <col min="5" max="5" width="3.7265625" customWidth="1"/>
    <col min="6" max="7" width="8.08984375" style="1" customWidth="1"/>
    <col min="8" max="8" width="26.26953125" customWidth="1"/>
    <col min="9" max="9" width="10.6328125" customWidth="1"/>
    <col min="10" max="11" width="9" customWidth="1"/>
  </cols>
  <sheetData>
    <row r="1" spans="1:14" ht="15" customHeight="1" x14ac:dyDescent="0.2">
      <c r="A1" s="133" t="s">
        <v>102</v>
      </c>
      <c r="B1" s="133"/>
      <c r="C1" s="133"/>
      <c r="D1" s="133"/>
      <c r="E1" s="133"/>
      <c r="F1" s="133"/>
      <c r="G1" s="63" t="s">
        <v>82</v>
      </c>
      <c r="H1" s="57"/>
    </row>
    <row r="2" spans="1:14" ht="6.75" customHeight="1" thickBot="1" x14ac:dyDescent="0.25"/>
    <row r="3" spans="1:14" ht="18" customHeight="1" x14ac:dyDescent="0.2">
      <c r="A3" s="147" t="s">
        <v>67</v>
      </c>
      <c r="B3" s="134"/>
      <c r="C3" s="135"/>
      <c r="D3" s="64" t="s">
        <v>66</v>
      </c>
      <c r="E3" s="138"/>
      <c r="F3" s="138"/>
      <c r="G3" s="138"/>
      <c r="H3" s="139"/>
      <c r="N3" t="str">
        <f>+G9</f>
        <v/>
      </c>
    </row>
    <row r="4" spans="1:14" ht="18" customHeight="1" x14ac:dyDescent="0.2">
      <c r="A4" s="148"/>
      <c r="B4" s="136"/>
      <c r="C4" s="137"/>
      <c r="D4" s="65" t="s">
        <v>68</v>
      </c>
      <c r="E4" s="144"/>
      <c r="F4" s="146"/>
      <c r="G4" s="67" t="s">
        <v>69</v>
      </c>
      <c r="H4" s="66"/>
    </row>
    <row r="5" spans="1:14" ht="18" customHeight="1" x14ac:dyDescent="0.2">
      <c r="A5" s="148" t="s">
        <v>83</v>
      </c>
      <c r="B5" s="140" t="s">
        <v>103</v>
      </c>
      <c r="C5" s="141"/>
      <c r="D5" s="65" t="s">
        <v>84</v>
      </c>
      <c r="E5" s="144"/>
      <c r="F5" s="144"/>
      <c r="G5" s="144"/>
      <c r="H5" s="145"/>
    </row>
    <row r="6" spans="1:14" ht="18" customHeight="1" x14ac:dyDescent="0.2">
      <c r="A6" s="149"/>
      <c r="B6" s="142"/>
      <c r="C6" s="143"/>
      <c r="D6" s="65" t="s">
        <v>85</v>
      </c>
      <c r="E6" s="144"/>
      <c r="F6" s="144"/>
      <c r="G6" s="144"/>
      <c r="H6" s="145"/>
    </row>
    <row r="7" spans="1:14" ht="18" customHeight="1" thickBot="1" x14ac:dyDescent="0.25">
      <c r="A7" s="152" t="s">
        <v>95</v>
      </c>
      <c r="B7" s="153"/>
      <c r="C7" s="58"/>
      <c r="D7" s="154" t="s">
        <v>86</v>
      </c>
      <c r="E7" s="155"/>
      <c r="F7" s="155"/>
      <c r="G7" s="150"/>
      <c r="H7" s="151"/>
    </row>
    <row r="8" spans="1:14" ht="21" customHeight="1" thickBot="1" x14ac:dyDescent="0.25">
      <c r="A8" s="9" t="s">
        <v>1</v>
      </c>
      <c r="B8" s="156" t="s">
        <v>2</v>
      </c>
      <c r="C8" s="157"/>
      <c r="D8" s="102"/>
      <c r="F8" s="39" t="s">
        <v>4</v>
      </c>
      <c r="G8" s="39" t="s">
        <v>63</v>
      </c>
      <c r="H8" s="10" t="s">
        <v>5</v>
      </c>
      <c r="J8" s="22" t="s">
        <v>70</v>
      </c>
      <c r="K8" s="22" t="s">
        <v>71</v>
      </c>
    </row>
    <row r="9" spans="1:14" ht="14.25" customHeight="1" thickTop="1" x14ac:dyDescent="0.2">
      <c r="A9" s="181" t="s">
        <v>0</v>
      </c>
      <c r="B9" s="34" t="s">
        <v>3</v>
      </c>
      <c r="C9" s="35"/>
      <c r="D9" s="55"/>
      <c r="E9" s="29"/>
      <c r="F9" s="88">
        <v>5</v>
      </c>
      <c r="G9" s="51" t="str">
        <f>IF(J9=TRUE,IF(K9=FALSE,5,IF(K9=TRUE,"Err","")),IF(K9=TRUE,0,""))</f>
        <v/>
      </c>
      <c r="H9" s="186" t="s">
        <v>111</v>
      </c>
      <c r="J9" s="53" t="b">
        <v>0</v>
      </c>
      <c r="K9" s="53" t="b">
        <v>0</v>
      </c>
    </row>
    <row r="10" spans="1:14" ht="14.25" customHeight="1" x14ac:dyDescent="0.2">
      <c r="A10" s="182"/>
      <c r="B10" s="2" t="s">
        <v>6</v>
      </c>
      <c r="C10" s="6"/>
      <c r="D10" s="74"/>
      <c r="E10" s="50" t="s">
        <v>46</v>
      </c>
      <c r="F10" s="89" t="s">
        <v>55</v>
      </c>
      <c r="G10" s="40" t="str">
        <f>IF(D10=0,"",IF(D10&lt;20,ROUNDUP(D10*0.5,0),10))</f>
        <v/>
      </c>
      <c r="H10" s="187"/>
      <c r="J10" s="53"/>
      <c r="K10" s="53"/>
    </row>
    <row r="11" spans="1:14" ht="14.25" customHeight="1" x14ac:dyDescent="0.2">
      <c r="A11" s="182"/>
      <c r="B11" s="2" t="s">
        <v>7</v>
      </c>
      <c r="C11" s="6"/>
      <c r="D11" s="103"/>
      <c r="E11" s="86" t="s">
        <v>47</v>
      </c>
      <c r="F11" s="89" t="s">
        <v>54</v>
      </c>
      <c r="G11" s="40" t="str">
        <f>IF(D11=0,"",IF(D11&lt;25000,ROUNDUP(D11/1000,0),IF(D11&lt;50000,30,IF(D11&lt;100000,40,IF(D11&lt;300000,50,IF(D11&lt;500000,60,IF(D11&gt;=500000,70)))))))</f>
        <v/>
      </c>
      <c r="H11" s="188"/>
      <c r="J11" s="53"/>
      <c r="K11" s="53"/>
    </row>
    <row r="12" spans="1:14" ht="14.25" customHeight="1" x14ac:dyDescent="0.2">
      <c r="A12" s="182"/>
      <c r="B12" s="184" t="s">
        <v>8</v>
      </c>
      <c r="C12" s="3" t="s">
        <v>73</v>
      </c>
      <c r="D12" s="74"/>
      <c r="E12" s="85"/>
      <c r="F12" s="90">
        <v>5</v>
      </c>
      <c r="G12" s="75" t="str">
        <f t="shared" ref="G12" si="0">IF(J12=TRUE,IF(K12=FALSE,5,IF(K12=TRUE,"Err","")),IF(K12=TRUE,0,""))</f>
        <v/>
      </c>
      <c r="H12" s="191" t="s">
        <v>105</v>
      </c>
      <c r="J12" s="53" t="b">
        <v>0</v>
      </c>
      <c r="K12" s="53" t="b">
        <v>0</v>
      </c>
    </row>
    <row r="13" spans="1:14" ht="14.25" customHeight="1" x14ac:dyDescent="0.2">
      <c r="A13" s="182"/>
      <c r="B13" s="185"/>
      <c r="C13" s="7" t="s">
        <v>74</v>
      </c>
      <c r="D13" s="118"/>
      <c r="E13" s="119"/>
      <c r="F13" s="93">
        <v>3</v>
      </c>
      <c r="G13" s="110" t="str">
        <f>IF(J13=TRUE,IF(K13=FALSE,3,IF(K13=TRUE,"Err","")),IF(K13=TRUE,0,""))</f>
        <v/>
      </c>
      <c r="H13" s="128"/>
      <c r="J13" s="53" t="b">
        <v>0</v>
      </c>
      <c r="K13" s="53" t="b">
        <v>0</v>
      </c>
    </row>
    <row r="14" spans="1:14" ht="14.25" customHeight="1" x14ac:dyDescent="0.2">
      <c r="A14" s="182"/>
      <c r="B14" s="122" t="s">
        <v>98</v>
      </c>
      <c r="C14" s="6" t="s">
        <v>99</v>
      </c>
      <c r="D14" s="106"/>
      <c r="E14" s="124"/>
      <c r="F14" s="123">
        <v>1</v>
      </c>
      <c r="G14" s="110" t="str">
        <f>IF(J14=TRUE,IF(K14=FALSE,1,IF(K14=TRUE,"Err","")),IF(K14=TRUE,0,""))</f>
        <v/>
      </c>
      <c r="H14" s="129"/>
      <c r="J14" s="53" t="b">
        <v>0</v>
      </c>
      <c r="K14" s="53" t="b">
        <v>0</v>
      </c>
    </row>
    <row r="15" spans="1:14" ht="29.5" customHeight="1" x14ac:dyDescent="0.2">
      <c r="A15" s="182"/>
      <c r="B15" s="125" t="s">
        <v>120</v>
      </c>
      <c r="C15" s="126" t="s">
        <v>119</v>
      </c>
      <c r="D15" s="70"/>
      <c r="E15" s="71"/>
      <c r="F15" s="91">
        <v>1</v>
      </c>
      <c r="G15" s="52" t="str">
        <f>IF(J15=TRUE,IF(K15=FALSE,1,IF(K15=TRUE,"Err","")),IF(K15=TRUE,0,""))</f>
        <v/>
      </c>
      <c r="H15" s="121" t="s">
        <v>109</v>
      </c>
      <c r="J15" s="53" t="b">
        <v>0</v>
      </c>
      <c r="K15" s="53" t="b">
        <v>0</v>
      </c>
    </row>
    <row r="16" spans="1:14" ht="14.25" customHeight="1" thickBot="1" x14ac:dyDescent="0.25">
      <c r="A16" s="183"/>
      <c r="B16" s="115"/>
      <c r="C16" s="111"/>
      <c r="D16" s="54"/>
      <c r="E16" s="111"/>
      <c r="F16" s="43" t="s">
        <v>64</v>
      </c>
      <c r="G16" s="116">
        <f>IF(SUM(G9:G15)&lt;90,SUM(G9:G15),"90")</f>
        <v>0</v>
      </c>
      <c r="H16" s="117" t="s">
        <v>53</v>
      </c>
      <c r="J16" s="53"/>
      <c r="K16" s="53"/>
    </row>
    <row r="17" spans="1:13" ht="14.25" customHeight="1" thickTop="1" x14ac:dyDescent="0.2">
      <c r="A17" s="130" t="s">
        <v>9</v>
      </c>
      <c r="B17" s="11" t="s">
        <v>10</v>
      </c>
      <c r="C17" s="3" t="s">
        <v>11</v>
      </c>
      <c r="D17" s="56"/>
      <c r="E17" s="22" t="s">
        <v>48</v>
      </c>
      <c r="F17" s="90">
        <v>3</v>
      </c>
      <c r="G17" s="44" t="str">
        <f t="shared" ref="G17:G37" si="1">IF(D17=0,"",D17*F17)</f>
        <v/>
      </c>
      <c r="H17" s="189" t="s">
        <v>112</v>
      </c>
      <c r="J17" s="53"/>
      <c r="K17" s="53"/>
    </row>
    <row r="18" spans="1:13" ht="14.25" customHeight="1" x14ac:dyDescent="0.2">
      <c r="A18" s="131"/>
      <c r="B18" s="12"/>
      <c r="C18" s="6" t="s">
        <v>12</v>
      </c>
      <c r="D18" s="56"/>
      <c r="E18" s="24" t="s">
        <v>49</v>
      </c>
      <c r="F18" s="92">
        <v>3</v>
      </c>
      <c r="G18" s="41" t="str">
        <f t="shared" si="1"/>
        <v/>
      </c>
      <c r="H18" s="128"/>
      <c r="J18" s="53"/>
      <c r="K18" s="53"/>
    </row>
    <row r="19" spans="1:13" ht="14.25" customHeight="1" x14ac:dyDescent="0.2">
      <c r="A19" s="131"/>
      <c r="B19" s="12"/>
      <c r="C19" s="6" t="s">
        <v>13</v>
      </c>
      <c r="D19" s="56"/>
      <c r="E19" s="24" t="s">
        <v>49</v>
      </c>
      <c r="F19" s="92">
        <v>2</v>
      </c>
      <c r="G19" s="41" t="str">
        <f t="shared" si="1"/>
        <v/>
      </c>
      <c r="H19" s="128"/>
      <c r="J19" s="53"/>
      <c r="K19" s="53"/>
    </row>
    <row r="20" spans="1:13" ht="14.25" customHeight="1" x14ac:dyDescent="0.2">
      <c r="A20" s="131"/>
      <c r="B20" s="12"/>
      <c r="C20" s="6" t="s">
        <v>14</v>
      </c>
      <c r="D20" s="56"/>
      <c r="E20" s="24" t="s">
        <v>49</v>
      </c>
      <c r="F20" s="92">
        <v>1</v>
      </c>
      <c r="G20" s="41" t="str">
        <f t="shared" si="1"/>
        <v/>
      </c>
      <c r="H20" s="128"/>
      <c r="J20" s="53"/>
      <c r="K20" s="53"/>
    </row>
    <row r="21" spans="1:13" ht="14.25" customHeight="1" x14ac:dyDescent="0.2">
      <c r="A21" s="131"/>
      <c r="B21" s="12"/>
      <c r="C21" s="6" t="s">
        <v>15</v>
      </c>
      <c r="D21" s="56"/>
      <c r="E21" s="24" t="s">
        <v>49</v>
      </c>
      <c r="F21" s="92">
        <v>1</v>
      </c>
      <c r="G21" s="41" t="str">
        <f t="shared" si="1"/>
        <v/>
      </c>
      <c r="H21" s="128"/>
      <c r="J21" s="53"/>
      <c r="K21" s="53"/>
    </row>
    <row r="22" spans="1:13" ht="14.25" customHeight="1" x14ac:dyDescent="0.2">
      <c r="A22" s="131"/>
      <c r="B22" s="12"/>
      <c r="C22" s="6" t="s">
        <v>92</v>
      </c>
      <c r="D22" s="56"/>
      <c r="E22" s="24" t="s">
        <v>49</v>
      </c>
      <c r="F22" s="92">
        <v>1</v>
      </c>
      <c r="G22" s="41" t="str">
        <f t="shared" si="1"/>
        <v/>
      </c>
      <c r="H22" s="128"/>
      <c r="J22" s="53"/>
      <c r="K22" s="53"/>
    </row>
    <row r="23" spans="1:13" ht="14.25" customHeight="1" x14ac:dyDescent="0.2">
      <c r="A23" s="131"/>
      <c r="B23" s="12"/>
      <c r="C23" s="7" t="s">
        <v>16</v>
      </c>
      <c r="D23" s="56"/>
      <c r="E23" s="24" t="s">
        <v>48</v>
      </c>
      <c r="F23" s="93">
        <v>3</v>
      </c>
      <c r="G23" s="45" t="str">
        <f t="shared" si="1"/>
        <v/>
      </c>
      <c r="H23" s="179" t="s">
        <v>106</v>
      </c>
      <c r="J23" s="53"/>
      <c r="K23" s="53"/>
    </row>
    <row r="24" spans="1:13" ht="14.25" customHeight="1" x14ac:dyDescent="0.2">
      <c r="A24" s="131"/>
      <c r="B24" s="16"/>
      <c r="C24" s="61" t="s">
        <v>52</v>
      </c>
      <c r="D24" s="56"/>
      <c r="E24" s="25" t="s">
        <v>48</v>
      </c>
      <c r="F24" s="93">
        <v>1</v>
      </c>
      <c r="G24" s="46" t="str">
        <f t="shared" si="1"/>
        <v/>
      </c>
      <c r="H24" s="180"/>
      <c r="J24" s="53"/>
      <c r="K24" s="53"/>
    </row>
    <row r="25" spans="1:13" ht="14.25" customHeight="1" x14ac:dyDescent="0.2">
      <c r="A25" s="131"/>
      <c r="B25" s="17"/>
      <c r="C25" s="62" t="s">
        <v>58</v>
      </c>
      <c r="D25" s="70"/>
      <c r="E25" s="26" t="s">
        <v>48</v>
      </c>
      <c r="F25" s="93">
        <v>1</v>
      </c>
      <c r="G25" s="46" t="str">
        <f t="shared" si="1"/>
        <v/>
      </c>
      <c r="H25" s="190"/>
      <c r="J25" s="53"/>
      <c r="K25" s="53"/>
    </row>
    <row r="26" spans="1:13" ht="14.25" customHeight="1" x14ac:dyDescent="0.2">
      <c r="A26" s="131"/>
      <c r="B26" s="13" t="s">
        <v>17</v>
      </c>
      <c r="C26" s="5" t="s">
        <v>18</v>
      </c>
      <c r="D26" s="74"/>
      <c r="E26" s="22" t="s">
        <v>48</v>
      </c>
      <c r="F26" s="94">
        <v>3</v>
      </c>
      <c r="G26" s="47" t="str">
        <f t="shared" si="1"/>
        <v/>
      </c>
      <c r="H26" s="158" t="s">
        <v>113</v>
      </c>
      <c r="J26" s="53"/>
      <c r="K26" s="53"/>
    </row>
    <row r="27" spans="1:13" ht="14.25" customHeight="1" x14ac:dyDescent="0.2">
      <c r="A27" s="131"/>
      <c r="B27" s="14"/>
      <c r="C27" s="6" t="s">
        <v>19</v>
      </c>
      <c r="D27" s="56"/>
      <c r="E27" s="24" t="s">
        <v>48</v>
      </c>
      <c r="F27" s="92">
        <v>3</v>
      </c>
      <c r="G27" s="41" t="str">
        <f t="shared" si="1"/>
        <v/>
      </c>
      <c r="H27" s="159"/>
      <c r="J27" s="53"/>
      <c r="K27" s="53"/>
    </row>
    <row r="28" spans="1:13" ht="14.25" customHeight="1" x14ac:dyDescent="0.2">
      <c r="A28" s="131"/>
      <c r="B28" s="14"/>
      <c r="C28" s="107" t="s">
        <v>88</v>
      </c>
      <c r="D28" s="56"/>
      <c r="E28" s="24" t="s">
        <v>89</v>
      </c>
      <c r="F28" s="92">
        <v>3</v>
      </c>
      <c r="G28" s="41" t="str">
        <f t="shared" si="1"/>
        <v/>
      </c>
      <c r="H28" s="179" t="s">
        <v>106</v>
      </c>
      <c r="J28" s="53"/>
      <c r="K28" s="53"/>
    </row>
    <row r="29" spans="1:13" ht="14.25" customHeight="1" x14ac:dyDescent="0.2">
      <c r="A29" s="131"/>
      <c r="B29" s="14"/>
      <c r="C29" s="120" t="s">
        <v>100</v>
      </c>
      <c r="D29" s="56"/>
      <c r="E29" s="24" t="s">
        <v>89</v>
      </c>
      <c r="F29" s="92">
        <v>2</v>
      </c>
      <c r="G29" s="41" t="str">
        <f t="shared" si="1"/>
        <v/>
      </c>
      <c r="H29" s="180"/>
      <c r="J29" s="53"/>
      <c r="K29" s="53"/>
      <c r="M29" s="100"/>
    </row>
    <row r="30" spans="1:13" ht="14.25" customHeight="1" x14ac:dyDescent="0.2">
      <c r="A30" s="131"/>
      <c r="B30" s="14"/>
      <c r="C30" s="120" t="s">
        <v>101</v>
      </c>
      <c r="D30" s="56"/>
      <c r="E30" s="24" t="s">
        <v>48</v>
      </c>
      <c r="F30" s="92">
        <v>2</v>
      </c>
      <c r="G30" s="41" t="str">
        <f t="shared" si="1"/>
        <v/>
      </c>
      <c r="H30" s="178"/>
      <c r="J30" s="53"/>
      <c r="K30" s="53"/>
    </row>
    <row r="31" spans="1:13" ht="14.25" customHeight="1" x14ac:dyDescent="0.2">
      <c r="A31" s="131"/>
      <c r="B31" s="14"/>
      <c r="C31" s="6" t="s">
        <v>20</v>
      </c>
      <c r="D31" s="56"/>
      <c r="E31" s="24" t="s">
        <v>48</v>
      </c>
      <c r="F31" s="92">
        <v>2</v>
      </c>
      <c r="G31" s="41" t="str">
        <f t="shared" si="1"/>
        <v/>
      </c>
      <c r="H31" s="128" t="s">
        <v>114</v>
      </c>
      <c r="J31" s="53"/>
      <c r="K31" s="53"/>
    </row>
    <row r="32" spans="1:13" ht="14.25" customHeight="1" x14ac:dyDescent="0.2">
      <c r="A32" s="131"/>
      <c r="B32" s="14"/>
      <c r="C32" s="6" t="s">
        <v>21</v>
      </c>
      <c r="D32" s="56"/>
      <c r="E32" s="24" t="s">
        <v>48</v>
      </c>
      <c r="F32" s="92">
        <v>2</v>
      </c>
      <c r="G32" s="41" t="str">
        <f t="shared" si="1"/>
        <v/>
      </c>
      <c r="H32" s="128"/>
      <c r="J32" s="53"/>
      <c r="K32" s="53"/>
    </row>
    <row r="33" spans="1:11" ht="14.25" customHeight="1" x14ac:dyDescent="0.2">
      <c r="A33" s="131"/>
      <c r="B33" s="14"/>
      <c r="C33" s="6" t="s">
        <v>22</v>
      </c>
      <c r="D33" s="56"/>
      <c r="E33" s="24" t="s">
        <v>48</v>
      </c>
      <c r="F33" s="92">
        <v>2</v>
      </c>
      <c r="G33" s="41" t="str">
        <f t="shared" si="1"/>
        <v/>
      </c>
      <c r="H33" s="128"/>
      <c r="J33" s="53"/>
      <c r="K33" s="53"/>
    </row>
    <row r="34" spans="1:11" ht="14.25" customHeight="1" x14ac:dyDescent="0.2">
      <c r="A34" s="131"/>
      <c r="B34" s="14"/>
      <c r="C34" s="6" t="s">
        <v>23</v>
      </c>
      <c r="D34" s="56"/>
      <c r="E34" s="24" t="s">
        <v>48</v>
      </c>
      <c r="F34" s="92">
        <v>2</v>
      </c>
      <c r="G34" s="41" t="str">
        <f t="shared" si="1"/>
        <v/>
      </c>
      <c r="H34" s="128"/>
      <c r="J34" s="53"/>
      <c r="K34" s="53"/>
    </row>
    <row r="35" spans="1:11" ht="14.25" customHeight="1" x14ac:dyDescent="0.2">
      <c r="A35" s="131"/>
      <c r="B35" s="14"/>
      <c r="C35" s="6" t="s">
        <v>24</v>
      </c>
      <c r="D35" s="56"/>
      <c r="E35" s="24" t="s">
        <v>48</v>
      </c>
      <c r="F35" s="92">
        <v>2</v>
      </c>
      <c r="G35" s="41" t="str">
        <f t="shared" si="1"/>
        <v/>
      </c>
      <c r="H35" s="128"/>
      <c r="J35" s="53"/>
      <c r="K35" s="53"/>
    </row>
    <row r="36" spans="1:11" ht="14.25" customHeight="1" x14ac:dyDescent="0.2">
      <c r="A36" s="131"/>
      <c r="B36" s="14"/>
      <c r="C36" s="6" t="s">
        <v>25</v>
      </c>
      <c r="D36" s="56"/>
      <c r="E36" s="24" t="s">
        <v>48</v>
      </c>
      <c r="F36" s="92">
        <v>1</v>
      </c>
      <c r="G36" s="41" t="str">
        <f t="shared" si="1"/>
        <v/>
      </c>
      <c r="H36" s="128"/>
      <c r="J36" s="53"/>
      <c r="K36" s="53"/>
    </row>
    <row r="37" spans="1:11" ht="14.25" customHeight="1" x14ac:dyDescent="0.2">
      <c r="A37" s="131"/>
      <c r="B37" s="14"/>
      <c r="C37" s="4" t="s">
        <v>26</v>
      </c>
      <c r="D37" s="70"/>
      <c r="E37" s="27" t="s">
        <v>48</v>
      </c>
      <c r="F37" s="91">
        <v>1</v>
      </c>
      <c r="G37" s="42" t="str">
        <f t="shared" si="1"/>
        <v/>
      </c>
      <c r="H37" s="129"/>
      <c r="J37" s="53"/>
      <c r="K37" s="53"/>
    </row>
    <row r="38" spans="1:11" ht="14.25" customHeight="1" x14ac:dyDescent="0.2">
      <c r="A38" s="131"/>
      <c r="B38" s="13" t="s">
        <v>27</v>
      </c>
      <c r="C38" s="3" t="s">
        <v>28</v>
      </c>
      <c r="D38" s="74"/>
      <c r="E38" s="22" t="s">
        <v>75</v>
      </c>
      <c r="F38" s="90">
        <v>15</v>
      </c>
      <c r="G38" s="44" t="str">
        <f>IF(D38=0,"",IF(D38=1,15,(D38-1)*8+15))</f>
        <v/>
      </c>
      <c r="H38" s="127" t="s">
        <v>115</v>
      </c>
      <c r="J38" s="53"/>
      <c r="K38" s="53"/>
    </row>
    <row r="39" spans="1:11" ht="14.25" customHeight="1" x14ac:dyDescent="0.2">
      <c r="A39" s="131"/>
      <c r="B39" s="14"/>
      <c r="C39" s="6" t="s">
        <v>29</v>
      </c>
      <c r="D39" s="56"/>
      <c r="E39" s="24" t="s">
        <v>75</v>
      </c>
      <c r="F39" s="92">
        <v>10</v>
      </c>
      <c r="G39" s="40" t="str">
        <f>IF(D39=0,"",IF(D38&gt;=1,D39*5,IF(D39=1,10,(D39-1)*5+10)))</f>
        <v/>
      </c>
      <c r="H39" s="128"/>
      <c r="J39" s="53"/>
      <c r="K39" s="53"/>
    </row>
    <row r="40" spans="1:11" ht="14.25" customHeight="1" x14ac:dyDescent="0.2">
      <c r="A40" s="131"/>
      <c r="B40" s="14"/>
      <c r="C40" s="107" t="s">
        <v>30</v>
      </c>
      <c r="D40" s="56"/>
      <c r="E40" s="24" t="s">
        <v>75</v>
      </c>
      <c r="F40" s="92">
        <v>5</v>
      </c>
      <c r="G40" s="40" t="str">
        <f>IF(D40=0,"",IF(OR(D38&gt;=1,D39&gt;=1),D40*3,IF(D40=1,5,(D40-1)*3+5)))</f>
        <v/>
      </c>
      <c r="H40" s="128"/>
      <c r="J40" s="53"/>
      <c r="K40" s="53"/>
    </row>
    <row r="41" spans="1:11" ht="14.25" customHeight="1" x14ac:dyDescent="0.2">
      <c r="A41" s="131"/>
      <c r="B41" s="14"/>
      <c r="C41" s="6" t="s">
        <v>76</v>
      </c>
      <c r="D41" s="56"/>
      <c r="E41" s="24" t="s">
        <v>75</v>
      </c>
      <c r="F41" s="92">
        <v>5</v>
      </c>
      <c r="G41" s="41" t="str">
        <f>IF(D41=0,"",IF(D41=1,5,(D41-1)*3+5))</f>
        <v/>
      </c>
      <c r="H41" s="128"/>
      <c r="J41" s="53"/>
      <c r="K41" s="53"/>
    </row>
    <row r="42" spans="1:11" ht="14.25" customHeight="1" x14ac:dyDescent="0.2">
      <c r="A42" s="131"/>
      <c r="B42" s="14"/>
      <c r="C42" s="6" t="s">
        <v>77</v>
      </c>
      <c r="D42" s="56"/>
      <c r="E42" s="24" t="s">
        <v>75</v>
      </c>
      <c r="F42" s="92">
        <v>3</v>
      </c>
      <c r="G42" s="40" t="str">
        <f>IF(D42=0,"",IF(D41&gt;=1,D42*2,IF(D42=1,3,(D42-1)*2+3)))</f>
        <v/>
      </c>
      <c r="H42" s="128"/>
      <c r="J42" s="53"/>
      <c r="K42" s="53"/>
    </row>
    <row r="43" spans="1:11" ht="14.25" customHeight="1" x14ac:dyDescent="0.2">
      <c r="A43" s="131"/>
      <c r="B43" s="14"/>
      <c r="C43" s="7" t="s">
        <v>78</v>
      </c>
      <c r="D43" s="106"/>
      <c r="E43" s="101" t="s">
        <v>75</v>
      </c>
      <c r="F43" s="93">
        <v>1</v>
      </c>
      <c r="G43" s="110" t="str">
        <f>IF(D43=0,"",D43*F43)</f>
        <v/>
      </c>
      <c r="H43" s="128"/>
      <c r="J43" s="53"/>
      <c r="K43" s="53"/>
    </row>
    <row r="44" spans="1:11" ht="14.25" customHeight="1" x14ac:dyDescent="0.2">
      <c r="A44" s="131"/>
      <c r="B44" s="14"/>
      <c r="C44" s="7" t="s">
        <v>91</v>
      </c>
      <c r="D44" s="106"/>
      <c r="E44" s="101" t="s">
        <v>75</v>
      </c>
      <c r="F44" s="93">
        <v>3</v>
      </c>
      <c r="G44" s="45" t="str">
        <f>IF(D44=0,"",IF(OR(D41&gt;=1,D42&gt;=1),D44*2,IF(D44=1,3,(D44-1)*2+3)))</f>
        <v/>
      </c>
      <c r="H44" s="128"/>
      <c r="J44" s="53"/>
      <c r="K44" s="53"/>
    </row>
    <row r="45" spans="1:11" ht="14.25" customHeight="1" x14ac:dyDescent="0.2">
      <c r="A45" s="131"/>
      <c r="B45" s="14"/>
      <c r="C45" s="112" t="s">
        <v>94</v>
      </c>
      <c r="D45" s="70"/>
      <c r="E45" s="27" t="s">
        <v>75</v>
      </c>
      <c r="F45" s="91">
        <v>5</v>
      </c>
      <c r="G45" s="52" t="str">
        <f>IF(D45=0,"",IF(D45=1,5,(D45-1)*3+5))</f>
        <v/>
      </c>
      <c r="H45" s="129"/>
      <c r="J45" s="53"/>
      <c r="K45" s="53"/>
    </row>
    <row r="46" spans="1:11" ht="14.25" customHeight="1" thickBot="1" x14ac:dyDescent="0.25">
      <c r="A46" s="132"/>
      <c r="B46" s="15"/>
      <c r="C46" s="38"/>
      <c r="D46" s="54"/>
      <c r="E46" s="111"/>
      <c r="F46" s="43" t="s">
        <v>64</v>
      </c>
      <c r="G46" s="98">
        <f>IF(SUM(G17:G45)&lt;180,SUM(G17:G45),"180")</f>
        <v>0</v>
      </c>
      <c r="H46" s="113" t="s">
        <v>56</v>
      </c>
      <c r="J46" s="53"/>
      <c r="K46" s="53"/>
    </row>
    <row r="47" spans="1:11" ht="14.25" customHeight="1" thickTop="1" x14ac:dyDescent="0.2">
      <c r="A47" s="130" t="s">
        <v>45</v>
      </c>
      <c r="B47" s="14" t="s">
        <v>31</v>
      </c>
      <c r="C47" s="3" t="s">
        <v>43</v>
      </c>
      <c r="D47" s="55"/>
      <c r="E47" s="29"/>
      <c r="F47" s="90">
        <v>5</v>
      </c>
      <c r="G47" s="44" t="str">
        <f t="shared" ref="G47:G53" si="2">IF(J47=TRUE,IF(K47=FALSE,5,IF(K47=TRUE,"Err","")),IF(K47=TRUE,0,""))</f>
        <v/>
      </c>
      <c r="H47" s="171" t="s">
        <v>116</v>
      </c>
      <c r="J47" s="53" t="b">
        <v>0</v>
      </c>
      <c r="K47" s="53" t="b">
        <v>0</v>
      </c>
    </row>
    <row r="48" spans="1:11" ht="14.25" customHeight="1" x14ac:dyDescent="0.2">
      <c r="A48" s="131"/>
      <c r="B48" s="14"/>
      <c r="C48" s="8" t="s">
        <v>44</v>
      </c>
      <c r="D48" s="56"/>
      <c r="E48" s="28"/>
      <c r="F48" s="95">
        <v>3</v>
      </c>
      <c r="G48" s="48" t="str">
        <f>IF(J48=TRUE,IF(K48=FALSE,3,IF(K48=TRUE,"Err","")),IF(K48=TRUE,0,""))</f>
        <v/>
      </c>
      <c r="H48" s="172"/>
      <c r="J48" s="53" t="b">
        <v>0</v>
      </c>
      <c r="K48" s="53" t="b">
        <v>0</v>
      </c>
    </row>
    <row r="49" spans="1:11" ht="14.25" customHeight="1" x14ac:dyDescent="0.2">
      <c r="A49" s="131"/>
      <c r="B49" s="30" t="s">
        <v>79</v>
      </c>
      <c r="C49" s="6" t="s">
        <v>43</v>
      </c>
      <c r="D49" s="56"/>
      <c r="E49" s="28"/>
      <c r="F49" s="92">
        <v>5</v>
      </c>
      <c r="G49" s="41" t="str">
        <f t="shared" si="2"/>
        <v/>
      </c>
      <c r="H49" s="172"/>
      <c r="J49" s="53" t="b">
        <v>0</v>
      </c>
      <c r="K49" s="53" t="b">
        <v>0</v>
      </c>
    </row>
    <row r="50" spans="1:11" ht="14.25" customHeight="1" x14ac:dyDescent="0.2">
      <c r="A50" s="131"/>
      <c r="B50" s="32"/>
      <c r="C50" s="6" t="s">
        <v>44</v>
      </c>
      <c r="D50" s="56"/>
      <c r="E50" s="28"/>
      <c r="F50" s="92">
        <v>3</v>
      </c>
      <c r="G50" s="41" t="str">
        <f>IF(J50=TRUE,IF(K50=FALSE,3,IF(K50=TRUE,"Err","")),IF(K50=TRUE,0,""))</f>
        <v/>
      </c>
      <c r="H50" s="172"/>
      <c r="J50" s="53" t="b">
        <v>0</v>
      </c>
      <c r="K50" s="53" t="b">
        <v>0</v>
      </c>
    </row>
    <row r="51" spans="1:11" ht="14.25" customHeight="1" x14ac:dyDescent="0.2">
      <c r="A51" s="131"/>
      <c r="B51" s="33" t="s">
        <v>32</v>
      </c>
      <c r="C51" s="6" t="s">
        <v>43</v>
      </c>
      <c r="D51" s="56"/>
      <c r="E51" s="28"/>
      <c r="F51" s="92">
        <v>5</v>
      </c>
      <c r="G51" s="41" t="str">
        <f t="shared" si="2"/>
        <v/>
      </c>
      <c r="H51" s="172"/>
      <c r="J51" s="53" t="b">
        <v>0</v>
      </c>
      <c r="K51" s="53" t="b">
        <v>0</v>
      </c>
    </row>
    <row r="52" spans="1:11" ht="14.25" customHeight="1" x14ac:dyDescent="0.2">
      <c r="A52" s="131"/>
      <c r="B52" s="32"/>
      <c r="C52" s="6" t="s">
        <v>44</v>
      </c>
      <c r="D52" s="56"/>
      <c r="E52" s="28"/>
      <c r="F52" s="92">
        <v>3</v>
      </c>
      <c r="G52" s="41" t="str">
        <f>IF(J52=TRUE,IF(K52=FALSE,3,IF(K52=TRUE,"Err","")),IF(K52=TRUE,0,""))</f>
        <v/>
      </c>
      <c r="H52" s="172"/>
      <c r="J52" s="53" t="b">
        <v>0</v>
      </c>
      <c r="K52" s="53" t="b">
        <v>0</v>
      </c>
    </row>
    <row r="53" spans="1:11" ht="14.25" customHeight="1" x14ac:dyDescent="0.2">
      <c r="A53" s="131"/>
      <c r="B53" s="33" t="s">
        <v>33</v>
      </c>
      <c r="C53" s="6" t="s">
        <v>59</v>
      </c>
      <c r="D53" s="56"/>
      <c r="E53" s="28"/>
      <c r="F53" s="92">
        <v>5</v>
      </c>
      <c r="G53" s="41" t="str">
        <f t="shared" si="2"/>
        <v/>
      </c>
      <c r="H53" s="172"/>
      <c r="J53" s="53" t="b">
        <v>0</v>
      </c>
      <c r="K53" s="53" t="b">
        <v>0</v>
      </c>
    </row>
    <row r="54" spans="1:11" ht="14.25" customHeight="1" x14ac:dyDescent="0.2">
      <c r="A54" s="131"/>
      <c r="B54" s="69"/>
      <c r="C54" s="4" t="s">
        <v>60</v>
      </c>
      <c r="D54" s="70"/>
      <c r="E54" s="71"/>
      <c r="F54" s="91">
        <v>3</v>
      </c>
      <c r="G54" s="72" t="str">
        <f>IF(J54=TRUE,IF(K54=FALSE,3,IF(K54=TRUE,"Err","")),IF(K54=TRUE,0,""))</f>
        <v/>
      </c>
      <c r="H54" s="173"/>
      <c r="J54" s="53" t="b">
        <v>0</v>
      </c>
      <c r="K54" s="53" t="b">
        <v>0</v>
      </c>
    </row>
    <row r="55" spans="1:11" ht="14.25" customHeight="1" x14ac:dyDescent="0.2">
      <c r="A55" s="131"/>
      <c r="B55" s="31" t="s">
        <v>34</v>
      </c>
      <c r="C55" s="68"/>
      <c r="D55" s="74"/>
      <c r="E55" s="50" t="s">
        <v>48</v>
      </c>
      <c r="F55" s="95">
        <v>5</v>
      </c>
      <c r="G55" s="48" t="str">
        <f>IF(D55=0,"",D55*F55)</f>
        <v/>
      </c>
      <c r="H55" s="174" t="s">
        <v>117</v>
      </c>
      <c r="J55" s="53"/>
      <c r="K55" s="53"/>
    </row>
    <row r="56" spans="1:11" ht="14.25" customHeight="1" x14ac:dyDescent="0.2">
      <c r="A56" s="131"/>
      <c r="B56" s="2" t="s">
        <v>35</v>
      </c>
      <c r="C56" s="20"/>
      <c r="D56" s="56"/>
      <c r="E56" s="24" t="s">
        <v>48</v>
      </c>
      <c r="F56" s="92">
        <v>5</v>
      </c>
      <c r="G56" s="41" t="str">
        <f>IF(D56=0,"",D56*F56)</f>
        <v/>
      </c>
      <c r="H56" s="175"/>
      <c r="J56" s="53"/>
      <c r="K56" s="53"/>
    </row>
    <row r="57" spans="1:11" ht="14.25" customHeight="1" x14ac:dyDescent="0.2">
      <c r="A57" s="131"/>
      <c r="B57" s="73" t="s">
        <v>36</v>
      </c>
      <c r="C57" s="72"/>
      <c r="D57" s="70"/>
      <c r="E57" s="27" t="s">
        <v>48</v>
      </c>
      <c r="F57" s="91">
        <v>5</v>
      </c>
      <c r="G57" s="42" t="str">
        <f>IF(D57=0,"",D57*F57)</f>
        <v/>
      </c>
      <c r="H57" s="176"/>
      <c r="J57" s="53"/>
      <c r="K57" s="53"/>
    </row>
    <row r="58" spans="1:11" ht="35.25" customHeight="1" x14ac:dyDescent="0.2">
      <c r="A58" s="131"/>
      <c r="B58" s="76" t="s">
        <v>37</v>
      </c>
      <c r="C58" s="77"/>
      <c r="D58" s="105"/>
      <c r="E58" s="78" t="s">
        <v>48</v>
      </c>
      <c r="F58" s="96">
        <v>5</v>
      </c>
      <c r="G58" s="79" t="str">
        <f>IF(D58=0,"",D58*F58)</f>
        <v/>
      </c>
      <c r="H58" s="114" t="s">
        <v>118</v>
      </c>
      <c r="J58" s="53"/>
      <c r="K58" s="53"/>
    </row>
    <row r="59" spans="1:11" ht="14.5" customHeight="1" x14ac:dyDescent="0.2">
      <c r="A59" s="131"/>
      <c r="B59" s="31" t="s">
        <v>80</v>
      </c>
      <c r="C59" s="68"/>
      <c r="D59" s="74"/>
      <c r="E59" s="50"/>
      <c r="F59" s="90">
        <v>5</v>
      </c>
      <c r="G59" s="75" t="str">
        <f t="shared" ref="G59:G60" si="3">IF(J59=TRUE,IF(K59=FALSE,5,IF(K59=TRUE,"Err","")),IF(K59=TRUE,0,""))</f>
        <v/>
      </c>
      <c r="H59" s="162" t="s">
        <v>107</v>
      </c>
      <c r="J59" s="53" t="b">
        <v>0</v>
      </c>
      <c r="K59" s="53" t="b">
        <v>0</v>
      </c>
    </row>
    <row r="60" spans="1:11" ht="14.5" customHeight="1" x14ac:dyDescent="0.2">
      <c r="A60" s="131"/>
      <c r="B60" s="2" t="s">
        <v>93</v>
      </c>
      <c r="C60" s="20"/>
      <c r="D60" s="56"/>
      <c r="E60" s="24"/>
      <c r="F60" s="92">
        <v>5</v>
      </c>
      <c r="G60" s="40" t="str">
        <f t="shared" si="3"/>
        <v/>
      </c>
      <c r="H60" s="163"/>
      <c r="J60" s="53" t="b">
        <v>0</v>
      </c>
      <c r="K60" s="53" t="b">
        <v>0</v>
      </c>
    </row>
    <row r="61" spans="1:11" ht="14.5" customHeight="1" x14ac:dyDescent="0.2">
      <c r="A61" s="131"/>
      <c r="B61" s="2" t="s">
        <v>40</v>
      </c>
      <c r="C61" s="20"/>
      <c r="D61" s="56"/>
      <c r="E61" s="24" t="s">
        <v>48</v>
      </c>
      <c r="F61" s="92">
        <v>1</v>
      </c>
      <c r="G61" s="41" t="str">
        <f t="shared" ref="G61:G70" si="4">IF(D61=0,"",D61*F61)</f>
        <v/>
      </c>
      <c r="H61" s="163"/>
      <c r="I61" s="87"/>
    </row>
    <row r="62" spans="1:11" ht="14.25" customHeight="1" x14ac:dyDescent="0.2">
      <c r="A62" s="131"/>
      <c r="B62" s="2" t="s">
        <v>41</v>
      </c>
      <c r="C62" s="20"/>
      <c r="D62" s="56"/>
      <c r="E62" s="24" t="s">
        <v>48</v>
      </c>
      <c r="F62" s="92">
        <v>1</v>
      </c>
      <c r="G62" s="41" t="str">
        <f t="shared" si="4"/>
        <v/>
      </c>
      <c r="H62" s="163"/>
    </row>
    <row r="63" spans="1:11" ht="14.25" customHeight="1" x14ac:dyDescent="0.2">
      <c r="A63" s="131"/>
      <c r="B63" s="2" t="s">
        <v>42</v>
      </c>
      <c r="C63" s="20"/>
      <c r="D63" s="56"/>
      <c r="E63" s="24" t="s">
        <v>48</v>
      </c>
      <c r="F63" s="92">
        <v>1</v>
      </c>
      <c r="G63" s="41" t="str">
        <f t="shared" si="4"/>
        <v/>
      </c>
      <c r="H63" s="163"/>
    </row>
    <row r="64" spans="1:11" ht="14.25" customHeight="1" x14ac:dyDescent="0.2">
      <c r="A64" s="131"/>
      <c r="B64" s="59" t="s">
        <v>50</v>
      </c>
      <c r="C64" s="20"/>
      <c r="D64" s="56"/>
      <c r="E64" s="25" t="s">
        <v>48</v>
      </c>
      <c r="F64" s="92">
        <v>1</v>
      </c>
      <c r="G64" s="41" t="str">
        <f t="shared" si="4"/>
        <v/>
      </c>
      <c r="H64" s="163"/>
    </row>
    <row r="65" spans="1:8" ht="14.25" customHeight="1" x14ac:dyDescent="0.2">
      <c r="A65" s="131"/>
      <c r="B65" s="81" t="s">
        <v>51</v>
      </c>
      <c r="C65" s="72"/>
      <c r="D65" s="70"/>
      <c r="E65" s="26" t="s">
        <v>48</v>
      </c>
      <c r="F65" s="91">
        <v>1</v>
      </c>
      <c r="G65" s="42" t="str">
        <f t="shared" si="4"/>
        <v/>
      </c>
      <c r="H65" s="164"/>
    </row>
    <row r="66" spans="1:8" ht="14.25" customHeight="1" x14ac:dyDescent="0.2">
      <c r="A66" s="131"/>
      <c r="B66" s="82" t="s">
        <v>38</v>
      </c>
      <c r="C66" s="83"/>
      <c r="D66" s="104"/>
      <c r="E66" s="84" t="s">
        <v>48</v>
      </c>
      <c r="F66" s="94">
        <v>1</v>
      </c>
      <c r="G66" s="47" t="str">
        <f t="shared" si="4"/>
        <v/>
      </c>
      <c r="H66" s="177" t="s">
        <v>108</v>
      </c>
    </row>
    <row r="67" spans="1:8" ht="14.25" customHeight="1" x14ac:dyDescent="0.2">
      <c r="A67" s="131"/>
      <c r="B67" s="2" t="s">
        <v>39</v>
      </c>
      <c r="C67" s="20"/>
      <c r="D67" s="56"/>
      <c r="E67" s="25" t="s">
        <v>48</v>
      </c>
      <c r="F67" s="92">
        <v>1</v>
      </c>
      <c r="G67" s="41" t="str">
        <f t="shared" si="4"/>
        <v/>
      </c>
      <c r="H67" s="178"/>
    </row>
    <row r="68" spans="1:8" ht="14" customHeight="1" x14ac:dyDescent="0.2">
      <c r="A68" s="131"/>
      <c r="B68" s="160" t="s">
        <v>87</v>
      </c>
      <c r="C68" s="161"/>
      <c r="D68" s="74"/>
      <c r="E68" s="80" t="s">
        <v>48</v>
      </c>
      <c r="F68" s="90">
        <v>1</v>
      </c>
      <c r="G68" s="44" t="str">
        <f t="shared" si="4"/>
        <v/>
      </c>
      <c r="H68" s="162" t="s">
        <v>110</v>
      </c>
    </row>
    <row r="69" spans="1:8" ht="14.25" customHeight="1" x14ac:dyDescent="0.2">
      <c r="A69" s="131"/>
      <c r="B69" s="59" t="s">
        <v>61</v>
      </c>
      <c r="C69" s="60"/>
      <c r="D69" s="56"/>
      <c r="E69" s="25" t="s">
        <v>48</v>
      </c>
      <c r="F69" s="92">
        <v>1</v>
      </c>
      <c r="G69" s="41" t="str">
        <f t="shared" si="4"/>
        <v/>
      </c>
      <c r="H69" s="163"/>
    </row>
    <row r="70" spans="1:8" ht="14.25" customHeight="1" x14ac:dyDescent="0.2">
      <c r="A70" s="131"/>
      <c r="B70" s="99" t="s">
        <v>81</v>
      </c>
      <c r="C70" s="21"/>
      <c r="D70" s="70"/>
      <c r="E70" s="26" t="s">
        <v>48</v>
      </c>
      <c r="F70" s="91">
        <v>1</v>
      </c>
      <c r="G70" s="42" t="str">
        <f t="shared" si="4"/>
        <v/>
      </c>
      <c r="H70" s="164"/>
    </row>
    <row r="71" spans="1:8" ht="14.25" customHeight="1" thickBot="1" x14ac:dyDescent="0.25">
      <c r="A71" s="170"/>
      <c r="B71" s="18"/>
      <c r="C71" s="19"/>
      <c r="D71" s="19"/>
      <c r="E71" s="19"/>
      <c r="F71" s="49" t="s">
        <v>65</v>
      </c>
      <c r="G71" s="97">
        <f>IF(SUM(G47:G70)&lt;30,SUM(G47:G70),"30")</f>
        <v>0</v>
      </c>
      <c r="H71" s="23" t="s">
        <v>57</v>
      </c>
    </row>
    <row r="72" spans="1:8" ht="14.5" thickBot="1" x14ac:dyDescent="0.25">
      <c r="A72" s="165" t="s">
        <v>72</v>
      </c>
      <c r="B72" s="166"/>
      <c r="C72" s="166"/>
      <c r="D72" s="166"/>
      <c r="E72" s="166"/>
      <c r="F72" s="167"/>
      <c r="G72" s="168" t="str">
        <f>G16+G46+G71&amp;"　点"</f>
        <v>0　点</v>
      </c>
      <c r="H72" s="169"/>
    </row>
    <row r="73" spans="1:8" ht="5.25" customHeight="1" x14ac:dyDescent="0.2"/>
    <row r="74" spans="1:8" x14ac:dyDescent="0.2">
      <c r="A74" s="36" t="s">
        <v>62</v>
      </c>
      <c r="B74" s="109" t="s">
        <v>104</v>
      </c>
    </row>
    <row r="75" spans="1:8" x14ac:dyDescent="0.2">
      <c r="A75" s="37"/>
      <c r="B75" s="37" t="s">
        <v>121</v>
      </c>
    </row>
    <row r="76" spans="1:8" x14ac:dyDescent="0.2">
      <c r="B76" s="108" t="s">
        <v>97</v>
      </c>
    </row>
    <row r="77" spans="1:8" x14ac:dyDescent="0.2">
      <c r="B77" s="109" t="s">
        <v>90</v>
      </c>
    </row>
    <row r="78" spans="1:8" x14ac:dyDescent="0.2">
      <c r="B78" s="109" t="s">
        <v>96</v>
      </c>
    </row>
  </sheetData>
  <mergeCells count="33">
    <mergeCell ref="H31:H37"/>
    <mergeCell ref="H28:H30"/>
    <mergeCell ref="A9:A16"/>
    <mergeCell ref="B12:B13"/>
    <mergeCell ref="H9:H11"/>
    <mergeCell ref="H17:H22"/>
    <mergeCell ref="H23:H25"/>
    <mergeCell ref="H12:H14"/>
    <mergeCell ref="B68:C68"/>
    <mergeCell ref="H68:H70"/>
    <mergeCell ref="A72:F72"/>
    <mergeCell ref="G72:H72"/>
    <mergeCell ref="A47:A71"/>
    <mergeCell ref="H47:H54"/>
    <mergeCell ref="H55:H57"/>
    <mergeCell ref="H59:H65"/>
    <mergeCell ref="H66:H67"/>
    <mergeCell ref="H38:H45"/>
    <mergeCell ref="A17:A46"/>
    <mergeCell ref="A1:F1"/>
    <mergeCell ref="B3:C4"/>
    <mergeCell ref="E3:H3"/>
    <mergeCell ref="B5:C6"/>
    <mergeCell ref="E5:H5"/>
    <mergeCell ref="E6:H6"/>
    <mergeCell ref="E4:F4"/>
    <mergeCell ref="A3:A4"/>
    <mergeCell ref="A5:A6"/>
    <mergeCell ref="G7:H7"/>
    <mergeCell ref="A7:B7"/>
    <mergeCell ref="D7:F7"/>
    <mergeCell ref="B8:C8"/>
    <mergeCell ref="H26:H27"/>
  </mergeCells>
  <phoneticPr fontId="1"/>
  <pageMargins left="0.9055118110236221" right="0.51181102362204722" top="0.55118110236220474" bottom="0.15748031496062992" header="0.31496062992125984" footer="0.31496062992125984"/>
  <pageSetup paperSize="9" scale="72" orientation="portrait" r:id="rId1"/>
  <ignoredErrors>
    <ignoredError sqref="G48:G53" formula="1"/>
  </ignoredError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r:id="rId4" name="Check Box 1">
              <controlPr defaultSize="0" autoFill="0" autoLine="0" autoPict="0">
                <anchor moveWithCells="1">
                  <from>
                    <xdr:col>3</xdr:col>
                    <xdr:colOff>0</xdr:colOff>
                    <xdr:row>12</xdr:row>
                    <xdr:rowOff>0</xdr:rowOff>
                  </from>
                  <to>
                    <xdr:col>3</xdr:col>
                    <xdr:colOff>361950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r:id="rId5" name="Check Box 2">
              <controlPr defaultSize="0" autoFill="0" autoLine="0" autoPict="0">
                <anchor moveWithCells="1">
                  <from>
                    <xdr:col>3</xdr:col>
                    <xdr:colOff>0</xdr:colOff>
                    <xdr:row>52</xdr:row>
                    <xdr:rowOff>0</xdr:rowOff>
                  </from>
                  <to>
                    <xdr:col>3</xdr:col>
                    <xdr:colOff>361950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6" name="Check Box 3">
              <controlPr defaultSize="0" autoFill="0" autoLine="0" autoPict="0">
                <anchor moveWithCells="1">
                  <from>
                    <xdr:col>3</xdr:col>
                    <xdr:colOff>641350</xdr:colOff>
                    <xdr:row>52</xdr:row>
                    <xdr:rowOff>0</xdr:rowOff>
                  </from>
                  <to>
                    <xdr:col>4</xdr:col>
                    <xdr:colOff>0</xdr:colOff>
                    <xdr:row>53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7" name="Check Box 4">
              <controlPr defaultSize="0" autoFill="0" autoLine="0" autoPict="0">
                <anchor moveWithCells="1">
                  <from>
                    <xdr:col>3</xdr:col>
                    <xdr:colOff>0</xdr:colOff>
                    <xdr:row>46</xdr:row>
                    <xdr:rowOff>0</xdr:rowOff>
                  </from>
                  <to>
                    <xdr:col>3</xdr:col>
                    <xdr:colOff>361950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8" name="Check Box 5">
              <controlPr defaultSize="0" autoFill="0" autoLine="0" autoPict="0">
                <anchor moveWithCells="1">
                  <from>
                    <xdr:col>3</xdr:col>
                    <xdr:colOff>641350</xdr:colOff>
                    <xdr:row>46</xdr:row>
                    <xdr:rowOff>0</xdr:rowOff>
                  </from>
                  <to>
                    <xdr:col>4</xdr:col>
                    <xdr:colOff>0</xdr:colOff>
                    <xdr:row>47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9" name="Check Box 6">
              <controlPr defaultSize="0" autoFill="0" autoLine="0" autoPict="0">
                <anchor moveWithCells="1">
                  <from>
                    <xdr:col>3</xdr:col>
                    <xdr:colOff>0</xdr:colOff>
                    <xdr:row>47</xdr:row>
                    <xdr:rowOff>0</xdr:rowOff>
                  </from>
                  <to>
                    <xdr:col>3</xdr:col>
                    <xdr:colOff>361950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0" name="Check Box 7">
              <controlPr defaultSize="0" autoFill="0" autoLine="0" autoPict="0">
                <anchor moveWithCells="1">
                  <from>
                    <xdr:col>3</xdr:col>
                    <xdr:colOff>641350</xdr:colOff>
                    <xdr:row>47</xdr:row>
                    <xdr:rowOff>0</xdr:rowOff>
                  </from>
                  <to>
                    <xdr:col>4</xdr:col>
                    <xdr:colOff>0</xdr:colOff>
                    <xdr:row>48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r:id="rId11" name="Check Box 8">
              <controlPr defaultSize="0" autoFill="0" autoLine="0" autoPict="0">
                <anchor moveWithCells="1">
                  <from>
                    <xdr:col>3</xdr:col>
                    <xdr:colOff>0</xdr:colOff>
                    <xdr:row>48</xdr:row>
                    <xdr:rowOff>0</xdr:rowOff>
                  </from>
                  <to>
                    <xdr:col>3</xdr:col>
                    <xdr:colOff>361950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12" name="Check Box 9">
              <controlPr defaultSize="0" autoFill="0" autoLine="0" autoPict="0">
                <anchor moveWithCells="1">
                  <from>
                    <xdr:col>3</xdr:col>
                    <xdr:colOff>641350</xdr:colOff>
                    <xdr:row>48</xdr:row>
                    <xdr:rowOff>0</xdr:rowOff>
                  </from>
                  <to>
                    <xdr:col>4</xdr:col>
                    <xdr:colOff>0</xdr:colOff>
                    <xdr:row>49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13" name="Check Box 10">
              <controlPr defaultSize="0" autoFill="0" autoLine="0" autoPict="0">
                <anchor moveWithCells="1">
                  <from>
                    <xdr:col>3</xdr:col>
                    <xdr:colOff>0</xdr:colOff>
                    <xdr:row>49</xdr:row>
                    <xdr:rowOff>0</xdr:rowOff>
                  </from>
                  <to>
                    <xdr:col>3</xdr:col>
                    <xdr:colOff>361950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r:id="rId14" name="Check Box 11">
              <controlPr defaultSize="0" autoFill="0" autoLine="0" autoPict="0">
                <anchor moveWithCells="1">
                  <from>
                    <xdr:col>3</xdr:col>
                    <xdr:colOff>641350</xdr:colOff>
                    <xdr:row>49</xdr:row>
                    <xdr:rowOff>0</xdr:rowOff>
                  </from>
                  <to>
                    <xdr:col>4</xdr:col>
                    <xdr:colOff>0</xdr:colOff>
                    <xdr:row>50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r:id="rId15" name="Check Box 12">
              <controlPr defaultSize="0" autoFill="0" autoLine="0" autoPict="0">
                <anchor moveWithCells="1">
                  <from>
                    <xdr:col>3</xdr:col>
                    <xdr:colOff>0</xdr:colOff>
                    <xdr:row>50</xdr:row>
                    <xdr:rowOff>0</xdr:rowOff>
                  </from>
                  <to>
                    <xdr:col>3</xdr:col>
                    <xdr:colOff>361950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r:id="rId16" name="Check Box 13">
              <controlPr defaultSize="0" autoFill="0" autoLine="0" autoPict="0">
                <anchor moveWithCells="1">
                  <from>
                    <xdr:col>3</xdr:col>
                    <xdr:colOff>641350</xdr:colOff>
                    <xdr:row>50</xdr:row>
                    <xdr:rowOff>0</xdr:rowOff>
                  </from>
                  <to>
                    <xdr:col>4</xdr:col>
                    <xdr:colOff>0</xdr:colOff>
                    <xdr:row>51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r:id="rId17" name="Check Box 14">
              <controlPr defaultSize="0" autoFill="0" autoLine="0" autoPict="0">
                <anchor moveWithCells="1">
                  <from>
                    <xdr:col>3</xdr:col>
                    <xdr:colOff>0</xdr:colOff>
                    <xdr:row>51</xdr:row>
                    <xdr:rowOff>0</xdr:rowOff>
                  </from>
                  <to>
                    <xdr:col>3</xdr:col>
                    <xdr:colOff>361950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r:id="rId18" name="Check Box 15">
              <controlPr defaultSize="0" autoFill="0" autoLine="0" autoPict="0">
                <anchor moveWithCells="1">
                  <from>
                    <xdr:col>3</xdr:col>
                    <xdr:colOff>641350</xdr:colOff>
                    <xdr:row>51</xdr:row>
                    <xdr:rowOff>0</xdr:rowOff>
                  </from>
                  <to>
                    <xdr:col>4</xdr:col>
                    <xdr:colOff>0</xdr:colOff>
                    <xdr:row>52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r:id="rId19" name="Check Box 17">
              <controlPr defaultSize="0" autoFill="0" autoLine="0" autoPict="0">
                <anchor moveWithCells="1">
                  <from>
                    <xdr:col>3</xdr:col>
                    <xdr:colOff>0</xdr:colOff>
                    <xdr:row>11</xdr:row>
                    <xdr:rowOff>0</xdr:rowOff>
                  </from>
                  <to>
                    <xdr:col>3</xdr:col>
                    <xdr:colOff>361950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r:id="rId20" name="Check Box 18">
              <controlPr defaultSize="0" autoFill="0" autoLine="0" autoPict="0">
                <anchor moveWithCells="1">
                  <from>
                    <xdr:col>3</xdr:col>
                    <xdr:colOff>641350</xdr:colOff>
                    <xdr:row>11</xdr:row>
                    <xdr:rowOff>0</xdr:rowOff>
                  </from>
                  <to>
                    <xdr:col>4</xdr:col>
                    <xdr:colOff>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r:id="rId21" name="Check Box 19">
              <controlPr defaultSize="0" autoFill="0" autoLine="0" autoPict="0">
                <anchor moveWithCells="1">
                  <from>
                    <xdr:col>3</xdr:col>
                    <xdr:colOff>641350</xdr:colOff>
                    <xdr:row>12</xdr:row>
                    <xdr:rowOff>0</xdr:rowOff>
                  </from>
                  <to>
                    <xdr:col>4</xdr:col>
                    <xdr:colOff>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r:id="rId22" name="Check Box 20">
              <controlPr defaultSize="0" autoFill="0" autoLine="0" autoPict="0">
                <anchor moveWithCells="1">
                  <from>
                    <xdr:col>3</xdr:col>
                    <xdr:colOff>0</xdr:colOff>
                    <xdr:row>8</xdr:row>
                    <xdr:rowOff>0</xdr:rowOff>
                  </from>
                  <to>
                    <xdr:col>3</xdr:col>
                    <xdr:colOff>361950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r:id="rId23" name="Check Box 21">
              <controlPr defaultSize="0" autoFill="0" autoLine="0" autoPict="0">
                <anchor moveWithCells="1">
                  <from>
                    <xdr:col>3</xdr:col>
                    <xdr:colOff>641350</xdr:colOff>
                    <xdr:row>8</xdr:row>
                    <xdr:rowOff>0</xdr:rowOff>
                  </from>
                  <to>
                    <xdr:col>4</xdr:col>
                    <xdr:colOff>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r:id="rId24" name="Check Box 22">
              <controlPr defaultSize="0" autoFill="0" autoLine="0" autoPict="0">
                <anchor moveWithCells="1">
                  <from>
                    <xdr:col>3</xdr:col>
                    <xdr:colOff>0</xdr:colOff>
                    <xdr:row>58</xdr:row>
                    <xdr:rowOff>0</xdr:rowOff>
                  </from>
                  <to>
                    <xdr:col>3</xdr:col>
                    <xdr:colOff>361950</xdr:colOff>
                    <xdr:row>59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r:id="rId25" name="Check Box 23">
              <controlPr defaultSize="0" autoFill="0" autoLine="0" autoPict="0">
                <anchor moveWithCells="1">
                  <from>
                    <xdr:col>3</xdr:col>
                    <xdr:colOff>641350</xdr:colOff>
                    <xdr:row>57</xdr:row>
                    <xdr:rowOff>438150</xdr:rowOff>
                  </from>
                  <to>
                    <xdr:col>4</xdr:col>
                    <xdr:colOff>38100</xdr:colOff>
                    <xdr:row>58</xdr:row>
                    <xdr:rowOff>171450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r:id="rId26" name="Check Box 24">
              <controlPr defaultSize="0" autoFill="0" autoLine="0" autoPict="0">
                <anchor moveWithCells="1">
                  <from>
                    <xdr:col>3</xdr:col>
                    <xdr:colOff>0</xdr:colOff>
                    <xdr:row>53</xdr:row>
                    <xdr:rowOff>0</xdr:rowOff>
                  </from>
                  <to>
                    <xdr:col>3</xdr:col>
                    <xdr:colOff>361950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r:id="rId27" name="Check Box 25">
              <controlPr defaultSize="0" autoFill="0" autoLine="0" autoPict="0">
                <anchor moveWithCells="1">
                  <from>
                    <xdr:col>3</xdr:col>
                    <xdr:colOff>641350</xdr:colOff>
                    <xdr:row>53</xdr:row>
                    <xdr:rowOff>0</xdr:rowOff>
                  </from>
                  <to>
                    <xdr:col>4</xdr:col>
                    <xdr:colOff>0</xdr:colOff>
                    <xdr:row>54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r:id="rId28" name="Check Box 26">
              <controlPr defaultSize="0" autoFill="0" autoLine="0" autoPict="0">
                <anchor moveWithCells="1">
                  <from>
                    <xdr:col>3</xdr:col>
                    <xdr:colOff>0</xdr:colOff>
                    <xdr:row>59</xdr:row>
                    <xdr:rowOff>0</xdr:rowOff>
                  </from>
                  <to>
                    <xdr:col>3</xdr:col>
                    <xdr:colOff>361950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r:id="rId29" name="Check Box 27">
              <controlPr defaultSize="0" autoFill="0" autoLine="0" autoPict="0">
                <anchor moveWithCells="1">
                  <from>
                    <xdr:col>3</xdr:col>
                    <xdr:colOff>641350</xdr:colOff>
                    <xdr:row>59</xdr:row>
                    <xdr:rowOff>0</xdr:rowOff>
                  </from>
                  <to>
                    <xdr:col>4</xdr:col>
                    <xdr:colOff>38100</xdr:colOff>
                    <xdr:row>60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r:id="rId30" name="Check Box 28">
              <controlPr defaultSize="0" autoFill="0" autoLine="0" autoPict="0">
                <anchor moveWithCells="1">
                  <from>
                    <xdr:col>2</xdr:col>
                    <xdr:colOff>76200</xdr:colOff>
                    <xdr:row>5</xdr:row>
                    <xdr:rowOff>228600</xdr:rowOff>
                  </from>
                  <to>
                    <xdr:col>2</xdr:col>
                    <xdr:colOff>831850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r:id="rId31" name="Check Box 29">
              <controlPr defaultSize="0" autoFill="0" autoLine="0" autoPict="0">
                <anchor moveWithCells="1">
                  <from>
                    <xdr:col>2</xdr:col>
                    <xdr:colOff>1041400</xdr:colOff>
                    <xdr:row>5</xdr:row>
                    <xdr:rowOff>222250</xdr:rowOff>
                  </from>
                  <to>
                    <xdr:col>2</xdr:col>
                    <xdr:colOff>1790700</xdr:colOff>
                    <xdr:row>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r:id="rId32" name="Check Box 30">
              <controlPr defaultSize="0" autoFill="0" autoLine="0" autoPict="0">
                <anchor moveWithCells="1">
                  <from>
                    <xdr:col>3</xdr:col>
                    <xdr:colOff>0</xdr:colOff>
                    <xdr:row>13</xdr:row>
                    <xdr:rowOff>0</xdr:rowOff>
                  </from>
                  <to>
                    <xdr:col>3</xdr:col>
                    <xdr:colOff>361950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r:id="rId33" name="Check Box 31">
              <controlPr defaultSize="0" autoFill="0" autoLine="0" autoPict="0">
                <anchor moveWithCells="1">
                  <from>
                    <xdr:col>3</xdr:col>
                    <xdr:colOff>641350</xdr:colOff>
                    <xdr:row>13</xdr:row>
                    <xdr:rowOff>0</xdr:rowOff>
                  </from>
                  <to>
                    <xdr:col>4</xdr:col>
                    <xdr:colOff>0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r:id="rId34" name="Check Box 34">
              <controlPr defaultSize="0" autoFill="0" autoLine="0" autoPict="0">
                <anchor moveWithCells="1">
                  <from>
                    <xdr:col>3</xdr:col>
                    <xdr:colOff>0</xdr:colOff>
                    <xdr:row>14</xdr:row>
                    <xdr:rowOff>95250</xdr:rowOff>
                  </from>
                  <to>
                    <xdr:col>3</xdr:col>
                    <xdr:colOff>361950</xdr:colOff>
                    <xdr:row>14</xdr:row>
                    <xdr:rowOff>273050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r:id="rId35" name="Check Box 35">
              <controlPr defaultSize="0" autoFill="0" autoLine="0" autoPict="0">
                <anchor moveWithCells="1">
                  <from>
                    <xdr:col>3</xdr:col>
                    <xdr:colOff>641350</xdr:colOff>
                    <xdr:row>14</xdr:row>
                    <xdr:rowOff>95250</xdr:rowOff>
                  </from>
                  <to>
                    <xdr:col>4</xdr:col>
                    <xdr:colOff>0</xdr:colOff>
                    <xdr:row>14</xdr:row>
                    <xdr:rowOff>273050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R7・8年度様式</vt:lpstr>
      <vt:lpstr>'R7・8年度様式'!Print_Area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沖縄県</dc:creator>
  <cp:lastModifiedBy>0006277</cp:lastModifiedBy>
  <cp:lastPrinted>2025-03-12T01:57:30Z</cp:lastPrinted>
  <dcterms:created xsi:type="dcterms:W3CDTF">2016-06-07T00:23:19Z</dcterms:created>
  <dcterms:modified xsi:type="dcterms:W3CDTF">2025-04-02T07:45:03Z</dcterms:modified>
</cp:coreProperties>
</file>