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地域包括ケア推進課\70_高齢者福祉関係基礎資料（10月1日現在）\R06\03_過年度分の数値を市町村に確認\"/>
    </mc:Choice>
  </mc:AlternateContent>
  <xr:revisionPtr revIDLastSave="0" documentId="13_ncr:1_{78D6D965-3401-4889-B00A-4F759EB7F0B1}" xr6:coauthVersionLast="47" xr6:coauthVersionMax="47" xr10:uidLastSave="{00000000-0000-0000-0000-000000000000}"/>
  <bookViews>
    <workbookView xWindow="-120" yWindow="-120" windowWidth="29040" windowHeight="15720" tabRatio="806" xr2:uid="{00000000-000D-0000-FFFF-FFFF00000000}"/>
  </bookViews>
  <sheets>
    <sheet name="R6" sheetId="19" r:id="rId1"/>
    <sheet name="R5" sheetId="18" r:id="rId2"/>
    <sheet name="R4" sheetId="16" r:id="rId3"/>
    <sheet name="R3" sheetId="15" r:id="rId4"/>
    <sheet name="R2" sheetId="14" r:id="rId5"/>
    <sheet name="R1" sheetId="13" r:id="rId6"/>
    <sheet name="H30" sheetId="12" r:id="rId7"/>
    <sheet name="H29" sheetId="1" r:id="rId8"/>
    <sheet name="H28" sheetId="3" r:id="rId9"/>
    <sheet name="H27" sheetId="4" r:id="rId10"/>
    <sheet name="H26" sheetId="5" r:id="rId11"/>
    <sheet name="H25" sheetId="6" r:id="rId12"/>
    <sheet name="H24" sheetId="7" r:id="rId13"/>
    <sheet name="H23" sheetId="8" r:id="rId14"/>
    <sheet name="H22" sheetId="9" r:id="rId15"/>
    <sheet name="H17" sheetId="10" r:id="rId16"/>
    <sheet name="H12" sheetId="11" r:id="rId17"/>
  </sheets>
  <definedNames>
    <definedName name="_xlnm.Print_Area" localSheetId="16">'H12'!$A$1:$P$67</definedName>
    <definedName name="_xlnm.Print_Area" localSheetId="14">'H22'!$A$1:$R$53</definedName>
    <definedName name="_xlnm.Print_Area" localSheetId="13">'H23'!$A$1:$R$55</definedName>
    <definedName name="_xlnm.Print_Area" localSheetId="11">'H25'!$A$1:$Z$54</definedName>
    <definedName name="_xlnm.Print_Area" localSheetId="10">'H26'!$A$1:$Z$53</definedName>
    <definedName name="_xlnm.Print_Area" localSheetId="9">'H27'!$A$1:$Z$54</definedName>
    <definedName name="_xlnm.Print_Area" localSheetId="8">'H28'!$A$1:$Z$54</definedName>
    <definedName name="_xlnm.Print_Area" localSheetId="7">'H29'!$A$1:$Z$54</definedName>
    <definedName name="_xlnm.Print_Area" localSheetId="6">'H30'!$A$1:$Z$54</definedName>
    <definedName name="_xlnm.Print_Area" localSheetId="5">'R1'!$A$1:$J$49</definedName>
    <definedName name="_xlnm.Print_Area" localSheetId="4">'R2'!$A$1:$J$50</definedName>
    <definedName name="_xlnm.Print_Area" localSheetId="3">'R3'!$A$1:$J$49</definedName>
    <definedName name="_xlnm.Print_Area" localSheetId="2">'R4'!$A$1:$J$49</definedName>
    <definedName name="_xlnm.Print_Area" localSheetId="1">'R5'!$A$1:$J$49</definedName>
    <definedName name="_xlnm.Print_Area" localSheetId="0">'R6'!$A$1:$J$48</definedName>
    <definedName name="_xlnm.Print_Titles" localSheetId="16">'H12'!$A:$B</definedName>
    <definedName name="_xlnm.Print_Titles" localSheetId="5">'R1'!$A:$B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1" l="1"/>
  <c r="L50" i="6" l="1"/>
  <c r="K50" i="6"/>
  <c r="J50" i="6"/>
  <c r="I50" i="6"/>
  <c r="H50" i="6"/>
  <c r="G50" i="6"/>
  <c r="F50" i="6"/>
  <c r="E50" i="6"/>
  <c r="F50" i="12"/>
  <c r="L50" i="12"/>
  <c r="H47" i="14"/>
  <c r="F47" i="14"/>
  <c r="D47" i="14"/>
  <c r="C47" i="14"/>
  <c r="I47" i="16"/>
  <c r="J47" i="16"/>
  <c r="J12" i="18"/>
  <c r="I12" i="18"/>
  <c r="J47" i="19"/>
  <c r="I47" i="19"/>
  <c r="J47" i="18"/>
  <c r="I47" i="18"/>
  <c r="I26" i="11"/>
  <c r="L24" i="10"/>
  <c r="K24" i="10"/>
  <c r="L24" i="8"/>
  <c r="K24" i="8"/>
  <c r="L24" i="6"/>
  <c r="K24" i="6"/>
  <c r="K24" i="4"/>
  <c r="L24" i="4"/>
  <c r="L50" i="3"/>
  <c r="L35" i="3"/>
  <c r="L24" i="3"/>
  <c r="K24" i="3"/>
  <c r="K50" i="1"/>
  <c r="I41" i="14" l="1"/>
  <c r="J41" i="14"/>
  <c r="J41" i="15"/>
  <c r="I41" i="15"/>
  <c r="J41" i="19"/>
  <c r="I41" i="19"/>
  <c r="J35" i="19"/>
  <c r="I35" i="19"/>
  <c r="J12" i="15" l="1"/>
  <c r="I12" i="15"/>
  <c r="J12" i="16"/>
  <c r="I12" i="16"/>
  <c r="L35" i="12"/>
  <c r="K35" i="12"/>
  <c r="J32" i="13"/>
  <c r="I32" i="13"/>
  <c r="I32" i="15"/>
  <c r="J32" i="15"/>
  <c r="J47" i="14"/>
  <c r="J32" i="14"/>
  <c r="I32" i="14"/>
  <c r="I47" i="14"/>
  <c r="J50" i="12"/>
  <c r="I50" i="12"/>
  <c r="H50" i="12"/>
  <c r="G50" i="12"/>
  <c r="K50" i="12" s="1"/>
  <c r="E50" i="12"/>
  <c r="D47" i="13"/>
  <c r="C47" i="13"/>
  <c r="J47" i="13" s="1"/>
  <c r="G47" i="14"/>
  <c r="E47" i="14"/>
  <c r="I47" i="13" l="1"/>
  <c r="H47" i="18"/>
  <c r="G47" i="18"/>
  <c r="F47" i="18"/>
  <c r="E47" i="18"/>
  <c r="D47" i="18"/>
  <c r="C47" i="18"/>
  <c r="D47" i="19" l="1"/>
  <c r="E47" i="19"/>
  <c r="G47" i="19"/>
  <c r="F47" i="19"/>
  <c r="H47" i="19"/>
  <c r="C47" i="19"/>
  <c r="D47" i="16"/>
  <c r="H47" i="16"/>
  <c r="G47" i="16"/>
  <c r="F47" i="16"/>
  <c r="E47" i="16"/>
  <c r="C47" i="16"/>
  <c r="H47" i="15" l="1"/>
  <c r="G47" i="15"/>
  <c r="F47" i="15"/>
  <c r="E47" i="15"/>
  <c r="D47" i="15"/>
  <c r="C47" i="15"/>
  <c r="I47" i="15" l="1"/>
  <c r="J47" i="15"/>
  <c r="P65" i="11"/>
  <c r="O65" i="11"/>
  <c r="N65" i="11"/>
  <c r="L65" i="11"/>
  <c r="K65" i="11"/>
  <c r="H65" i="11"/>
  <c r="G65" i="11"/>
  <c r="F65" i="11"/>
  <c r="E65" i="11"/>
  <c r="D65" i="11"/>
  <c r="C65" i="11"/>
  <c r="M64" i="11"/>
  <c r="J64" i="11"/>
  <c r="I64" i="11"/>
  <c r="M63" i="11"/>
  <c r="J63" i="11"/>
  <c r="I63" i="11"/>
  <c r="M62" i="11"/>
  <c r="J62" i="11"/>
  <c r="I62" i="11"/>
  <c r="M61" i="11"/>
  <c r="J61" i="11"/>
  <c r="I61" i="11"/>
  <c r="M60" i="11"/>
  <c r="J60" i="11"/>
  <c r="I60" i="11"/>
  <c r="M59" i="11"/>
  <c r="J59" i="11"/>
  <c r="I59" i="11"/>
  <c r="M58" i="11"/>
  <c r="J58" i="11"/>
  <c r="I58" i="11"/>
  <c r="M57" i="11"/>
  <c r="J57" i="11"/>
  <c r="I57" i="11"/>
  <c r="M56" i="11"/>
  <c r="J56" i="11"/>
  <c r="I56" i="11"/>
  <c r="J55" i="11"/>
  <c r="I55" i="11"/>
  <c r="M54" i="11"/>
  <c r="J54" i="11"/>
  <c r="I54" i="11"/>
  <c r="M53" i="11"/>
  <c r="J53" i="11"/>
  <c r="I53" i="11"/>
  <c r="M52" i="11"/>
  <c r="J52" i="11"/>
  <c r="I52" i="11"/>
  <c r="M51" i="11"/>
  <c r="J51" i="11"/>
  <c r="I51" i="11"/>
  <c r="M50" i="11"/>
  <c r="J50" i="11"/>
  <c r="I50" i="11"/>
  <c r="M49" i="11"/>
  <c r="J49" i="11"/>
  <c r="I49" i="11"/>
  <c r="M48" i="11"/>
  <c r="J48" i="11"/>
  <c r="I48" i="11"/>
  <c r="M47" i="11"/>
  <c r="J47" i="11"/>
  <c r="I47" i="11"/>
  <c r="M46" i="11"/>
  <c r="J46" i="11"/>
  <c r="I46" i="11"/>
  <c r="M45" i="11"/>
  <c r="J45" i="11"/>
  <c r="I45" i="11"/>
  <c r="M44" i="11"/>
  <c r="J44" i="11"/>
  <c r="I44" i="11"/>
  <c r="M43" i="11"/>
  <c r="J43" i="11"/>
  <c r="I43" i="11"/>
  <c r="M42" i="11"/>
  <c r="J42" i="11"/>
  <c r="I42" i="11"/>
  <c r="M41" i="11"/>
  <c r="J41" i="11"/>
  <c r="I41" i="11"/>
  <c r="M40" i="11"/>
  <c r="J40" i="11"/>
  <c r="I40" i="11"/>
  <c r="M39" i="11"/>
  <c r="J39" i="11"/>
  <c r="I39" i="11"/>
  <c r="M38" i="11"/>
  <c r="J38" i="11"/>
  <c r="I38" i="11"/>
  <c r="M37" i="11"/>
  <c r="J37" i="11"/>
  <c r="I37" i="11"/>
  <c r="M36" i="11"/>
  <c r="J36" i="11"/>
  <c r="I36" i="11"/>
  <c r="M35" i="11"/>
  <c r="J35" i="11"/>
  <c r="I35" i="11"/>
  <c r="M34" i="11"/>
  <c r="J34" i="11"/>
  <c r="I34" i="11"/>
  <c r="M33" i="11"/>
  <c r="J33" i="11"/>
  <c r="I33" i="11"/>
  <c r="M32" i="11"/>
  <c r="J32" i="11"/>
  <c r="I32" i="11"/>
  <c r="M31" i="11"/>
  <c r="J31" i="11"/>
  <c r="I31" i="11"/>
  <c r="M30" i="11"/>
  <c r="J30" i="11"/>
  <c r="I30" i="11"/>
  <c r="M29" i="11"/>
  <c r="J29" i="11"/>
  <c r="I29" i="11"/>
  <c r="M28" i="11"/>
  <c r="J28" i="11"/>
  <c r="I28" i="11"/>
  <c r="M27" i="11"/>
  <c r="J27" i="11"/>
  <c r="I27" i="11"/>
  <c r="M26" i="11"/>
  <c r="M25" i="11"/>
  <c r="J25" i="11"/>
  <c r="I25" i="11"/>
  <c r="M24" i="11"/>
  <c r="J24" i="11"/>
  <c r="I24" i="11"/>
  <c r="M23" i="11"/>
  <c r="J23" i="11"/>
  <c r="I23" i="11"/>
  <c r="M22" i="11"/>
  <c r="J22" i="11"/>
  <c r="I22" i="11"/>
  <c r="M21" i="11"/>
  <c r="J21" i="11"/>
  <c r="I21" i="11"/>
  <c r="M20" i="11"/>
  <c r="J20" i="11"/>
  <c r="I20" i="11"/>
  <c r="M19" i="11"/>
  <c r="J19" i="11"/>
  <c r="I19" i="11"/>
  <c r="M18" i="11"/>
  <c r="J18" i="11"/>
  <c r="I18" i="11"/>
  <c r="M17" i="11"/>
  <c r="J17" i="11"/>
  <c r="I17" i="11"/>
  <c r="M16" i="11"/>
  <c r="J16" i="11"/>
  <c r="I16" i="11"/>
  <c r="M15" i="11"/>
  <c r="J15" i="11"/>
  <c r="I15" i="11"/>
  <c r="M14" i="11"/>
  <c r="J14" i="11"/>
  <c r="I14" i="11"/>
  <c r="M13" i="11"/>
  <c r="J13" i="11"/>
  <c r="I13" i="11"/>
  <c r="M12" i="11"/>
  <c r="J12" i="11"/>
  <c r="I12" i="11"/>
  <c r="R55" i="10"/>
  <c r="Q55" i="10"/>
  <c r="P55" i="10"/>
  <c r="N55" i="10"/>
  <c r="M55" i="10"/>
  <c r="J55" i="10"/>
  <c r="I55" i="10"/>
  <c r="H55" i="10"/>
  <c r="G55" i="10"/>
  <c r="F55" i="10"/>
  <c r="E55" i="10"/>
  <c r="O54" i="10"/>
  <c r="L54" i="10"/>
  <c r="K54" i="10"/>
  <c r="O53" i="10"/>
  <c r="L53" i="10"/>
  <c r="K53" i="10"/>
  <c r="O52" i="10"/>
  <c r="L52" i="10"/>
  <c r="K52" i="10"/>
  <c r="O51" i="10"/>
  <c r="L51" i="10"/>
  <c r="K51" i="10"/>
  <c r="O50" i="10"/>
  <c r="L50" i="10"/>
  <c r="K50" i="10"/>
  <c r="O49" i="10"/>
  <c r="L49" i="10"/>
  <c r="K49" i="10"/>
  <c r="O48" i="10"/>
  <c r="L48" i="10"/>
  <c r="K48" i="10"/>
  <c r="O47" i="10"/>
  <c r="L47" i="10"/>
  <c r="K47" i="10"/>
  <c r="O46" i="10"/>
  <c r="L46" i="10"/>
  <c r="K46" i="10"/>
  <c r="O45" i="10"/>
  <c r="L45" i="10"/>
  <c r="K45" i="10"/>
  <c r="O44" i="10"/>
  <c r="L44" i="10"/>
  <c r="K44" i="10"/>
  <c r="O43" i="10"/>
  <c r="L43" i="10"/>
  <c r="K43" i="10"/>
  <c r="O42" i="10"/>
  <c r="L42" i="10"/>
  <c r="K42" i="10"/>
  <c r="O41" i="10"/>
  <c r="L41" i="10"/>
  <c r="K41" i="10"/>
  <c r="O40" i="10"/>
  <c r="L40" i="10"/>
  <c r="K40" i="10"/>
  <c r="O39" i="10"/>
  <c r="L39" i="10"/>
  <c r="K39" i="10"/>
  <c r="O38" i="10"/>
  <c r="L38" i="10"/>
  <c r="K38" i="10"/>
  <c r="O37" i="10"/>
  <c r="L37" i="10"/>
  <c r="K37" i="10"/>
  <c r="O36" i="10"/>
  <c r="L36" i="10"/>
  <c r="K36" i="10"/>
  <c r="O35" i="10"/>
  <c r="L35" i="10"/>
  <c r="K35" i="10"/>
  <c r="O34" i="10"/>
  <c r="L34" i="10"/>
  <c r="K34" i="10"/>
  <c r="O33" i="10"/>
  <c r="L33" i="10"/>
  <c r="K33" i="10"/>
  <c r="O32" i="10"/>
  <c r="L32" i="10"/>
  <c r="K32" i="10"/>
  <c r="O31" i="10"/>
  <c r="L31" i="10"/>
  <c r="K31" i="10"/>
  <c r="O30" i="10"/>
  <c r="L30" i="10"/>
  <c r="K30" i="10"/>
  <c r="O29" i="10"/>
  <c r="L29" i="10"/>
  <c r="K29" i="10"/>
  <c r="O28" i="10"/>
  <c r="L28" i="10"/>
  <c r="K28" i="10"/>
  <c r="O27" i="10"/>
  <c r="L27" i="10"/>
  <c r="K27" i="10"/>
  <c r="O26" i="10"/>
  <c r="L26" i="10"/>
  <c r="K26" i="10"/>
  <c r="O25" i="10"/>
  <c r="L25" i="10"/>
  <c r="K25" i="10"/>
  <c r="O24" i="10"/>
  <c r="O23" i="10"/>
  <c r="L23" i="10"/>
  <c r="K23" i="10"/>
  <c r="O22" i="10"/>
  <c r="L22" i="10"/>
  <c r="K22" i="10"/>
  <c r="O21" i="10"/>
  <c r="L21" i="10"/>
  <c r="K21" i="10"/>
  <c r="O20" i="10"/>
  <c r="L20" i="10"/>
  <c r="K20" i="10"/>
  <c r="O19" i="10"/>
  <c r="L19" i="10"/>
  <c r="K19" i="10"/>
  <c r="O18" i="10"/>
  <c r="L18" i="10"/>
  <c r="K18" i="10"/>
  <c r="O17" i="10"/>
  <c r="L17" i="10"/>
  <c r="K17" i="10"/>
  <c r="O16" i="10"/>
  <c r="L16" i="10"/>
  <c r="K16" i="10"/>
  <c r="O15" i="10"/>
  <c r="L15" i="10"/>
  <c r="K15" i="10"/>
  <c r="O14" i="10"/>
  <c r="L14" i="10"/>
  <c r="K14" i="10"/>
  <c r="O13" i="10"/>
  <c r="L13" i="10"/>
  <c r="K13" i="10"/>
  <c r="O12" i="10"/>
  <c r="L12" i="10"/>
  <c r="K12" i="10"/>
  <c r="O11" i="10"/>
  <c r="L11" i="10"/>
  <c r="K11" i="10"/>
  <c r="O10" i="10"/>
  <c r="L10" i="10"/>
  <c r="K10" i="10"/>
  <c r="R50" i="9"/>
  <c r="Q50" i="9"/>
  <c r="P50" i="9"/>
  <c r="N50" i="9"/>
  <c r="M50" i="9"/>
  <c r="J50" i="9"/>
  <c r="I50" i="9"/>
  <c r="H50" i="9"/>
  <c r="G50" i="9"/>
  <c r="F50" i="9"/>
  <c r="E50" i="9"/>
  <c r="O49" i="9"/>
  <c r="L49" i="9"/>
  <c r="K49" i="9"/>
  <c r="O48" i="9"/>
  <c r="L48" i="9"/>
  <c r="K48" i="9"/>
  <c r="O47" i="9"/>
  <c r="L47" i="9"/>
  <c r="K47" i="9"/>
  <c r="O46" i="9"/>
  <c r="L46" i="9"/>
  <c r="K46" i="9"/>
  <c r="O45" i="9"/>
  <c r="L45" i="9"/>
  <c r="K45" i="9"/>
  <c r="O44" i="9"/>
  <c r="L44" i="9"/>
  <c r="K44" i="9"/>
  <c r="O43" i="9"/>
  <c r="L43" i="9"/>
  <c r="K43" i="9"/>
  <c r="O42" i="9"/>
  <c r="L42" i="9"/>
  <c r="K42" i="9"/>
  <c r="O41" i="9"/>
  <c r="L41" i="9"/>
  <c r="K41" i="9"/>
  <c r="O40" i="9"/>
  <c r="L40" i="9"/>
  <c r="K40" i="9"/>
  <c r="O39" i="9"/>
  <c r="L39" i="9"/>
  <c r="K39" i="9"/>
  <c r="O38" i="9"/>
  <c r="L38" i="9"/>
  <c r="K38" i="9"/>
  <c r="O37" i="9"/>
  <c r="L37" i="9"/>
  <c r="K37" i="9"/>
  <c r="O36" i="9"/>
  <c r="L36" i="9"/>
  <c r="K36" i="9"/>
  <c r="O35" i="9"/>
  <c r="L35" i="9"/>
  <c r="K35" i="9"/>
  <c r="O34" i="9"/>
  <c r="L34" i="9"/>
  <c r="K34" i="9"/>
  <c r="O33" i="9"/>
  <c r="L33" i="9"/>
  <c r="K33" i="9"/>
  <c r="O32" i="9"/>
  <c r="L32" i="9"/>
  <c r="K32" i="9"/>
  <c r="O31" i="9"/>
  <c r="L31" i="9"/>
  <c r="K31" i="9"/>
  <c r="O30" i="9"/>
  <c r="L30" i="9"/>
  <c r="K30" i="9"/>
  <c r="O29" i="9"/>
  <c r="L29" i="9"/>
  <c r="K29" i="9"/>
  <c r="O28" i="9"/>
  <c r="L28" i="9"/>
  <c r="K28" i="9"/>
  <c r="O27" i="9"/>
  <c r="L27" i="9"/>
  <c r="K27" i="9"/>
  <c r="L26" i="9"/>
  <c r="K26" i="9"/>
  <c r="O25" i="9"/>
  <c r="L25" i="9"/>
  <c r="K25" i="9"/>
  <c r="O24" i="9"/>
  <c r="L24" i="9"/>
  <c r="K24" i="9"/>
  <c r="O23" i="9"/>
  <c r="L23" i="9"/>
  <c r="K23" i="9"/>
  <c r="O22" i="9"/>
  <c r="L22" i="9"/>
  <c r="K22" i="9"/>
  <c r="O21" i="9"/>
  <c r="L21" i="9"/>
  <c r="K21" i="9"/>
  <c r="O20" i="9"/>
  <c r="L20" i="9"/>
  <c r="K20" i="9"/>
  <c r="O19" i="9"/>
  <c r="L19" i="9"/>
  <c r="K19" i="9"/>
  <c r="O18" i="9"/>
  <c r="L18" i="9"/>
  <c r="K18" i="9"/>
  <c r="O17" i="9"/>
  <c r="L17" i="9"/>
  <c r="K17" i="9"/>
  <c r="O16" i="9"/>
  <c r="L16" i="9"/>
  <c r="K16" i="9"/>
  <c r="O15" i="9"/>
  <c r="L15" i="9"/>
  <c r="K15" i="9"/>
  <c r="O14" i="9"/>
  <c r="L14" i="9"/>
  <c r="K14" i="9"/>
  <c r="O13" i="9"/>
  <c r="L13" i="9"/>
  <c r="K13" i="9"/>
  <c r="O12" i="9"/>
  <c r="L12" i="9"/>
  <c r="K12" i="9"/>
  <c r="O11" i="9"/>
  <c r="L11" i="9"/>
  <c r="K11" i="9"/>
  <c r="O10" i="9"/>
  <c r="L10" i="9"/>
  <c r="K10" i="9"/>
  <c r="O9" i="9"/>
  <c r="L9" i="9"/>
  <c r="K9" i="9"/>
  <c r="R50" i="8"/>
  <c r="Q50" i="8"/>
  <c r="P50" i="8"/>
  <c r="N50" i="8"/>
  <c r="M50" i="8"/>
  <c r="J50" i="8"/>
  <c r="I50" i="8"/>
  <c r="H50" i="8"/>
  <c r="G50" i="8"/>
  <c r="F50" i="8"/>
  <c r="E50" i="8"/>
  <c r="O49" i="8"/>
  <c r="L49" i="8"/>
  <c r="K49" i="8"/>
  <c r="O48" i="8"/>
  <c r="L48" i="8"/>
  <c r="K48" i="8"/>
  <c r="O47" i="8"/>
  <c r="L47" i="8"/>
  <c r="K47" i="8"/>
  <c r="O46" i="8"/>
  <c r="L46" i="8"/>
  <c r="K46" i="8"/>
  <c r="O45" i="8"/>
  <c r="L45" i="8"/>
  <c r="K45" i="8"/>
  <c r="O44" i="8"/>
  <c r="L44" i="8"/>
  <c r="K44" i="8"/>
  <c r="O43" i="8"/>
  <c r="L43" i="8"/>
  <c r="K43" i="8"/>
  <c r="O42" i="8"/>
  <c r="L42" i="8"/>
  <c r="K42" i="8"/>
  <c r="O41" i="8"/>
  <c r="L41" i="8"/>
  <c r="K41" i="8"/>
  <c r="O40" i="8"/>
  <c r="L40" i="8"/>
  <c r="K40" i="8"/>
  <c r="O39" i="8"/>
  <c r="L39" i="8"/>
  <c r="K39" i="8"/>
  <c r="O38" i="8"/>
  <c r="L38" i="8"/>
  <c r="K38" i="8"/>
  <c r="O37" i="8"/>
  <c r="L37" i="8"/>
  <c r="K37" i="8"/>
  <c r="O36" i="8"/>
  <c r="L36" i="8"/>
  <c r="K36" i="8"/>
  <c r="O35" i="8"/>
  <c r="L35" i="8"/>
  <c r="K35" i="8"/>
  <c r="O34" i="8"/>
  <c r="L34" i="8"/>
  <c r="K34" i="8"/>
  <c r="O33" i="8"/>
  <c r="L33" i="8"/>
  <c r="K33" i="8"/>
  <c r="O32" i="8"/>
  <c r="L32" i="8"/>
  <c r="K32" i="8"/>
  <c r="O31" i="8"/>
  <c r="L31" i="8"/>
  <c r="K31" i="8"/>
  <c r="O30" i="8"/>
  <c r="L30" i="8"/>
  <c r="K30" i="8"/>
  <c r="O29" i="8"/>
  <c r="L29" i="8"/>
  <c r="K29" i="8"/>
  <c r="O28" i="8"/>
  <c r="L28" i="8"/>
  <c r="K28" i="8"/>
  <c r="O27" i="8"/>
  <c r="L27" i="8"/>
  <c r="K27" i="8"/>
  <c r="O26" i="8"/>
  <c r="L26" i="8"/>
  <c r="K26" i="8"/>
  <c r="O25" i="8"/>
  <c r="L25" i="8"/>
  <c r="K25" i="8"/>
  <c r="O24" i="8"/>
  <c r="O23" i="8"/>
  <c r="L23" i="8"/>
  <c r="K23" i="8"/>
  <c r="O22" i="8"/>
  <c r="L22" i="8"/>
  <c r="K22" i="8"/>
  <c r="O21" i="8"/>
  <c r="L21" i="8"/>
  <c r="K21" i="8"/>
  <c r="O20" i="8"/>
  <c r="L20" i="8"/>
  <c r="K20" i="8"/>
  <c r="O19" i="8"/>
  <c r="L19" i="8"/>
  <c r="K19" i="8"/>
  <c r="O18" i="8"/>
  <c r="L18" i="8"/>
  <c r="K18" i="8"/>
  <c r="O17" i="8"/>
  <c r="L17" i="8"/>
  <c r="K17" i="8"/>
  <c r="O16" i="8"/>
  <c r="L16" i="8"/>
  <c r="K16" i="8"/>
  <c r="O15" i="8"/>
  <c r="L15" i="8"/>
  <c r="K15" i="8"/>
  <c r="O14" i="8"/>
  <c r="L14" i="8"/>
  <c r="K14" i="8"/>
  <c r="O13" i="8"/>
  <c r="L13" i="8"/>
  <c r="K13" i="8"/>
  <c r="O12" i="8"/>
  <c r="L12" i="8"/>
  <c r="K12" i="8"/>
  <c r="O11" i="8"/>
  <c r="L11" i="8"/>
  <c r="K11" i="8"/>
  <c r="O10" i="8"/>
  <c r="L10" i="8"/>
  <c r="K10" i="8"/>
  <c r="O9" i="8"/>
  <c r="L9" i="8"/>
  <c r="K9" i="8"/>
  <c r="R50" i="7"/>
  <c r="Q50" i="7"/>
  <c r="P50" i="7"/>
  <c r="N50" i="7"/>
  <c r="M50" i="7"/>
  <c r="J50" i="7"/>
  <c r="I50" i="7"/>
  <c r="H50" i="7"/>
  <c r="G50" i="7"/>
  <c r="F50" i="7"/>
  <c r="E50" i="7"/>
  <c r="O49" i="7"/>
  <c r="L49" i="7"/>
  <c r="K49" i="7"/>
  <c r="O48" i="7"/>
  <c r="L48" i="7"/>
  <c r="K48" i="7"/>
  <c r="O47" i="7"/>
  <c r="L47" i="7"/>
  <c r="K47" i="7"/>
  <c r="O46" i="7"/>
  <c r="L46" i="7"/>
  <c r="K46" i="7"/>
  <c r="O45" i="7"/>
  <c r="L45" i="7"/>
  <c r="K45" i="7"/>
  <c r="O44" i="7"/>
  <c r="L44" i="7"/>
  <c r="K44" i="7"/>
  <c r="O43" i="7"/>
  <c r="L43" i="7"/>
  <c r="K43" i="7"/>
  <c r="O42" i="7"/>
  <c r="L42" i="7"/>
  <c r="K42" i="7"/>
  <c r="O41" i="7"/>
  <c r="L41" i="7"/>
  <c r="K41" i="7"/>
  <c r="O40" i="7"/>
  <c r="L40" i="7"/>
  <c r="K40" i="7"/>
  <c r="O39" i="7"/>
  <c r="L39" i="7"/>
  <c r="K39" i="7"/>
  <c r="O38" i="7"/>
  <c r="L38" i="7"/>
  <c r="K38" i="7"/>
  <c r="O37" i="7"/>
  <c r="L37" i="7"/>
  <c r="K37" i="7"/>
  <c r="O36" i="7"/>
  <c r="L36" i="7"/>
  <c r="K36" i="7"/>
  <c r="O35" i="7"/>
  <c r="L35" i="7"/>
  <c r="K35" i="7"/>
  <c r="O34" i="7"/>
  <c r="L34" i="7"/>
  <c r="K34" i="7"/>
  <c r="O33" i="7"/>
  <c r="L33" i="7"/>
  <c r="K33" i="7"/>
  <c r="O32" i="7"/>
  <c r="L32" i="7"/>
  <c r="K32" i="7"/>
  <c r="O31" i="7"/>
  <c r="L31" i="7"/>
  <c r="K31" i="7"/>
  <c r="O30" i="7"/>
  <c r="L30" i="7"/>
  <c r="K30" i="7"/>
  <c r="O29" i="7"/>
  <c r="L29" i="7"/>
  <c r="K29" i="7"/>
  <c r="O28" i="7"/>
  <c r="L28" i="7"/>
  <c r="K28" i="7"/>
  <c r="O27" i="7"/>
  <c r="L27" i="7"/>
  <c r="K27" i="7"/>
  <c r="O26" i="7"/>
  <c r="L26" i="7"/>
  <c r="K26" i="7"/>
  <c r="O25" i="7"/>
  <c r="L25" i="7"/>
  <c r="K25" i="7"/>
  <c r="O24" i="7"/>
  <c r="L24" i="7"/>
  <c r="K24" i="7"/>
  <c r="O23" i="7"/>
  <c r="L23" i="7"/>
  <c r="K23" i="7"/>
  <c r="O22" i="7"/>
  <c r="L22" i="7"/>
  <c r="K22" i="7"/>
  <c r="O21" i="7"/>
  <c r="L21" i="7"/>
  <c r="K21" i="7"/>
  <c r="O20" i="7"/>
  <c r="L20" i="7"/>
  <c r="K20" i="7"/>
  <c r="O19" i="7"/>
  <c r="L19" i="7"/>
  <c r="K19" i="7"/>
  <c r="O18" i="7"/>
  <c r="L18" i="7"/>
  <c r="K18" i="7"/>
  <c r="O17" i="7"/>
  <c r="L17" i="7"/>
  <c r="K17" i="7"/>
  <c r="O16" i="7"/>
  <c r="L16" i="7"/>
  <c r="K16" i="7"/>
  <c r="O15" i="7"/>
  <c r="L15" i="7"/>
  <c r="K15" i="7"/>
  <c r="O14" i="7"/>
  <c r="L14" i="7"/>
  <c r="K14" i="7"/>
  <c r="O13" i="7"/>
  <c r="L13" i="7"/>
  <c r="K13" i="7"/>
  <c r="O12" i="7"/>
  <c r="L12" i="7"/>
  <c r="K12" i="7"/>
  <c r="O11" i="7"/>
  <c r="L11" i="7"/>
  <c r="K11" i="7"/>
  <c r="O10" i="7"/>
  <c r="L10" i="7"/>
  <c r="K10" i="7"/>
  <c r="O9" i="7"/>
  <c r="L9" i="7"/>
  <c r="K9" i="7"/>
  <c r="Z50" i="5"/>
  <c r="Y50" i="5"/>
  <c r="X50" i="5"/>
  <c r="R50" i="5"/>
  <c r="Q50" i="5"/>
  <c r="P50" i="5"/>
  <c r="N50" i="5"/>
  <c r="M50" i="5"/>
  <c r="J50" i="5"/>
  <c r="I50" i="5"/>
  <c r="H50" i="5"/>
  <c r="G50" i="5"/>
  <c r="F50" i="5"/>
  <c r="E50" i="5"/>
  <c r="W49" i="5"/>
  <c r="U49" i="5"/>
  <c r="S49" i="5"/>
  <c r="O49" i="5"/>
  <c r="L49" i="5"/>
  <c r="K49" i="5"/>
  <c r="W48" i="5"/>
  <c r="U48" i="5"/>
  <c r="S48" i="5"/>
  <c r="O48" i="5"/>
  <c r="L48" i="5"/>
  <c r="K48" i="5"/>
  <c r="W47" i="5"/>
  <c r="U47" i="5"/>
  <c r="S47" i="5"/>
  <c r="O47" i="5"/>
  <c r="L47" i="5"/>
  <c r="K47" i="5"/>
  <c r="W46" i="5"/>
  <c r="U46" i="5"/>
  <c r="S46" i="5"/>
  <c r="O46" i="5"/>
  <c r="L46" i="5"/>
  <c r="K46" i="5"/>
  <c r="W45" i="5"/>
  <c r="U45" i="5"/>
  <c r="S45" i="5"/>
  <c r="O45" i="5"/>
  <c r="L45" i="5"/>
  <c r="K45" i="5"/>
  <c r="W44" i="5"/>
  <c r="U44" i="5"/>
  <c r="S44" i="5"/>
  <c r="O44" i="5"/>
  <c r="L44" i="5"/>
  <c r="K44" i="5"/>
  <c r="W43" i="5"/>
  <c r="U43" i="5"/>
  <c r="S43" i="5"/>
  <c r="O43" i="5"/>
  <c r="L43" i="5"/>
  <c r="K43" i="5"/>
  <c r="W42" i="5"/>
  <c r="U42" i="5"/>
  <c r="S42" i="5"/>
  <c r="O42" i="5"/>
  <c r="L42" i="5"/>
  <c r="K42" i="5"/>
  <c r="W41" i="5"/>
  <c r="U41" i="5"/>
  <c r="S41" i="5"/>
  <c r="O41" i="5"/>
  <c r="L41" i="5"/>
  <c r="K41" i="5"/>
  <c r="W40" i="5"/>
  <c r="U40" i="5"/>
  <c r="S40" i="5"/>
  <c r="O40" i="5"/>
  <c r="L40" i="5"/>
  <c r="K40" i="5"/>
  <c r="W39" i="5"/>
  <c r="U39" i="5"/>
  <c r="S39" i="5"/>
  <c r="O39" i="5"/>
  <c r="L39" i="5"/>
  <c r="K39" i="5"/>
  <c r="W38" i="5"/>
  <c r="U38" i="5"/>
  <c r="S38" i="5"/>
  <c r="O38" i="5"/>
  <c r="L38" i="5"/>
  <c r="K38" i="5"/>
  <c r="W37" i="5"/>
  <c r="U37" i="5"/>
  <c r="S37" i="5"/>
  <c r="O37" i="5"/>
  <c r="L37" i="5"/>
  <c r="K37" i="5"/>
  <c r="W36" i="5"/>
  <c r="U36" i="5"/>
  <c r="S36" i="5"/>
  <c r="O36" i="5"/>
  <c r="L36" i="5"/>
  <c r="K36" i="5"/>
  <c r="W35" i="5"/>
  <c r="U35" i="5"/>
  <c r="S35" i="5"/>
  <c r="O35" i="5"/>
  <c r="L35" i="5"/>
  <c r="K35" i="5"/>
  <c r="W34" i="5"/>
  <c r="U34" i="5"/>
  <c r="S34" i="5"/>
  <c r="O34" i="5"/>
  <c r="L34" i="5"/>
  <c r="K34" i="5"/>
  <c r="W33" i="5"/>
  <c r="U33" i="5"/>
  <c r="S33" i="5"/>
  <c r="O33" i="5"/>
  <c r="L33" i="5"/>
  <c r="K33" i="5"/>
  <c r="W32" i="5"/>
  <c r="U32" i="5"/>
  <c r="S32" i="5"/>
  <c r="O32" i="5"/>
  <c r="L32" i="5"/>
  <c r="K32" i="5"/>
  <c r="W31" i="5"/>
  <c r="U31" i="5"/>
  <c r="S31" i="5"/>
  <c r="O31" i="5"/>
  <c r="L31" i="5"/>
  <c r="K31" i="5"/>
  <c r="W30" i="5"/>
  <c r="U30" i="5"/>
  <c r="S30" i="5"/>
  <c r="O30" i="5"/>
  <c r="L30" i="5"/>
  <c r="K30" i="5"/>
  <c r="W29" i="5"/>
  <c r="U29" i="5"/>
  <c r="S29" i="5"/>
  <c r="O29" i="5"/>
  <c r="L29" i="5"/>
  <c r="K29" i="5"/>
  <c r="W28" i="5"/>
  <c r="U28" i="5"/>
  <c r="S28" i="5"/>
  <c r="O28" i="5"/>
  <c r="L28" i="5"/>
  <c r="K28" i="5"/>
  <c r="W27" i="5"/>
  <c r="U27" i="5"/>
  <c r="S27" i="5"/>
  <c r="O27" i="5"/>
  <c r="L27" i="5"/>
  <c r="K27" i="5"/>
  <c r="W26" i="5"/>
  <c r="U26" i="5"/>
  <c r="S26" i="5"/>
  <c r="O26" i="5"/>
  <c r="L26" i="5"/>
  <c r="K26" i="5"/>
  <c r="W25" i="5"/>
  <c r="U25" i="5"/>
  <c r="S25" i="5"/>
  <c r="O25" i="5"/>
  <c r="L25" i="5"/>
  <c r="K25" i="5"/>
  <c r="W24" i="5"/>
  <c r="U24" i="5"/>
  <c r="S24" i="5"/>
  <c r="O24" i="5"/>
  <c r="L24" i="5"/>
  <c r="K24" i="5"/>
  <c r="W23" i="5"/>
  <c r="U23" i="5"/>
  <c r="S23" i="5"/>
  <c r="O23" i="5"/>
  <c r="L23" i="5"/>
  <c r="K23" i="5"/>
  <c r="W22" i="5"/>
  <c r="U22" i="5"/>
  <c r="S22" i="5"/>
  <c r="O22" i="5"/>
  <c r="L22" i="5"/>
  <c r="K22" i="5"/>
  <c r="W21" i="5"/>
  <c r="U21" i="5"/>
  <c r="S21" i="5"/>
  <c r="O21" i="5"/>
  <c r="L21" i="5"/>
  <c r="K21" i="5"/>
  <c r="W20" i="5"/>
  <c r="U20" i="5"/>
  <c r="S20" i="5"/>
  <c r="O20" i="5"/>
  <c r="L20" i="5"/>
  <c r="K20" i="5"/>
  <c r="W19" i="5"/>
  <c r="U19" i="5"/>
  <c r="S19" i="5"/>
  <c r="O19" i="5"/>
  <c r="L19" i="5"/>
  <c r="K19" i="5"/>
  <c r="W18" i="5"/>
  <c r="U18" i="5"/>
  <c r="S18" i="5"/>
  <c r="O18" i="5"/>
  <c r="L18" i="5"/>
  <c r="K18" i="5"/>
  <c r="W17" i="5"/>
  <c r="U17" i="5"/>
  <c r="S17" i="5"/>
  <c r="O17" i="5"/>
  <c r="L17" i="5"/>
  <c r="K17" i="5"/>
  <c r="W16" i="5"/>
  <c r="U16" i="5"/>
  <c r="S16" i="5"/>
  <c r="O16" i="5"/>
  <c r="L16" i="5"/>
  <c r="K16" i="5"/>
  <c r="W15" i="5"/>
  <c r="U15" i="5"/>
  <c r="S15" i="5"/>
  <c r="O15" i="5"/>
  <c r="L15" i="5"/>
  <c r="K15" i="5"/>
  <c r="W14" i="5"/>
  <c r="U14" i="5"/>
  <c r="S14" i="5"/>
  <c r="O14" i="5"/>
  <c r="L14" i="5"/>
  <c r="K14" i="5"/>
  <c r="W13" i="5"/>
  <c r="U13" i="5"/>
  <c r="S13" i="5"/>
  <c r="O13" i="5"/>
  <c r="L13" i="5"/>
  <c r="K13" i="5"/>
  <c r="W12" i="5"/>
  <c r="U12" i="5"/>
  <c r="S12" i="5"/>
  <c r="O12" i="5"/>
  <c r="L12" i="5"/>
  <c r="K12" i="5"/>
  <c r="W11" i="5"/>
  <c r="U11" i="5"/>
  <c r="S11" i="5"/>
  <c r="O11" i="5"/>
  <c r="L11" i="5"/>
  <c r="K11" i="5"/>
  <c r="W10" i="5"/>
  <c r="U10" i="5"/>
  <c r="S10" i="5"/>
  <c r="O10" i="5"/>
  <c r="L10" i="5"/>
  <c r="K10" i="5"/>
  <c r="W9" i="5"/>
  <c r="U9" i="5"/>
  <c r="S9" i="5"/>
  <c r="O9" i="5"/>
  <c r="L9" i="5"/>
  <c r="K9" i="5"/>
  <c r="Z50" i="4"/>
  <c r="Y50" i="4"/>
  <c r="X50" i="4"/>
  <c r="R50" i="4"/>
  <c r="Q50" i="4"/>
  <c r="P50" i="4"/>
  <c r="N50" i="4"/>
  <c r="M50" i="4"/>
  <c r="J50" i="4"/>
  <c r="I50" i="4"/>
  <c r="H50" i="4"/>
  <c r="G50" i="4"/>
  <c r="F50" i="4"/>
  <c r="E50" i="4"/>
  <c r="W49" i="4"/>
  <c r="U49" i="4"/>
  <c r="S49" i="4"/>
  <c r="O49" i="4"/>
  <c r="L49" i="4"/>
  <c r="K49" i="4"/>
  <c r="W48" i="4"/>
  <c r="U48" i="4"/>
  <c r="S48" i="4"/>
  <c r="O48" i="4"/>
  <c r="L48" i="4"/>
  <c r="K48" i="4"/>
  <c r="W47" i="4"/>
  <c r="U47" i="4"/>
  <c r="S47" i="4"/>
  <c r="O47" i="4"/>
  <c r="L47" i="4"/>
  <c r="K47" i="4"/>
  <c r="W46" i="4"/>
  <c r="U46" i="4"/>
  <c r="S46" i="4"/>
  <c r="O46" i="4"/>
  <c r="L46" i="4"/>
  <c r="K46" i="4"/>
  <c r="W45" i="4"/>
  <c r="U45" i="4"/>
  <c r="S45" i="4"/>
  <c r="O45" i="4"/>
  <c r="L45" i="4"/>
  <c r="K45" i="4"/>
  <c r="W44" i="4"/>
  <c r="U44" i="4"/>
  <c r="S44" i="4"/>
  <c r="O44" i="4"/>
  <c r="L44" i="4"/>
  <c r="K44" i="4"/>
  <c r="W43" i="4"/>
  <c r="U43" i="4"/>
  <c r="S43" i="4"/>
  <c r="O43" i="4"/>
  <c r="L43" i="4"/>
  <c r="K43" i="4"/>
  <c r="W42" i="4"/>
  <c r="U42" i="4"/>
  <c r="S42" i="4"/>
  <c r="O42" i="4"/>
  <c r="L42" i="4"/>
  <c r="K42" i="4"/>
  <c r="W41" i="4"/>
  <c r="U41" i="4"/>
  <c r="S41" i="4"/>
  <c r="O41" i="4"/>
  <c r="L41" i="4"/>
  <c r="K41" i="4"/>
  <c r="W40" i="4"/>
  <c r="U40" i="4"/>
  <c r="S40" i="4"/>
  <c r="O40" i="4"/>
  <c r="L40" i="4"/>
  <c r="K40" i="4"/>
  <c r="W39" i="4"/>
  <c r="U39" i="4"/>
  <c r="S39" i="4"/>
  <c r="O39" i="4"/>
  <c r="L39" i="4"/>
  <c r="K39" i="4"/>
  <c r="W38" i="4"/>
  <c r="U38" i="4"/>
  <c r="S38" i="4"/>
  <c r="O38" i="4"/>
  <c r="L38" i="4"/>
  <c r="K38" i="4"/>
  <c r="W37" i="4"/>
  <c r="U37" i="4"/>
  <c r="S37" i="4"/>
  <c r="O37" i="4"/>
  <c r="L37" i="4"/>
  <c r="K37" i="4"/>
  <c r="W36" i="4"/>
  <c r="U36" i="4"/>
  <c r="S36" i="4"/>
  <c r="O36" i="4"/>
  <c r="L36" i="4"/>
  <c r="K36" i="4"/>
  <c r="W35" i="4"/>
  <c r="U35" i="4"/>
  <c r="S35" i="4"/>
  <c r="O35" i="4"/>
  <c r="L35" i="4"/>
  <c r="K35" i="4"/>
  <c r="W34" i="4"/>
  <c r="U34" i="4"/>
  <c r="S34" i="4"/>
  <c r="O34" i="4"/>
  <c r="L34" i="4"/>
  <c r="K34" i="4"/>
  <c r="W33" i="4"/>
  <c r="U33" i="4"/>
  <c r="S33" i="4"/>
  <c r="O33" i="4"/>
  <c r="L33" i="4"/>
  <c r="K33" i="4"/>
  <c r="W32" i="4"/>
  <c r="U32" i="4"/>
  <c r="S32" i="4"/>
  <c r="O32" i="4"/>
  <c r="L32" i="4"/>
  <c r="K32" i="4"/>
  <c r="W31" i="4"/>
  <c r="U31" i="4"/>
  <c r="S31" i="4"/>
  <c r="O31" i="4"/>
  <c r="L31" i="4"/>
  <c r="K31" i="4"/>
  <c r="W30" i="4"/>
  <c r="U30" i="4"/>
  <c r="S30" i="4"/>
  <c r="O30" i="4"/>
  <c r="L30" i="4"/>
  <c r="K30" i="4"/>
  <c r="W29" i="4"/>
  <c r="U29" i="4"/>
  <c r="S29" i="4"/>
  <c r="O29" i="4"/>
  <c r="L29" i="4"/>
  <c r="K29" i="4"/>
  <c r="W28" i="4"/>
  <c r="U28" i="4"/>
  <c r="S28" i="4"/>
  <c r="O28" i="4"/>
  <c r="L28" i="4"/>
  <c r="K28" i="4"/>
  <c r="W27" i="4"/>
  <c r="U27" i="4"/>
  <c r="S27" i="4"/>
  <c r="O27" i="4"/>
  <c r="L27" i="4"/>
  <c r="K27" i="4"/>
  <c r="W26" i="4"/>
  <c r="U26" i="4"/>
  <c r="S26" i="4"/>
  <c r="O26" i="4"/>
  <c r="L26" i="4"/>
  <c r="K26" i="4"/>
  <c r="W25" i="4"/>
  <c r="U25" i="4"/>
  <c r="S25" i="4"/>
  <c r="O25" i="4"/>
  <c r="L25" i="4"/>
  <c r="K25" i="4"/>
  <c r="W24" i="4"/>
  <c r="U24" i="4"/>
  <c r="S24" i="4"/>
  <c r="O24" i="4"/>
  <c r="W23" i="4"/>
  <c r="U23" i="4"/>
  <c r="S23" i="4"/>
  <c r="O23" i="4"/>
  <c r="L23" i="4"/>
  <c r="K23" i="4"/>
  <c r="W22" i="4"/>
  <c r="U22" i="4"/>
  <c r="S22" i="4"/>
  <c r="O22" i="4"/>
  <c r="L22" i="4"/>
  <c r="K22" i="4"/>
  <c r="W21" i="4"/>
  <c r="U21" i="4"/>
  <c r="S21" i="4"/>
  <c r="O21" i="4"/>
  <c r="L21" i="4"/>
  <c r="K21" i="4"/>
  <c r="W20" i="4"/>
  <c r="U20" i="4"/>
  <c r="S20" i="4"/>
  <c r="O20" i="4"/>
  <c r="L20" i="4"/>
  <c r="K20" i="4"/>
  <c r="W19" i="4"/>
  <c r="U19" i="4"/>
  <c r="S19" i="4"/>
  <c r="O19" i="4"/>
  <c r="L19" i="4"/>
  <c r="K19" i="4"/>
  <c r="W18" i="4"/>
  <c r="U18" i="4"/>
  <c r="S18" i="4"/>
  <c r="O18" i="4"/>
  <c r="L18" i="4"/>
  <c r="K18" i="4"/>
  <c r="W17" i="4"/>
  <c r="U17" i="4"/>
  <c r="S17" i="4"/>
  <c r="O17" i="4"/>
  <c r="L17" i="4"/>
  <c r="K17" i="4"/>
  <c r="W16" i="4"/>
  <c r="U16" i="4"/>
  <c r="S16" i="4"/>
  <c r="O16" i="4"/>
  <c r="L16" i="4"/>
  <c r="K16" i="4"/>
  <c r="W15" i="4"/>
  <c r="U15" i="4"/>
  <c r="S15" i="4"/>
  <c r="O15" i="4"/>
  <c r="L15" i="4"/>
  <c r="K15" i="4"/>
  <c r="W14" i="4"/>
  <c r="U14" i="4"/>
  <c r="S14" i="4"/>
  <c r="O14" i="4"/>
  <c r="L14" i="4"/>
  <c r="K14" i="4"/>
  <c r="W13" i="4"/>
  <c r="U13" i="4"/>
  <c r="S13" i="4"/>
  <c r="O13" i="4"/>
  <c r="L13" i="4"/>
  <c r="K13" i="4"/>
  <c r="W12" i="4"/>
  <c r="U12" i="4"/>
  <c r="S12" i="4"/>
  <c r="O12" i="4"/>
  <c r="L12" i="4"/>
  <c r="K12" i="4"/>
  <c r="W11" i="4"/>
  <c r="U11" i="4"/>
  <c r="S11" i="4"/>
  <c r="O11" i="4"/>
  <c r="L11" i="4"/>
  <c r="K11" i="4"/>
  <c r="W10" i="4"/>
  <c r="U10" i="4"/>
  <c r="S10" i="4"/>
  <c r="O10" i="4"/>
  <c r="L10" i="4"/>
  <c r="K10" i="4"/>
  <c r="W9" i="4"/>
  <c r="U9" i="4"/>
  <c r="S9" i="4"/>
  <c r="O9" i="4"/>
  <c r="L9" i="4"/>
  <c r="K9" i="4"/>
  <c r="Z50" i="3"/>
  <c r="Y50" i="3"/>
  <c r="X50" i="3"/>
  <c r="R50" i="3"/>
  <c r="Q50" i="3"/>
  <c r="P50" i="3"/>
  <c r="N50" i="3"/>
  <c r="M50" i="3"/>
  <c r="J50" i="3"/>
  <c r="I50" i="3"/>
  <c r="H50" i="3"/>
  <c r="G50" i="3"/>
  <c r="F50" i="3"/>
  <c r="E50" i="3"/>
  <c r="W49" i="3"/>
  <c r="U49" i="3"/>
  <c r="S49" i="3"/>
  <c r="O49" i="3"/>
  <c r="L49" i="3"/>
  <c r="K49" i="3"/>
  <c r="W48" i="3"/>
  <c r="U48" i="3"/>
  <c r="S48" i="3"/>
  <c r="O48" i="3"/>
  <c r="L48" i="3"/>
  <c r="K48" i="3"/>
  <c r="W47" i="3"/>
  <c r="U47" i="3"/>
  <c r="S47" i="3"/>
  <c r="O47" i="3"/>
  <c r="L47" i="3"/>
  <c r="K47" i="3"/>
  <c r="W46" i="3"/>
  <c r="U46" i="3"/>
  <c r="S46" i="3"/>
  <c r="O46" i="3"/>
  <c r="L46" i="3"/>
  <c r="K46" i="3"/>
  <c r="W45" i="3"/>
  <c r="U45" i="3"/>
  <c r="S45" i="3"/>
  <c r="O45" i="3"/>
  <c r="L45" i="3"/>
  <c r="K45" i="3"/>
  <c r="W44" i="3"/>
  <c r="U44" i="3"/>
  <c r="S44" i="3"/>
  <c r="O44" i="3"/>
  <c r="L44" i="3"/>
  <c r="K44" i="3"/>
  <c r="W43" i="3"/>
  <c r="U43" i="3"/>
  <c r="S43" i="3"/>
  <c r="O43" i="3"/>
  <c r="L43" i="3"/>
  <c r="K43" i="3"/>
  <c r="W42" i="3"/>
  <c r="U42" i="3"/>
  <c r="S42" i="3"/>
  <c r="O42" i="3"/>
  <c r="L42" i="3"/>
  <c r="K42" i="3"/>
  <c r="W41" i="3"/>
  <c r="U41" i="3"/>
  <c r="S41" i="3"/>
  <c r="O41" i="3"/>
  <c r="L41" i="3"/>
  <c r="K41" i="3"/>
  <c r="W40" i="3"/>
  <c r="U40" i="3"/>
  <c r="S40" i="3"/>
  <c r="O40" i="3"/>
  <c r="L40" i="3"/>
  <c r="K40" i="3"/>
  <c r="W39" i="3"/>
  <c r="U39" i="3"/>
  <c r="S39" i="3"/>
  <c r="O39" i="3"/>
  <c r="L39" i="3"/>
  <c r="K39" i="3"/>
  <c r="W38" i="3"/>
  <c r="U38" i="3"/>
  <c r="S38" i="3"/>
  <c r="O38" i="3"/>
  <c r="L38" i="3"/>
  <c r="K38" i="3"/>
  <c r="W37" i="3"/>
  <c r="U37" i="3"/>
  <c r="S37" i="3"/>
  <c r="O37" i="3"/>
  <c r="L37" i="3"/>
  <c r="K37" i="3"/>
  <c r="W36" i="3"/>
  <c r="U36" i="3"/>
  <c r="S36" i="3"/>
  <c r="O36" i="3"/>
  <c r="L36" i="3"/>
  <c r="K36" i="3"/>
  <c r="W35" i="3"/>
  <c r="U35" i="3"/>
  <c r="S35" i="3"/>
  <c r="O35" i="3"/>
  <c r="K35" i="3"/>
  <c r="W34" i="3"/>
  <c r="U34" i="3"/>
  <c r="S34" i="3"/>
  <c r="O34" i="3"/>
  <c r="L34" i="3"/>
  <c r="K34" i="3"/>
  <c r="W33" i="3"/>
  <c r="U33" i="3"/>
  <c r="S33" i="3"/>
  <c r="O33" i="3"/>
  <c r="L33" i="3"/>
  <c r="K33" i="3"/>
  <c r="W32" i="3"/>
  <c r="U32" i="3"/>
  <c r="S32" i="3"/>
  <c r="O32" i="3"/>
  <c r="L32" i="3"/>
  <c r="K32" i="3"/>
  <c r="W31" i="3"/>
  <c r="U31" i="3"/>
  <c r="S31" i="3"/>
  <c r="O31" i="3"/>
  <c r="L31" i="3"/>
  <c r="K31" i="3"/>
  <c r="W30" i="3"/>
  <c r="U30" i="3"/>
  <c r="S30" i="3"/>
  <c r="O30" i="3"/>
  <c r="L30" i="3"/>
  <c r="K30" i="3"/>
  <c r="W29" i="3"/>
  <c r="U29" i="3"/>
  <c r="S29" i="3"/>
  <c r="O29" i="3"/>
  <c r="L29" i="3"/>
  <c r="K29" i="3"/>
  <c r="W28" i="3"/>
  <c r="U28" i="3"/>
  <c r="S28" i="3"/>
  <c r="O28" i="3"/>
  <c r="L28" i="3"/>
  <c r="K28" i="3"/>
  <c r="W27" i="3"/>
  <c r="U27" i="3"/>
  <c r="S27" i="3"/>
  <c r="O27" i="3"/>
  <c r="L27" i="3"/>
  <c r="K27" i="3"/>
  <c r="W26" i="3"/>
  <c r="U26" i="3"/>
  <c r="S26" i="3"/>
  <c r="O26" i="3"/>
  <c r="L26" i="3"/>
  <c r="K26" i="3"/>
  <c r="W25" i="3"/>
  <c r="U25" i="3"/>
  <c r="S25" i="3"/>
  <c r="O25" i="3"/>
  <c r="L25" i="3"/>
  <c r="K25" i="3"/>
  <c r="W24" i="3"/>
  <c r="U24" i="3"/>
  <c r="S24" i="3"/>
  <c r="O24" i="3"/>
  <c r="W23" i="3"/>
  <c r="U23" i="3"/>
  <c r="S23" i="3"/>
  <c r="O23" i="3"/>
  <c r="L23" i="3"/>
  <c r="K23" i="3"/>
  <c r="W22" i="3"/>
  <c r="U22" i="3"/>
  <c r="S22" i="3"/>
  <c r="O22" i="3"/>
  <c r="L22" i="3"/>
  <c r="K22" i="3"/>
  <c r="W21" i="3"/>
  <c r="U21" i="3"/>
  <c r="S21" i="3"/>
  <c r="O21" i="3"/>
  <c r="L21" i="3"/>
  <c r="K21" i="3"/>
  <c r="W20" i="3"/>
  <c r="U20" i="3"/>
  <c r="S20" i="3"/>
  <c r="O20" i="3"/>
  <c r="L20" i="3"/>
  <c r="K20" i="3"/>
  <c r="W19" i="3"/>
  <c r="U19" i="3"/>
  <c r="S19" i="3"/>
  <c r="O19" i="3"/>
  <c r="L19" i="3"/>
  <c r="K19" i="3"/>
  <c r="W18" i="3"/>
  <c r="U18" i="3"/>
  <c r="S18" i="3"/>
  <c r="O18" i="3"/>
  <c r="L18" i="3"/>
  <c r="K18" i="3"/>
  <c r="W17" i="3"/>
  <c r="U17" i="3"/>
  <c r="S17" i="3"/>
  <c r="O17" i="3"/>
  <c r="L17" i="3"/>
  <c r="K17" i="3"/>
  <c r="W16" i="3"/>
  <c r="U16" i="3"/>
  <c r="S16" i="3"/>
  <c r="O16" i="3"/>
  <c r="L16" i="3"/>
  <c r="K16" i="3"/>
  <c r="W15" i="3"/>
  <c r="U15" i="3"/>
  <c r="S15" i="3"/>
  <c r="O15" i="3"/>
  <c r="L15" i="3"/>
  <c r="K15" i="3"/>
  <c r="W14" i="3"/>
  <c r="U14" i="3"/>
  <c r="S14" i="3"/>
  <c r="O14" i="3"/>
  <c r="L14" i="3"/>
  <c r="K14" i="3"/>
  <c r="W13" i="3"/>
  <c r="U13" i="3"/>
  <c r="S13" i="3"/>
  <c r="O13" i="3"/>
  <c r="L13" i="3"/>
  <c r="K13" i="3"/>
  <c r="W12" i="3"/>
  <c r="U12" i="3"/>
  <c r="S12" i="3"/>
  <c r="O12" i="3"/>
  <c r="L12" i="3"/>
  <c r="K12" i="3"/>
  <c r="W11" i="3"/>
  <c r="U11" i="3"/>
  <c r="S11" i="3"/>
  <c r="O11" i="3"/>
  <c r="L11" i="3"/>
  <c r="K11" i="3"/>
  <c r="W10" i="3"/>
  <c r="U10" i="3"/>
  <c r="S10" i="3"/>
  <c r="O10" i="3"/>
  <c r="L10" i="3"/>
  <c r="K10" i="3"/>
  <c r="W9" i="3"/>
  <c r="U9" i="3"/>
  <c r="S9" i="3"/>
  <c r="O9" i="3"/>
  <c r="L9" i="3"/>
  <c r="K9" i="3"/>
  <c r="Z50" i="1"/>
  <c r="Y50" i="1"/>
  <c r="X50" i="1"/>
  <c r="R50" i="1"/>
  <c r="Q50" i="1"/>
  <c r="P50" i="1"/>
  <c r="N50" i="1"/>
  <c r="M50" i="1"/>
  <c r="J50" i="1"/>
  <c r="I50" i="1"/>
  <c r="H50" i="1"/>
  <c r="G50" i="1"/>
  <c r="F50" i="1"/>
  <c r="E50" i="1"/>
  <c r="W49" i="1"/>
  <c r="U49" i="1"/>
  <c r="S49" i="1"/>
  <c r="O49" i="1"/>
  <c r="L49" i="1"/>
  <c r="K49" i="1"/>
  <c r="W48" i="1"/>
  <c r="U48" i="1"/>
  <c r="S48" i="1"/>
  <c r="O48" i="1"/>
  <c r="L48" i="1"/>
  <c r="K48" i="1"/>
  <c r="W47" i="1"/>
  <c r="U47" i="1"/>
  <c r="S47" i="1"/>
  <c r="O47" i="1"/>
  <c r="L47" i="1"/>
  <c r="K47" i="1"/>
  <c r="W46" i="1"/>
  <c r="U46" i="1"/>
  <c r="S46" i="1"/>
  <c r="O46" i="1"/>
  <c r="L46" i="1"/>
  <c r="K46" i="1"/>
  <c r="W45" i="1"/>
  <c r="U45" i="1"/>
  <c r="S45" i="1"/>
  <c r="O45" i="1"/>
  <c r="L45" i="1"/>
  <c r="K45" i="1"/>
  <c r="W44" i="1"/>
  <c r="U44" i="1"/>
  <c r="S44" i="1"/>
  <c r="O44" i="1"/>
  <c r="L44" i="1"/>
  <c r="K44" i="1"/>
  <c r="W43" i="1"/>
  <c r="U43" i="1"/>
  <c r="S43" i="1"/>
  <c r="O43" i="1"/>
  <c r="L43" i="1"/>
  <c r="K43" i="1"/>
  <c r="W42" i="1"/>
  <c r="U42" i="1"/>
  <c r="S42" i="1"/>
  <c r="O42" i="1"/>
  <c r="L42" i="1"/>
  <c r="K42" i="1"/>
  <c r="W41" i="1"/>
  <c r="U41" i="1"/>
  <c r="S41" i="1"/>
  <c r="O41" i="1"/>
  <c r="L41" i="1"/>
  <c r="K41" i="1"/>
  <c r="W40" i="1"/>
  <c r="U40" i="1"/>
  <c r="S40" i="1"/>
  <c r="O40" i="1"/>
  <c r="L40" i="1"/>
  <c r="K40" i="1"/>
  <c r="W39" i="1"/>
  <c r="U39" i="1"/>
  <c r="S39" i="1"/>
  <c r="O39" i="1"/>
  <c r="L39" i="1"/>
  <c r="K39" i="1"/>
  <c r="W38" i="1"/>
  <c r="U38" i="1"/>
  <c r="S38" i="1"/>
  <c r="O38" i="1"/>
  <c r="L38" i="1"/>
  <c r="K38" i="1"/>
  <c r="W37" i="1"/>
  <c r="U37" i="1"/>
  <c r="S37" i="1"/>
  <c r="O37" i="1"/>
  <c r="L37" i="1"/>
  <c r="K37" i="1"/>
  <c r="W36" i="1"/>
  <c r="U36" i="1"/>
  <c r="S36" i="1"/>
  <c r="O36" i="1"/>
  <c r="L36" i="1"/>
  <c r="K36" i="1"/>
  <c r="W35" i="1"/>
  <c r="U35" i="1"/>
  <c r="S35" i="1"/>
  <c r="O35" i="1"/>
  <c r="L35" i="1"/>
  <c r="K35" i="1"/>
  <c r="W34" i="1"/>
  <c r="U34" i="1"/>
  <c r="S34" i="1"/>
  <c r="O34" i="1"/>
  <c r="L34" i="1"/>
  <c r="K34" i="1"/>
  <c r="W33" i="1"/>
  <c r="U33" i="1"/>
  <c r="S33" i="1"/>
  <c r="O33" i="1"/>
  <c r="L33" i="1"/>
  <c r="K33" i="1"/>
  <c r="W32" i="1"/>
  <c r="U32" i="1"/>
  <c r="S32" i="1"/>
  <c r="O32" i="1"/>
  <c r="L32" i="1"/>
  <c r="K32" i="1"/>
  <c r="W31" i="1"/>
  <c r="U31" i="1"/>
  <c r="S31" i="1"/>
  <c r="O31" i="1"/>
  <c r="L31" i="1"/>
  <c r="K31" i="1"/>
  <c r="W30" i="1"/>
  <c r="U30" i="1"/>
  <c r="S30" i="1"/>
  <c r="O30" i="1"/>
  <c r="L30" i="1"/>
  <c r="K30" i="1"/>
  <c r="W29" i="1"/>
  <c r="U29" i="1"/>
  <c r="S29" i="1"/>
  <c r="O29" i="1"/>
  <c r="L29" i="1"/>
  <c r="K29" i="1"/>
  <c r="W28" i="1"/>
  <c r="U28" i="1"/>
  <c r="S28" i="1"/>
  <c r="O28" i="1"/>
  <c r="L28" i="1"/>
  <c r="K28" i="1"/>
  <c r="W27" i="1"/>
  <c r="U27" i="1"/>
  <c r="S27" i="1"/>
  <c r="O27" i="1"/>
  <c r="L27" i="1"/>
  <c r="K27" i="1"/>
  <c r="W26" i="1"/>
  <c r="U26" i="1"/>
  <c r="S26" i="1"/>
  <c r="O26" i="1"/>
  <c r="L26" i="1"/>
  <c r="K26" i="1"/>
  <c r="W25" i="1"/>
  <c r="U25" i="1"/>
  <c r="S25" i="1"/>
  <c r="O25" i="1"/>
  <c r="L25" i="1"/>
  <c r="K25" i="1"/>
  <c r="W24" i="1"/>
  <c r="U24" i="1"/>
  <c r="S24" i="1"/>
  <c r="O24" i="1"/>
  <c r="L24" i="1"/>
  <c r="K24" i="1"/>
  <c r="W23" i="1"/>
  <c r="U23" i="1"/>
  <c r="S23" i="1"/>
  <c r="O23" i="1"/>
  <c r="L23" i="1"/>
  <c r="K23" i="1"/>
  <c r="W22" i="1"/>
  <c r="U22" i="1"/>
  <c r="S22" i="1"/>
  <c r="O22" i="1"/>
  <c r="L22" i="1"/>
  <c r="K22" i="1"/>
  <c r="W21" i="1"/>
  <c r="U21" i="1"/>
  <c r="S21" i="1"/>
  <c r="O21" i="1"/>
  <c r="L21" i="1"/>
  <c r="K21" i="1"/>
  <c r="W20" i="1"/>
  <c r="U20" i="1"/>
  <c r="S20" i="1"/>
  <c r="W19" i="1"/>
  <c r="U19" i="1"/>
  <c r="S19" i="1"/>
  <c r="O19" i="1"/>
  <c r="L19" i="1"/>
  <c r="K19" i="1"/>
  <c r="W18" i="1"/>
  <c r="U18" i="1"/>
  <c r="S18" i="1"/>
  <c r="O18" i="1"/>
  <c r="L18" i="1"/>
  <c r="K18" i="1"/>
  <c r="W17" i="1"/>
  <c r="U17" i="1"/>
  <c r="S17" i="1"/>
  <c r="O17" i="1"/>
  <c r="L17" i="1"/>
  <c r="K17" i="1"/>
  <c r="W16" i="1"/>
  <c r="U16" i="1"/>
  <c r="S16" i="1"/>
  <c r="O16" i="1"/>
  <c r="L16" i="1"/>
  <c r="K16" i="1"/>
  <c r="W15" i="1"/>
  <c r="U15" i="1"/>
  <c r="S15" i="1"/>
  <c r="O15" i="1"/>
  <c r="L15" i="1"/>
  <c r="K15" i="1"/>
  <c r="W14" i="1"/>
  <c r="U14" i="1"/>
  <c r="S14" i="1"/>
  <c r="O14" i="1"/>
  <c r="L14" i="1"/>
  <c r="K14" i="1"/>
  <c r="W13" i="1"/>
  <c r="U13" i="1"/>
  <c r="S13" i="1"/>
  <c r="O13" i="1"/>
  <c r="L13" i="1"/>
  <c r="K13" i="1"/>
  <c r="W12" i="1"/>
  <c r="U12" i="1"/>
  <c r="S12" i="1"/>
  <c r="O12" i="1"/>
  <c r="L12" i="1"/>
  <c r="K12" i="1"/>
  <c r="W11" i="1"/>
  <c r="U11" i="1"/>
  <c r="S11" i="1"/>
  <c r="O11" i="1"/>
  <c r="L11" i="1"/>
  <c r="K11" i="1"/>
  <c r="W10" i="1"/>
  <c r="U10" i="1"/>
  <c r="S10" i="1"/>
  <c r="O10" i="1"/>
  <c r="L10" i="1"/>
  <c r="K10" i="1"/>
  <c r="W9" i="1"/>
  <c r="U9" i="1"/>
  <c r="S9" i="1"/>
  <c r="O9" i="1"/>
  <c r="L9" i="1"/>
  <c r="K9" i="1"/>
  <c r="W50" i="4" l="1"/>
  <c r="W50" i="1"/>
  <c r="W50" i="5"/>
  <c r="W50" i="3"/>
  <c r="L50" i="7"/>
  <c r="O50" i="8"/>
  <c r="O50" i="4"/>
  <c r="L50" i="4"/>
  <c r="O50" i="5"/>
  <c r="L50" i="5"/>
  <c r="M65" i="11"/>
  <c r="J65" i="11"/>
  <c r="O50" i="3"/>
  <c r="O50" i="7"/>
  <c r="O50" i="9"/>
  <c r="L50" i="1"/>
  <c r="K50" i="3"/>
  <c r="K50" i="4"/>
  <c r="K50" i="8"/>
  <c r="K55" i="8"/>
  <c r="I65" i="11"/>
  <c r="K50" i="5"/>
  <c r="K50" i="7"/>
  <c r="K50" i="9"/>
  <c r="K54" i="9"/>
  <c r="O55" i="10"/>
  <c r="K55" i="10"/>
  <c r="L55" i="10"/>
  <c r="L50" i="9"/>
  <c r="L50" i="8"/>
  <c r="O50" i="1"/>
</calcChain>
</file>

<file path=xl/sharedStrings.xml><?xml version="1.0" encoding="utf-8"?>
<sst xmlns="http://schemas.openxmlformats.org/spreadsheetml/2006/main" count="1569" uniqueCount="284">
  <si>
    <t>高齢者福祉関係基礎資料</t>
    <rPh sb="0" eb="3">
      <t>コウレイシャ</t>
    </rPh>
    <rPh sb="3" eb="5">
      <t>フクシ</t>
    </rPh>
    <rPh sb="5" eb="7">
      <t>カンケイ</t>
    </rPh>
    <rPh sb="7" eb="9">
      <t>キソ</t>
    </rPh>
    <rPh sb="9" eb="11">
      <t>シリョウ</t>
    </rPh>
    <phoneticPr fontId="3"/>
  </si>
  <si>
    <t>（参考）</t>
    <rPh sb="1" eb="3">
      <t>サンコウ</t>
    </rPh>
    <phoneticPr fontId="3"/>
  </si>
  <si>
    <t>平成２９年１０月１日現在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</si>
  <si>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</si>
  <si>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人　口</t>
    <rPh sb="0" eb="3">
      <t>ジンコウ</t>
    </rPh>
    <phoneticPr fontId="3"/>
  </si>
  <si>
    <t>総世帯数</t>
    <rPh sb="0" eb="1">
      <t>ソウ</t>
    </rPh>
    <rPh sb="1" eb="3">
      <t>セタイ</t>
    </rPh>
    <rPh sb="3" eb="4">
      <t>スウ</t>
    </rPh>
    <phoneticPr fontId="3"/>
  </si>
  <si>
    <t>高齢者のいる世帯</t>
    <rPh sb="0" eb="3">
      <t>コウレイシャ</t>
    </rPh>
    <rPh sb="6" eb="8">
      <t>セタイ</t>
    </rPh>
    <phoneticPr fontId="3"/>
  </si>
  <si>
    <t>（参考）高齢者のいる世帯（在宅＋施設）</t>
    <rPh sb="1" eb="3">
      <t>サンコウ</t>
    </rPh>
    <rPh sb="4" eb="7">
      <t>コウレイシャ</t>
    </rPh>
    <rPh sb="10" eb="12">
      <t>セタイ</t>
    </rPh>
    <rPh sb="13" eb="15">
      <t>ザイタク</t>
    </rPh>
    <rPh sb="16" eb="18">
      <t>シセツ</t>
    </rPh>
    <phoneticPr fontId="3"/>
  </si>
  <si>
    <t>総人口</t>
    <rPh sb="0" eb="1">
      <t>ソウ</t>
    </rPh>
    <rPh sb="1" eb="3">
      <t>ジンコウ</t>
    </rPh>
    <phoneticPr fontId="3"/>
  </si>
  <si>
    <t>Ａのうち</t>
    <phoneticPr fontId="3"/>
  </si>
  <si>
    <t>６５歳
以上人口</t>
    <rPh sb="2" eb="3">
      <t>サイ</t>
    </rPh>
    <rPh sb="4" eb="5">
      <t>イジョウ</t>
    </rPh>
    <rPh sb="5" eb="6">
      <t>ジョウ</t>
    </rPh>
    <rPh sb="6" eb="8">
      <t>ジンコウ</t>
    </rPh>
    <phoneticPr fontId="3"/>
  </si>
  <si>
    <t>Ｂのうち</t>
    <phoneticPr fontId="3"/>
  </si>
  <si>
    <t>７５歳
以上人口</t>
    <rPh sb="2" eb="3">
      <t>サイ</t>
    </rPh>
    <rPh sb="4" eb="5">
      <t>イ</t>
    </rPh>
    <rPh sb="5" eb="6">
      <t>ウエ</t>
    </rPh>
    <rPh sb="6" eb="8">
      <t>ジンコウ</t>
    </rPh>
    <phoneticPr fontId="3"/>
  </si>
  <si>
    <t>Ｃのうち</t>
    <phoneticPr fontId="3"/>
  </si>
  <si>
    <t>人口比率</t>
    <rPh sb="0" eb="2">
      <t>ジンコウ</t>
    </rPh>
    <rPh sb="2" eb="4">
      <t>ヒリツ</t>
    </rPh>
    <phoneticPr fontId="3"/>
  </si>
  <si>
    <t>中学校</t>
    <rPh sb="0" eb="2">
      <t>チュウガッコウ</t>
    </rPh>
    <rPh sb="2" eb="3">
      <t>コウ</t>
    </rPh>
    <phoneticPr fontId="3"/>
  </si>
  <si>
    <t>外国人</t>
    <rPh sb="0" eb="2">
      <t>ガイコク</t>
    </rPh>
    <rPh sb="2" eb="3">
      <t>ジン</t>
    </rPh>
    <phoneticPr fontId="3"/>
  </si>
  <si>
    <t>外国人</t>
    <rPh sb="0" eb="3">
      <t>ガイコクジン</t>
    </rPh>
    <phoneticPr fontId="3"/>
  </si>
  <si>
    <t>Ｂ／Ａ</t>
    <phoneticPr fontId="3"/>
  </si>
  <si>
    <t>Ｃ／A</t>
    <phoneticPr fontId="3"/>
  </si>
  <si>
    <t>校区数</t>
    <rPh sb="0" eb="1">
      <t>コウ</t>
    </rPh>
    <rPh sb="1" eb="2">
      <t>ク</t>
    </rPh>
    <rPh sb="2" eb="3">
      <t>スウ</t>
    </rPh>
    <phoneticPr fontId="3"/>
  </si>
  <si>
    <t>総　数</t>
    <rPh sb="0" eb="1">
      <t>フサ</t>
    </rPh>
    <rPh sb="2" eb="3">
      <t>カズ</t>
    </rPh>
    <phoneticPr fontId="3"/>
  </si>
  <si>
    <t>内　　訳</t>
    <rPh sb="0" eb="1">
      <t>ウチ</t>
    </rPh>
    <rPh sb="3" eb="4">
      <t>ヤク</t>
    </rPh>
    <phoneticPr fontId="3"/>
  </si>
  <si>
    <t>登録者</t>
    <rPh sb="0" eb="3">
      <t>トウロクシャ</t>
    </rPh>
    <phoneticPr fontId="3"/>
  </si>
  <si>
    <t>高齢者</t>
    <rPh sb="0" eb="3">
      <t>コウレイシャ</t>
    </rPh>
    <phoneticPr fontId="3"/>
  </si>
  <si>
    <t>その他</t>
    <rPh sb="2" eb="3">
      <t>タ</t>
    </rPh>
    <phoneticPr fontId="3"/>
  </si>
  <si>
    <t>Ａ</t>
    <phoneticPr fontId="3"/>
  </si>
  <si>
    <t>Ｂ</t>
    <phoneticPr fontId="3"/>
  </si>
  <si>
    <t>Ｃ</t>
    <phoneticPr fontId="3"/>
  </si>
  <si>
    <t>単身世帯</t>
    <rPh sb="0" eb="2">
      <t>タンシン</t>
    </rPh>
    <rPh sb="2" eb="4">
      <t>セタイ</t>
    </rPh>
    <phoneticPr fontId="3"/>
  </si>
  <si>
    <t>世帯</t>
    <rPh sb="0" eb="2">
      <t>セタイ</t>
    </rPh>
    <phoneticPr fontId="3"/>
  </si>
  <si>
    <t>№</t>
    <phoneticPr fontId="3"/>
  </si>
  <si>
    <t>（人）</t>
    <rPh sb="1" eb="2">
      <t>ニン</t>
    </rPh>
    <phoneticPr fontId="3"/>
  </si>
  <si>
    <t>（％）</t>
    <phoneticPr fontId="3"/>
  </si>
  <si>
    <t>（カ所）</t>
    <rPh sb="2" eb="3">
      <t>ショ</t>
    </rPh>
    <phoneticPr fontId="3"/>
  </si>
  <si>
    <t>（世帯）</t>
    <rPh sb="1" eb="3">
      <t>セタイ</t>
    </rPh>
    <phoneticPr fontId="3"/>
  </si>
  <si>
    <t>№</t>
    <phoneticPr fontId="3"/>
  </si>
  <si>
    <t>那覇市</t>
    <rPh sb="0" eb="3">
      <t>ナ</t>
    </rPh>
    <phoneticPr fontId="3"/>
  </si>
  <si>
    <t>宜野湾市</t>
    <rPh sb="0" eb="4">
      <t>ギ</t>
    </rPh>
    <phoneticPr fontId="3"/>
  </si>
  <si>
    <t>石垣市</t>
    <rPh sb="0" eb="3">
      <t>イ</t>
    </rPh>
    <phoneticPr fontId="3"/>
  </si>
  <si>
    <t>浦添市</t>
    <rPh sb="0" eb="3">
      <t>ウ</t>
    </rPh>
    <phoneticPr fontId="3"/>
  </si>
  <si>
    <t>名護市</t>
    <rPh sb="0" eb="3">
      <t>ナ</t>
    </rPh>
    <phoneticPr fontId="3"/>
  </si>
  <si>
    <t>糸満市</t>
    <rPh sb="0" eb="3">
      <t>イ</t>
    </rPh>
    <phoneticPr fontId="3"/>
  </si>
  <si>
    <t>沖縄市</t>
    <rPh sb="0" eb="3">
      <t>オ</t>
    </rPh>
    <phoneticPr fontId="3"/>
  </si>
  <si>
    <t>豊見城市</t>
    <rPh sb="0" eb="3">
      <t>トミシロ</t>
    </rPh>
    <rPh sb="3" eb="4">
      <t>シ</t>
    </rPh>
    <phoneticPr fontId="3"/>
  </si>
  <si>
    <t>うるま市</t>
    <rPh sb="3" eb="4">
      <t>シ</t>
    </rPh>
    <phoneticPr fontId="3"/>
  </si>
  <si>
    <t>宮古島市</t>
    <rPh sb="0" eb="3">
      <t>ミヤコジマ</t>
    </rPh>
    <rPh sb="3" eb="4">
      <t>シ</t>
    </rPh>
    <phoneticPr fontId="3"/>
  </si>
  <si>
    <t>南城市</t>
    <rPh sb="0" eb="2">
      <t>ナンジョウ</t>
    </rPh>
    <rPh sb="2" eb="3">
      <t>シ</t>
    </rPh>
    <phoneticPr fontId="3"/>
  </si>
  <si>
    <t>国頭村</t>
    <rPh sb="0" eb="3">
      <t>ク</t>
    </rPh>
    <phoneticPr fontId="3"/>
  </si>
  <si>
    <t>大宜味村</t>
    <rPh sb="0" eb="4">
      <t>オ</t>
    </rPh>
    <phoneticPr fontId="3"/>
  </si>
  <si>
    <t>東　村</t>
    <rPh sb="0" eb="3">
      <t>ア</t>
    </rPh>
    <phoneticPr fontId="3"/>
  </si>
  <si>
    <t>今帰仁村</t>
    <rPh sb="0" eb="4">
      <t>ナ</t>
    </rPh>
    <phoneticPr fontId="3"/>
  </si>
  <si>
    <t>本部町</t>
    <rPh sb="0" eb="3">
      <t>モ</t>
    </rPh>
    <phoneticPr fontId="3"/>
  </si>
  <si>
    <t>恩納村</t>
    <rPh sb="0" eb="3">
      <t>オ</t>
    </rPh>
    <phoneticPr fontId="3"/>
  </si>
  <si>
    <t>宜野座村</t>
    <rPh sb="0" eb="4">
      <t>ギ</t>
    </rPh>
    <phoneticPr fontId="3"/>
  </si>
  <si>
    <t>金武町</t>
    <rPh sb="0" eb="3">
      <t>キ</t>
    </rPh>
    <phoneticPr fontId="3"/>
  </si>
  <si>
    <t>伊江村</t>
    <rPh sb="0" eb="3">
      <t>イ</t>
    </rPh>
    <phoneticPr fontId="3"/>
  </si>
  <si>
    <t>読谷村</t>
    <rPh sb="0" eb="3">
      <t>ヨ</t>
    </rPh>
    <phoneticPr fontId="3"/>
  </si>
  <si>
    <t>嘉手納町</t>
    <rPh sb="0" eb="4">
      <t>カ</t>
    </rPh>
    <phoneticPr fontId="3"/>
  </si>
  <si>
    <t>北谷町</t>
    <rPh sb="0" eb="3">
      <t>チャ</t>
    </rPh>
    <phoneticPr fontId="3"/>
  </si>
  <si>
    <t>北中城村</t>
    <rPh sb="0" eb="4">
      <t>キ</t>
    </rPh>
    <phoneticPr fontId="3"/>
  </si>
  <si>
    <t>中城村</t>
    <rPh sb="0" eb="3">
      <t>ナ</t>
    </rPh>
    <phoneticPr fontId="3"/>
  </si>
  <si>
    <t>西原町</t>
    <rPh sb="0" eb="3">
      <t>ニ</t>
    </rPh>
    <phoneticPr fontId="3"/>
  </si>
  <si>
    <t>与那原町</t>
    <rPh sb="0" eb="4">
      <t>ヨ</t>
    </rPh>
    <phoneticPr fontId="3"/>
  </si>
  <si>
    <t>南風原町</t>
    <rPh sb="0" eb="4">
      <t>ハ</t>
    </rPh>
    <phoneticPr fontId="3"/>
  </si>
  <si>
    <t>渡嘉敷村</t>
    <rPh sb="0" eb="3">
      <t>ト</t>
    </rPh>
    <rPh sb="3" eb="4">
      <t>ソン</t>
    </rPh>
    <phoneticPr fontId="3"/>
  </si>
  <si>
    <t>座間味村</t>
    <rPh sb="0" eb="4">
      <t>ザ</t>
    </rPh>
    <phoneticPr fontId="3"/>
  </si>
  <si>
    <t>粟国村</t>
    <rPh sb="0" eb="3">
      <t>ア</t>
    </rPh>
    <phoneticPr fontId="3"/>
  </si>
  <si>
    <t>渡名喜村</t>
    <rPh sb="0" eb="4">
      <t>ト</t>
    </rPh>
    <phoneticPr fontId="3"/>
  </si>
  <si>
    <t>南大東村</t>
    <rPh sb="0" eb="4">
      <t>ミ</t>
    </rPh>
    <phoneticPr fontId="3"/>
  </si>
  <si>
    <t>北大東村</t>
    <rPh sb="0" eb="4">
      <t>キ</t>
    </rPh>
    <phoneticPr fontId="3"/>
  </si>
  <si>
    <t>伊平屋村</t>
    <rPh sb="0" eb="4">
      <t>イ</t>
    </rPh>
    <phoneticPr fontId="3"/>
  </si>
  <si>
    <t>伊是名村</t>
    <rPh sb="0" eb="4">
      <t>イ</t>
    </rPh>
    <phoneticPr fontId="3"/>
  </si>
  <si>
    <t>久米島町</t>
    <rPh sb="0" eb="3">
      <t>クメジマ</t>
    </rPh>
    <rPh sb="3" eb="4">
      <t>チョウ</t>
    </rPh>
    <phoneticPr fontId="3"/>
  </si>
  <si>
    <t>八重瀬町</t>
    <rPh sb="0" eb="1">
      <t>ヤ</t>
    </rPh>
    <rPh sb="1" eb="2">
      <t>エ</t>
    </rPh>
    <rPh sb="2" eb="3">
      <t>セ</t>
    </rPh>
    <rPh sb="3" eb="4">
      <t>チョウ</t>
    </rPh>
    <phoneticPr fontId="3"/>
  </si>
  <si>
    <t>多良間村</t>
    <rPh sb="0" eb="4">
      <t>タ</t>
    </rPh>
    <phoneticPr fontId="3"/>
  </si>
  <si>
    <t>竹富町</t>
    <rPh sb="0" eb="3">
      <t>タ</t>
    </rPh>
    <phoneticPr fontId="3"/>
  </si>
  <si>
    <t>与那国町</t>
    <rPh sb="0" eb="4">
      <t>ヨ</t>
    </rPh>
    <phoneticPr fontId="3"/>
  </si>
  <si>
    <t>合　　計</t>
    <rPh sb="0" eb="1">
      <t>ゴウ</t>
    </rPh>
    <rPh sb="3" eb="4">
      <t>ケイ</t>
    </rPh>
    <phoneticPr fontId="3"/>
  </si>
  <si>
    <t>※本票は、各市町村から報告のあったH28.10.1現在の住民基本台帳のデータに基づく数値を取りまとめたものである。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</si>
  <si>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※高齢者のいる世帯の総数（在宅と施設入居の合計値）を計上。</t>
    <rPh sb="1" eb="4">
      <t>コウレイシャ</t>
    </rPh>
    <rPh sb="7" eb="9">
      <t>セタイ</t>
    </rPh>
    <rPh sb="10" eb="12">
      <t>ソウスウ</t>
    </rPh>
    <rPh sb="13" eb="15">
      <t>ザイタク</t>
    </rPh>
    <rPh sb="16" eb="18">
      <t>シセツ</t>
    </rPh>
    <rPh sb="18" eb="20">
      <t>ニュウキョ</t>
    </rPh>
    <rPh sb="21" eb="24">
      <t>ゴウケイチ</t>
    </rPh>
    <rPh sb="26" eb="28">
      <t>ケイジョウ</t>
    </rPh>
    <phoneticPr fontId="3"/>
  </si>
  <si>
    <t>※高齢者のいる世帯は、各市町村の把握している在宅の高齢者がいる世帯。</t>
    <rPh sb="1" eb="4">
      <t>コウレイシャ</t>
    </rPh>
    <rPh sb="7" eb="9">
      <t>セタイ</t>
    </rPh>
    <rPh sb="11" eb="12">
      <t>カク</t>
    </rPh>
    <rPh sb="12" eb="15">
      <t>シチョウソン</t>
    </rPh>
    <rPh sb="16" eb="18">
      <t>ハアク</t>
    </rPh>
    <rPh sb="22" eb="24">
      <t>ザイタク</t>
    </rPh>
    <rPh sb="25" eb="28">
      <t>コウレイシャ</t>
    </rPh>
    <rPh sb="31" eb="33">
      <t>セタイ</t>
    </rPh>
    <phoneticPr fontId="3"/>
  </si>
  <si>
    <t>※高齢者世帯とは、６５歳以上の者のみで構成するか、又はこれに１８歳未満の未婚の者が加わった世帯。</t>
    <rPh sb="1" eb="4">
      <t>コウレイシャ</t>
    </rPh>
    <rPh sb="4" eb="6">
      <t>セタイ</t>
    </rPh>
    <rPh sb="11" eb="14">
      <t>サイイジョウ</t>
    </rPh>
    <rPh sb="15" eb="16">
      <t>モノ</t>
    </rPh>
    <rPh sb="19" eb="21">
      <t>コウセイ</t>
    </rPh>
    <rPh sb="25" eb="26">
      <t>マタ</t>
    </rPh>
    <rPh sb="32" eb="33">
      <t>サイ</t>
    </rPh>
    <rPh sb="33" eb="35">
      <t>ミマン</t>
    </rPh>
    <rPh sb="36" eb="38">
      <t>ミコン</t>
    </rPh>
    <rPh sb="39" eb="40">
      <t>モノ</t>
    </rPh>
    <rPh sb="41" eb="42">
      <t>クワ</t>
    </rPh>
    <rPh sb="45" eb="47">
      <t>セタイ</t>
    </rPh>
    <phoneticPr fontId="3"/>
  </si>
  <si>
    <t>平成２８年１０月１日現在</t>
    <phoneticPr fontId="11"/>
  </si>
  <si>
    <t>Ａのうち</t>
    <phoneticPr fontId="3"/>
  </si>
  <si>
    <t>Ｂのうち</t>
    <phoneticPr fontId="3"/>
  </si>
  <si>
    <t>Ｃのうち</t>
    <phoneticPr fontId="3"/>
  </si>
  <si>
    <t>Ｂ／Ａ</t>
    <phoneticPr fontId="3"/>
  </si>
  <si>
    <t>Ａ</t>
    <phoneticPr fontId="3"/>
  </si>
  <si>
    <t>Ｂ</t>
    <phoneticPr fontId="3"/>
  </si>
  <si>
    <t>Ｃ</t>
    <phoneticPr fontId="3"/>
  </si>
  <si>
    <t>№</t>
    <phoneticPr fontId="3"/>
  </si>
  <si>
    <t>（％）</t>
    <phoneticPr fontId="3"/>
  </si>
  <si>
    <t>平成２７年１０月１日現在</t>
    <phoneticPr fontId="11"/>
  </si>
  <si>
    <t>※本票は、各市町村から報告のあったH27.10.1現在の住民基本台帳のデータに基づく数値を取りまとめたものである。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</si>
  <si>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Ｃ／A</t>
    <phoneticPr fontId="3"/>
  </si>
  <si>
    <t>平成２６年１０月１日現在</t>
  </si>
  <si>
    <t>※本票は、各市町村から報告のあったH26.10.1現在（うるま市のみH26.10.31現在）の住民基本台帳のデータに基づく数値を取りまとめたものである。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47" eb="49">
      <t>ジュウミン</t>
    </rPh>
    <rPh sb="49" eb="51">
      <t>キホン</t>
    </rPh>
    <rPh sb="51" eb="53">
      <t>ダイチョウ</t>
    </rPh>
    <rPh sb="58" eb="59">
      <t>モト</t>
    </rPh>
    <rPh sb="61" eb="63">
      <t>スウチ</t>
    </rPh>
    <rPh sb="64" eb="65">
      <t>ト</t>
    </rPh>
    <phoneticPr fontId="3"/>
  </si>
  <si>
    <t>※高齢者世帯とは、６５歳以上での者のみで構成するか、又はこれに１８歳未満の未婚の者が加わった世帯。</t>
    <rPh sb="1" eb="4">
      <t>コウレイシャ</t>
    </rPh>
    <rPh sb="4" eb="6">
      <t>セタイ</t>
    </rPh>
    <rPh sb="11" eb="14">
      <t>サイイジョウ</t>
    </rPh>
    <rPh sb="16" eb="17">
      <t>モノ</t>
    </rPh>
    <rPh sb="20" eb="22">
      <t>コウセイ</t>
    </rPh>
    <rPh sb="26" eb="27">
      <t>マタ</t>
    </rPh>
    <rPh sb="33" eb="34">
      <t>サイ</t>
    </rPh>
    <rPh sb="34" eb="36">
      <t>ミマン</t>
    </rPh>
    <rPh sb="37" eb="39">
      <t>ミコン</t>
    </rPh>
    <rPh sb="40" eb="41">
      <t>モノ</t>
    </rPh>
    <rPh sb="42" eb="43">
      <t>クワ</t>
    </rPh>
    <rPh sb="46" eb="48">
      <t>セタイ</t>
    </rPh>
    <phoneticPr fontId="3"/>
  </si>
  <si>
    <t>※本票は、各市町村から報告のあった住民基本台帳のデータに基づく数値を取りまとめたものである。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ジュウミン</t>
    </rPh>
    <rPh sb="19" eb="21">
      <t>キホン</t>
    </rPh>
    <rPh sb="21" eb="23">
      <t>ダイチョウ</t>
    </rPh>
    <rPh sb="28" eb="29">
      <t>モト</t>
    </rPh>
    <rPh sb="31" eb="33">
      <t>スウチ</t>
    </rPh>
    <rPh sb="34" eb="35">
      <t>ト</t>
    </rPh>
    <phoneticPr fontId="3"/>
  </si>
  <si>
    <t>平成２４年１０月１日現在</t>
    <phoneticPr fontId="3"/>
  </si>
  <si>
    <t>平成２３年１０月１日現在</t>
    <phoneticPr fontId="3"/>
  </si>
  <si>
    <t>75歳以上の割合</t>
    <rPh sb="2" eb="3">
      <t>サイ</t>
    </rPh>
    <rPh sb="3" eb="5">
      <t>イジョウ</t>
    </rPh>
    <rPh sb="6" eb="8">
      <t>ワリアイ</t>
    </rPh>
    <phoneticPr fontId="3"/>
  </si>
  <si>
    <t>平成２２年１０月１日現在</t>
    <phoneticPr fontId="3"/>
  </si>
  <si>
    <t>（高齢者世帯）６５歳以上での者のみで構成するか、又はこれに１８歳未満の未婚の者が加わった世帯。</t>
    <rPh sb="1" eb="4">
      <t>コウレイシャ</t>
    </rPh>
    <rPh sb="4" eb="6">
      <t>セタイ</t>
    </rPh>
    <rPh sb="9" eb="12">
      <t>サイイジョウ</t>
    </rPh>
    <rPh sb="14" eb="15">
      <t>モノ</t>
    </rPh>
    <rPh sb="18" eb="20">
      <t>コウセイ</t>
    </rPh>
    <rPh sb="24" eb="25">
      <t>マタ</t>
    </rPh>
    <rPh sb="31" eb="32">
      <t>サイ</t>
    </rPh>
    <rPh sb="32" eb="34">
      <t>ミマン</t>
    </rPh>
    <rPh sb="35" eb="37">
      <t>ミコン</t>
    </rPh>
    <rPh sb="38" eb="39">
      <t>モノ</t>
    </rPh>
    <rPh sb="40" eb="41">
      <t>クワ</t>
    </rPh>
    <rPh sb="44" eb="46">
      <t>セタイ</t>
    </rPh>
    <phoneticPr fontId="3"/>
  </si>
  <si>
    <t>老人福祉関係基礎資料　　　　　　　(沖縄県高齢者福祉介護課調査）</t>
    <rPh sb="0" eb="2">
      <t>ロウジン</t>
    </rPh>
    <rPh sb="2" eb="4">
      <t>フクシ</t>
    </rPh>
    <rPh sb="4" eb="6">
      <t>カンケイ</t>
    </rPh>
    <rPh sb="6" eb="8">
      <t>キソ</t>
    </rPh>
    <rPh sb="8" eb="10">
      <t>シリョウ</t>
    </rPh>
    <rPh sb="21" eb="24">
      <t>コウレイシャ</t>
    </rPh>
    <rPh sb="24" eb="26">
      <t>フクシ</t>
    </rPh>
    <rPh sb="26" eb="29">
      <t>カイゴカ</t>
    </rPh>
    <phoneticPr fontId="3"/>
  </si>
  <si>
    <t>平成１７年１０月１日現在</t>
    <phoneticPr fontId="3"/>
  </si>
  <si>
    <t>人　口（平成１７年１０月１日現在）</t>
    <rPh sb="0" eb="3">
      <t>ジンコウ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3"/>
  </si>
  <si>
    <t>（Ｈ１７年１０月１日現在）</t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</si>
  <si>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区数</t>
    <rPh sb="0" eb="1">
      <t>ク</t>
    </rPh>
    <rPh sb="1" eb="2">
      <t>スウ</t>
    </rPh>
    <phoneticPr fontId="3"/>
  </si>
  <si>
    <t>６５歳以</t>
    <rPh sb="2" eb="3">
      <t>サイ</t>
    </rPh>
    <rPh sb="3" eb="4">
      <t>イジョウ</t>
    </rPh>
    <phoneticPr fontId="3"/>
  </si>
  <si>
    <t>７５歳以</t>
    <rPh sb="2" eb="3">
      <t>サイ</t>
    </rPh>
    <rPh sb="3" eb="4">
      <t>イ</t>
    </rPh>
    <phoneticPr fontId="3"/>
  </si>
  <si>
    <t>上人口</t>
    <rPh sb="0" eb="1">
      <t>ジョウ</t>
    </rPh>
    <rPh sb="1" eb="3">
      <t>ジンコウ</t>
    </rPh>
    <phoneticPr fontId="3"/>
  </si>
  <si>
    <t>Ｈ１７．１０</t>
    <phoneticPr fontId="3"/>
  </si>
  <si>
    <t>再掲</t>
    <rPh sb="0" eb="1">
      <t>サイ</t>
    </rPh>
    <phoneticPr fontId="3"/>
  </si>
  <si>
    <t>再掲</t>
    <rPh sb="0" eb="2">
      <t>サイケイ</t>
    </rPh>
    <phoneticPr fontId="3"/>
  </si>
  <si>
    <t>現在</t>
    <rPh sb="0" eb="2">
      <t>ゲンザイ</t>
    </rPh>
    <phoneticPr fontId="3"/>
  </si>
  <si>
    <t>№</t>
    <phoneticPr fontId="3"/>
  </si>
  <si>
    <t>人</t>
    <rPh sb="0" eb="1">
      <t>ニン</t>
    </rPh>
    <phoneticPr fontId="3"/>
  </si>
  <si>
    <t>%</t>
    <phoneticPr fontId="3"/>
  </si>
  <si>
    <t>カ所</t>
    <rPh sb="1" eb="2">
      <t>ショ</t>
    </rPh>
    <phoneticPr fontId="3"/>
  </si>
  <si>
    <t>東風平町</t>
    <rPh sb="0" eb="4">
      <t>コ</t>
    </rPh>
    <phoneticPr fontId="3"/>
  </si>
  <si>
    <t>具志頭村</t>
    <rPh sb="0" eb="4">
      <t>グ</t>
    </rPh>
    <phoneticPr fontId="3"/>
  </si>
  <si>
    <t>玉城村</t>
    <rPh sb="0" eb="2">
      <t>タマグスク</t>
    </rPh>
    <rPh sb="2" eb="3">
      <t>ソン</t>
    </rPh>
    <phoneticPr fontId="3"/>
  </si>
  <si>
    <t>知念村</t>
    <rPh sb="0" eb="3">
      <t>チ</t>
    </rPh>
    <phoneticPr fontId="3"/>
  </si>
  <si>
    <t>佐敷町</t>
    <rPh sb="0" eb="3">
      <t>サ</t>
    </rPh>
    <phoneticPr fontId="3"/>
  </si>
  <si>
    <t>大里村</t>
    <rPh sb="0" eb="3">
      <t>オ</t>
    </rPh>
    <phoneticPr fontId="3"/>
  </si>
  <si>
    <t>高齢化社会：高齢化率（６５歳以上人口比率）が次第に高くなりつつある社会をいう。７％以上。</t>
    <rPh sb="0" eb="3">
      <t>コウレイカ</t>
    </rPh>
    <rPh sb="3" eb="5">
      <t>シャカイ</t>
    </rPh>
    <rPh sb="6" eb="9">
      <t>コウレイカ</t>
    </rPh>
    <rPh sb="9" eb="10">
      <t>リツ</t>
    </rPh>
    <rPh sb="13" eb="14">
      <t>サイ</t>
    </rPh>
    <rPh sb="14" eb="16">
      <t>イジョウ</t>
    </rPh>
    <rPh sb="16" eb="18">
      <t>ジンコウ</t>
    </rPh>
    <rPh sb="18" eb="20">
      <t>ヒリツ</t>
    </rPh>
    <rPh sb="22" eb="24">
      <t>シダイ</t>
    </rPh>
    <rPh sb="25" eb="26">
      <t>タカ</t>
    </rPh>
    <rPh sb="33" eb="35">
      <t>シャカイ</t>
    </rPh>
    <rPh sb="41" eb="43">
      <t>イジョウ</t>
    </rPh>
    <phoneticPr fontId="3"/>
  </si>
  <si>
    <t>高齢社会　：高齢化率の上昇があるレベルに達し、安定した社会をいう。１４％以上。</t>
    <rPh sb="0" eb="2">
      <t>コウレイ</t>
    </rPh>
    <rPh sb="2" eb="4">
      <t>シャカイ</t>
    </rPh>
    <rPh sb="6" eb="9">
      <t>コウレイカ</t>
    </rPh>
    <rPh sb="9" eb="10">
      <t>リツ</t>
    </rPh>
    <rPh sb="11" eb="13">
      <t>ジョウショウ</t>
    </rPh>
    <rPh sb="20" eb="21">
      <t>タッ</t>
    </rPh>
    <rPh sb="23" eb="25">
      <t>アンテイ</t>
    </rPh>
    <rPh sb="27" eb="29">
      <t>シャカイ</t>
    </rPh>
    <rPh sb="36" eb="38">
      <t>イジョウ</t>
    </rPh>
    <phoneticPr fontId="3"/>
  </si>
  <si>
    <t>高齢者世帯：６５歳以上での者のみで構成するか、又はこれに１８歳未満の未婚の者が加わった世帯。</t>
    <rPh sb="0" eb="3">
      <t>コウレイシャ</t>
    </rPh>
    <rPh sb="3" eb="5">
      <t>セタイ</t>
    </rPh>
    <rPh sb="8" eb="11">
      <t>サイイジョウ</t>
    </rPh>
    <rPh sb="13" eb="14">
      <t>モノ</t>
    </rPh>
    <rPh sb="17" eb="19">
      <t>コウセイ</t>
    </rPh>
    <rPh sb="23" eb="24">
      <t>マタ</t>
    </rPh>
    <rPh sb="30" eb="31">
      <t>サイ</t>
    </rPh>
    <rPh sb="31" eb="33">
      <t>ミマン</t>
    </rPh>
    <rPh sb="34" eb="36">
      <t>ミコン</t>
    </rPh>
    <rPh sb="37" eb="38">
      <t>モノ</t>
    </rPh>
    <rPh sb="39" eb="40">
      <t>クワ</t>
    </rPh>
    <rPh sb="43" eb="45">
      <t>セタイ</t>
    </rPh>
    <phoneticPr fontId="3"/>
  </si>
  <si>
    <t>在宅福祉事業費補助金関係資料</t>
  </si>
  <si>
    <t>老人福祉関係基礎資料　その１</t>
  </si>
  <si>
    <t>市町村名</t>
  </si>
  <si>
    <t>人　　　口（平成１２年１０月１日現在）</t>
  </si>
  <si>
    <t>高齢者のいる世帯</t>
  </si>
  <si>
    <t>中学校</t>
  </si>
  <si>
    <t>総世帯数</t>
  </si>
  <si>
    <t>（Ｈ１２年１０月１日現在）</t>
  </si>
  <si>
    <t>総人口</t>
  </si>
  <si>
    <t>Ａのうち</t>
  </si>
  <si>
    <t>６５歳以上人口</t>
  </si>
  <si>
    <t>Ｂのうち</t>
  </si>
  <si>
    <t>７５歳以上人口</t>
  </si>
  <si>
    <t>Ｃのうち</t>
  </si>
  <si>
    <t>人口比率</t>
  </si>
  <si>
    <t>区　数</t>
  </si>
  <si>
    <t>高齢者世帯総数</t>
  </si>
  <si>
    <t>単身世帯</t>
  </si>
  <si>
    <t>高齢者世帯</t>
  </si>
  <si>
    <t>その他</t>
  </si>
  <si>
    <t>外国人</t>
  </si>
  <si>
    <t>登録者</t>
  </si>
  <si>
    <t>Ｂ／Ａ</t>
  </si>
  <si>
    <t>Ｃ／A</t>
    <phoneticPr fontId="12"/>
  </si>
  <si>
    <t>H12.10</t>
  </si>
  <si>
    <t>Ａ</t>
  </si>
  <si>
    <t>再掲</t>
  </si>
  <si>
    <t>Ｂ</t>
  </si>
  <si>
    <t>Ｃ</t>
  </si>
  <si>
    <t>現在</t>
  </si>
  <si>
    <t>Ｄ</t>
  </si>
  <si>
    <t>Ｅ</t>
  </si>
  <si>
    <t>Ｆ</t>
  </si>
  <si>
    <t>Ｇ</t>
  </si>
  <si>
    <t>NO</t>
  </si>
  <si>
    <t>人</t>
  </si>
  <si>
    <t>％</t>
  </si>
  <si>
    <t>カ所</t>
  </si>
  <si>
    <t>世帯</t>
  </si>
  <si>
    <t>那覇市</t>
  </si>
  <si>
    <t>石川市</t>
  </si>
  <si>
    <t>具志川市</t>
  </si>
  <si>
    <t>宜野湾市</t>
  </si>
  <si>
    <t>平良市</t>
  </si>
  <si>
    <t>石垣市</t>
  </si>
  <si>
    <t>浦添市</t>
  </si>
  <si>
    <t>名護市</t>
  </si>
  <si>
    <t>糸満市</t>
  </si>
  <si>
    <t>沖縄市</t>
  </si>
  <si>
    <t>国頭村</t>
  </si>
  <si>
    <t>大宜味村</t>
  </si>
  <si>
    <t>東　村</t>
  </si>
  <si>
    <t>今帰仁村</t>
  </si>
  <si>
    <t>本部町</t>
  </si>
  <si>
    <t xml:space="preserve">恩納村 </t>
  </si>
  <si>
    <t>宜野座村</t>
  </si>
  <si>
    <t>金武町</t>
  </si>
  <si>
    <t>伊江村</t>
  </si>
  <si>
    <t>与那城町</t>
  </si>
  <si>
    <t>勝連町</t>
  </si>
  <si>
    <t>読谷村</t>
  </si>
  <si>
    <t>嘉手納町</t>
  </si>
  <si>
    <t>北谷町</t>
  </si>
  <si>
    <t>北中城村</t>
  </si>
  <si>
    <t>中城村</t>
  </si>
  <si>
    <t>西原町</t>
  </si>
  <si>
    <t>豊見城村</t>
  </si>
  <si>
    <t>東風平町</t>
  </si>
  <si>
    <t>具志頭村</t>
  </si>
  <si>
    <t>玉城村</t>
  </si>
  <si>
    <t>知念村</t>
  </si>
  <si>
    <t>佐敷町</t>
  </si>
  <si>
    <t>与那原町</t>
  </si>
  <si>
    <t>大里村</t>
  </si>
  <si>
    <t>南風原町</t>
  </si>
  <si>
    <t>仲里村</t>
  </si>
  <si>
    <t>具志川村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</si>
  <si>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</si>
  <si>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</si>
  <si>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</si>
  <si>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</si>
  <si>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</si>
  <si>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</si>
  <si>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</si>
  <si>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</si>
  <si>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城辺町</t>
  </si>
  <si>
    <t>下地町</t>
  </si>
  <si>
    <t>上野村</t>
  </si>
  <si>
    <t>伊良部町</t>
  </si>
  <si>
    <t>多良間村</t>
  </si>
  <si>
    <t>竹富町</t>
  </si>
  <si>
    <t>与那国町</t>
  </si>
  <si>
    <t>合　　計</t>
  </si>
  <si>
    <t>※本調査は住民基本台帳のデータをもとにしており、施設入居者数はそこで集計可能な範囲内で行っているため、参考値として掲載（H25から掲載）</t>
    <rPh sb="1" eb="4">
      <t>ホンチョウサ</t>
    </rPh>
    <rPh sb="5" eb="7">
      <t>ジュウミン</t>
    </rPh>
    <rPh sb="7" eb="9">
      <t>キホン</t>
    </rPh>
    <rPh sb="9" eb="11">
      <t>ダイチョウ</t>
    </rPh>
    <rPh sb="24" eb="26">
      <t>シセツ</t>
    </rPh>
    <rPh sb="26" eb="29">
      <t>ニュウキョシャ</t>
    </rPh>
    <rPh sb="29" eb="30">
      <t>スウ</t>
    </rPh>
    <rPh sb="34" eb="36">
      <t>シュウケイ</t>
    </rPh>
    <rPh sb="36" eb="38">
      <t>カノウ</t>
    </rPh>
    <rPh sb="39" eb="42">
      <t>ハンイナイ</t>
    </rPh>
    <rPh sb="43" eb="44">
      <t>オコナ</t>
    </rPh>
    <rPh sb="51" eb="53">
      <t>サンコウ</t>
    </rPh>
    <rPh sb="53" eb="54">
      <t>アタイ</t>
    </rPh>
    <rPh sb="57" eb="59">
      <t>ケイサイ</t>
    </rPh>
    <rPh sb="65" eb="67">
      <t>ケイサイ</t>
    </rPh>
    <phoneticPr fontId="3"/>
  </si>
  <si>
    <t>平成３０年１０月１日現在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</si>
  <si>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Ａのうち</t>
    <phoneticPr fontId="3"/>
  </si>
  <si>
    <t>Ｂのうち</t>
    <phoneticPr fontId="3"/>
  </si>
  <si>
    <t>Ｃのうち</t>
    <phoneticPr fontId="3"/>
  </si>
  <si>
    <t>Ｂ／Ａ</t>
    <phoneticPr fontId="3"/>
  </si>
  <si>
    <t>Ｃ／A</t>
    <phoneticPr fontId="3"/>
  </si>
  <si>
    <t>Ａ</t>
    <phoneticPr fontId="3"/>
  </si>
  <si>
    <t>Ｂ</t>
    <phoneticPr fontId="3"/>
  </si>
  <si>
    <t>Ｃ</t>
    <phoneticPr fontId="3"/>
  </si>
  <si>
    <t>№</t>
    <phoneticPr fontId="3"/>
  </si>
  <si>
    <t>（％）</t>
    <phoneticPr fontId="3"/>
  </si>
  <si>
    <t>※本票は、各市町村から報告のあったH30.10.1現在の住民基本台帳のデータに基づく数値を取りまとめたものである。</t>
    <rPh sb="1" eb="2">
      <t>ホン</t>
    </rPh>
    <rPh sb="2" eb="3">
      <t>ヒョウ</t>
    </rPh>
    <rPh sb="5" eb="9">
      <t>カクシチョウソン</t>
    </rPh>
    <rPh sb="11" eb="13">
      <t>ホウコク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</si>
  <si>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※施設入居者数は、住民基本台帳のデータのうち市町村が独自の方法で把握している数値である。</t>
    <rPh sb="9" eb="11">
      <t>ジュウミン</t>
    </rPh>
    <rPh sb="11" eb="13">
      <t>キホン</t>
    </rPh>
    <rPh sb="13" eb="15">
      <t>ダイチョウ</t>
    </rPh>
    <rPh sb="22" eb="25">
      <t>シチョウソン</t>
    </rPh>
    <rPh sb="26" eb="28">
      <t>ドクジ</t>
    </rPh>
    <rPh sb="29" eb="31">
      <t>ホウホウ</t>
    </rPh>
    <rPh sb="32" eb="34">
      <t>ハアク</t>
    </rPh>
    <rPh sb="38" eb="40">
      <t>スウチ</t>
    </rPh>
    <phoneticPr fontId="3"/>
  </si>
  <si>
    <t>高齢者のいる世帯（在宅）</t>
    <rPh sb="0" eb="3">
      <t>コウレイシャ</t>
    </rPh>
    <rPh sb="6" eb="8">
      <t>セタイ</t>
    </rPh>
    <rPh sb="9" eb="11">
      <t>ザイタク</t>
    </rPh>
    <phoneticPr fontId="3"/>
  </si>
  <si>
    <t>令和元（2019）年10月１日現在</t>
    <rPh sb="0" eb="1">
      <t>レイ</t>
    </rPh>
    <rPh sb="1" eb="2">
      <t>カズ</t>
    </rPh>
    <rPh sb="2" eb="3">
      <t>モト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</si>
  <si>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※本表は、各市町村から報告のあった令和元年10月１日現在の住民基本台帳のデータに基づく数値を取りまとめたものです。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19" eb="21">
      <t>ガンネン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</si>
  <si>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高齢者福祉関係基礎資料</t>
    <phoneticPr fontId="3"/>
  </si>
  <si>
    <t>令和２（2020）年10月１日現在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</si>
  <si>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単位：人、％</t>
    <rPh sb="0" eb="2">
      <t>タンイ</t>
    </rPh>
    <rPh sb="3" eb="4">
      <t>ニン</t>
    </rPh>
    <phoneticPr fontId="3"/>
  </si>
  <si>
    <t>総人口
Ａ</t>
    <rPh sb="0" eb="1">
      <t>ソウ</t>
    </rPh>
    <rPh sb="1" eb="3">
      <t>ジンコウ</t>
    </rPh>
    <phoneticPr fontId="3"/>
  </si>
  <si>
    <t>６５歳
以上人口
Ｂ</t>
    <rPh sb="2" eb="3">
      <t>サイ</t>
    </rPh>
    <rPh sb="4" eb="5">
      <t>イジョウ</t>
    </rPh>
    <rPh sb="5" eb="6">
      <t>ジョウ</t>
    </rPh>
    <rPh sb="6" eb="8">
      <t>ジンコウ</t>
    </rPh>
    <phoneticPr fontId="3"/>
  </si>
  <si>
    <t>７５歳
以上人口
Ｃ</t>
    <rPh sb="2" eb="3">
      <t>サイ</t>
    </rPh>
    <rPh sb="4" eb="5">
      <t>イ</t>
    </rPh>
    <rPh sb="5" eb="6">
      <t>ウエ</t>
    </rPh>
    <rPh sb="6" eb="8">
      <t>ジンコウ</t>
    </rPh>
    <phoneticPr fontId="3"/>
  </si>
  <si>
    <t>Ａのうち
外国人
登録者</t>
    <phoneticPr fontId="3"/>
  </si>
  <si>
    <t>Ｃのうち
外国人
登録者</t>
    <phoneticPr fontId="3"/>
  </si>
  <si>
    <t>Ｃ／Ａ</t>
    <phoneticPr fontId="3"/>
  </si>
  <si>
    <t>豊見城市</t>
  </si>
  <si>
    <t>うるま市</t>
  </si>
  <si>
    <t>宮古島市</t>
  </si>
  <si>
    <t>南城市</t>
  </si>
  <si>
    <t>東村</t>
  </si>
  <si>
    <t>恩納村</t>
  </si>
  <si>
    <t>金武町</t>
    <phoneticPr fontId="3"/>
  </si>
  <si>
    <t>南風原町</t>
    <phoneticPr fontId="3"/>
  </si>
  <si>
    <t>久米島町</t>
  </si>
  <si>
    <t>八重瀬町</t>
  </si>
  <si>
    <t>合計</t>
    <rPh sb="0" eb="2">
      <t>ゴウケイ</t>
    </rPh>
    <phoneticPr fontId="3"/>
  </si>
  <si>
    <t>高齢者福祉関係基礎資料</t>
    <phoneticPr fontId="3"/>
  </si>
  <si>
    <t>Ａのうち
外国人
登録者</t>
    <phoneticPr fontId="3"/>
  </si>
  <si>
    <t>Ｂのうち
外国人
登録者</t>
    <phoneticPr fontId="3"/>
  </si>
  <si>
    <t>Ｃのうち
外国人
登録者</t>
    <phoneticPr fontId="3"/>
  </si>
  <si>
    <t>Ｂ／Ａ</t>
    <phoneticPr fontId="3"/>
  </si>
  <si>
    <t>Ｃ／Ａ</t>
    <phoneticPr fontId="3"/>
  </si>
  <si>
    <t>本表は、各市町村から報告のあった令和２年10月１日現在の住民基本台帳のデータに基づく数値を取りまとめたものです。</t>
    <rPh sb="0" eb="1">
      <t>ホン</t>
    </rPh>
    <rPh sb="1" eb="2">
      <t>ヒョウ</t>
    </rPh>
    <rPh sb="4" eb="8">
      <t>カクシチョウソン</t>
    </rPh>
    <rPh sb="10" eb="12">
      <t>ホウコク</t>
    </rPh>
    <rPh sb="16" eb="18">
      <t>レイワ</t>
    </rPh>
    <rPh sb="19" eb="20">
      <t>ネン</t>
    </rPh>
    <rPh sb="22" eb="23">
      <t>ガツ</t>
    </rPh>
    <rPh sb="24" eb="25">
      <t>ニチ</t>
    </rPh>
    <rPh sb="28" eb="30">
      <t>ジュウミン</t>
    </rPh>
    <rPh sb="30" eb="32">
      <t>キホン</t>
    </rPh>
    <rPh sb="32" eb="34">
      <t>ダイチョウ</t>
    </rPh>
    <rPh sb="39" eb="40">
      <t>モト</t>
    </rPh>
    <rPh sb="42" eb="44">
      <t>スウチ</t>
    </rPh>
    <rPh sb="45" eb="46">
      <t>ト</t>
    </rPh>
    <phoneticPr fontId="3"/>
  </si>
  <si>
    <t>平成２５年１０月１日現在</t>
  </si>
  <si>
    <t>※令和３年３月８日修正しました。今帰仁村と北谷町からの修正報告に基づく修正。</t>
    <rPh sb="1" eb="3">
      <t>レイワ</t>
    </rPh>
    <rPh sb="4" eb="5">
      <t>ネン</t>
    </rPh>
    <rPh sb="6" eb="7">
      <t>ガツ</t>
    </rPh>
    <rPh sb="8" eb="9">
      <t>ニチ</t>
    </rPh>
    <rPh sb="9" eb="11">
      <t>シュウセイ</t>
    </rPh>
    <rPh sb="16" eb="20">
      <t>ナキジンソン</t>
    </rPh>
    <rPh sb="21" eb="24">
      <t>チャタンチョウ</t>
    </rPh>
    <rPh sb="27" eb="29">
      <t>シュウセイ</t>
    </rPh>
    <rPh sb="29" eb="31">
      <t>ホウコク</t>
    </rPh>
    <rPh sb="32" eb="33">
      <t>モト</t>
    </rPh>
    <rPh sb="35" eb="37">
      <t>シュウセイ</t>
    </rPh>
    <phoneticPr fontId="3"/>
  </si>
  <si>
    <t>高齢者福祉関係基礎資料</t>
    <phoneticPr fontId="3"/>
  </si>
  <si>
    <t>令和３（2021）年10月１日現在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</si>
  <si>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計</t>
    <rPh sb="0" eb="1">
      <t>ケイ</t>
    </rPh>
    <phoneticPr fontId="3"/>
  </si>
  <si>
    <t>※本表は、各市町村から報告のあった令和３年10月１日現在の住民基本台帳のデータに基づく数値を取りまとめたものです。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</si>
  <si>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令和４（2022）年10月１日現在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</si>
  <si>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※本表は、各市町村から報告のあった令和４年10月１日現在の住民基本台帳のデータに基づく数値を取りまとめたものです。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</si>
  <si>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令和５（2023）年10月１日現在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</si>
  <si>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※本表は、各市町村から報告のあった令和５年10月１日現在の住民基本台帳のデータに基づく数値を取りまとめたものです。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</si>
  <si>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令和６（2024）年10月１日現在</t>
    <rPh sb="0" eb="1">
      <t>レイ</t>
    </rPh>
    <rPh sb="1" eb="2">
      <t>カズ</t>
    </rPh>
    <rPh sb="9" eb="10">
      <t>ネン</t>
    </rPh>
    <rPh sb="12" eb="13">
      <t>ガツ</t>
    </rPh>
    <rPh sb="14" eb="15">
      <t>ニチ</t>
    </rPh>
    <rPh sb="15" eb="17">
      <t>ゲンザイ</t>
    </rPh>
    <phoneticPr fontId="3"/>
  </si>
  <si>
    <t>※本表は、各市町村から報告のあった令和６年10月１日現在の住民基本台帳のデータに基づく数値を取りまとめたものです。</t>
    <rPh sb="1" eb="2">
      <t>ホン</t>
    </rPh>
    <rPh sb="2" eb="3">
      <t>ヒョウ</t>
    </rPh>
    <rPh sb="5" eb="9">
      <t>カクシチョウソン</t>
    </rPh>
    <rPh sb="11" eb="13">
      <t>ホウコク</t>
    </rPh>
    <rPh sb="17" eb="19">
      <t>レイワ</t>
    </rPh>
    <rPh sb="20" eb="21">
      <t>ネン</t>
    </rPh>
    <rPh sb="23" eb="24">
      <t>ガツ</t>
    </rPh>
    <rPh sb="25" eb="26">
      <t>ニチ</t>
    </rPh>
    <rPh sb="29" eb="31">
      <t>ジュウミン</t>
    </rPh>
    <rPh sb="31" eb="33">
      <t>キホン</t>
    </rPh>
    <rPh sb="33" eb="35">
      <t>ダイチョウ</t>
    </rPh>
    <rPh sb="40" eb="41">
      <t>モト</t>
    </rPh>
    <rPh sb="43" eb="45">
      <t>スウチ</t>
    </rPh>
    <rPh sb="46" eb="47">
      <t>ト</t>
    </rPh>
    <phoneticPr fontId="3"/>
  </si>
  <si>
    <t>※令和６年11月28日修正しました。与那原町からの修正報告に基づく修正。</t>
    <rPh sb="1" eb="3">
      <t>レイワ</t>
    </rPh>
    <rPh sb="4" eb="5">
      <t>ネン</t>
    </rPh>
    <rPh sb="7" eb="8">
      <t>ガツ</t>
    </rPh>
    <rPh sb="10" eb="11">
      <t>ニチ</t>
    </rPh>
    <rPh sb="11" eb="13">
      <t>シュウセイ</t>
    </rPh>
    <rPh sb="18" eb="22">
      <t>ヨナバルチョウ</t>
    </rPh>
    <rPh sb="25" eb="27">
      <t>シュウセイ</t>
    </rPh>
    <rPh sb="27" eb="29">
      <t>ホウコク</t>
    </rPh>
    <rPh sb="30" eb="31">
      <t>モト</t>
    </rPh>
    <rPh sb="33" eb="35">
      <t>シュウセイ</t>
    </rPh>
    <phoneticPr fontId="3"/>
  </si>
  <si>
    <t>※令和６年11月28日修正しました。沖縄市からの修正報告に基づく修正。</t>
    <rPh sb="1" eb="3">
      <t>レイワ</t>
    </rPh>
    <rPh sb="4" eb="5">
      <t>ネン</t>
    </rPh>
    <rPh sb="7" eb="8">
      <t>ガツ</t>
    </rPh>
    <rPh sb="10" eb="11">
      <t>ニチ</t>
    </rPh>
    <rPh sb="11" eb="13">
      <t>シュウセイ</t>
    </rPh>
    <rPh sb="18" eb="21">
      <t>オキナワシ</t>
    </rPh>
    <rPh sb="24" eb="26">
      <t>シュウセイ</t>
    </rPh>
    <rPh sb="26" eb="28">
      <t>ホウコク</t>
    </rPh>
    <rPh sb="29" eb="30">
      <t>モト</t>
    </rPh>
    <rPh sb="32" eb="34">
      <t>シュウセイ</t>
    </rPh>
    <phoneticPr fontId="3"/>
  </si>
  <si>
    <t>※令和６年11月28日修正しました。沖縄市、与那原町、伊是名村からの修正報告に基づく修正。</t>
    <rPh sb="1" eb="3">
      <t>レイワ</t>
    </rPh>
    <rPh sb="4" eb="5">
      <t>ネン</t>
    </rPh>
    <rPh sb="7" eb="8">
      <t>ガツ</t>
    </rPh>
    <rPh sb="10" eb="11">
      <t>ニチ</t>
    </rPh>
    <rPh sb="11" eb="13">
      <t>シュウセイ</t>
    </rPh>
    <rPh sb="18" eb="21">
      <t>オキナワシ</t>
    </rPh>
    <rPh sb="22" eb="26">
      <t>ヨナバルチョウ</t>
    </rPh>
    <rPh sb="27" eb="30">
      <t>イゼナ</t>
    </rPh>
    <rPh sb="30" eb="31">
      <t>ソン</t>
    </rPh>
    <rPh sb="34" eb="36">
      <t>シュウセイ</t>
    </rPh>
    <rPh sb="36" eb="38">
      <t>ホウコク</t>
    </rPh>
    <rPh sb="39" eb="40">
      <t>モト</t>
    </rPh>
    <rPh sb="42" eb="44">
      <t>シュウセイ</t>
    </rPh>
    <phoneticPr fontId="3"/>
  </si>
  <si>
    <t>※令和６年11月28日修正しました。本部町、与那原町からの修正報告に基づく修正。</t>
    <rPh sb="1" eb="3">
      <t>レイワ</t>
    </rPh>
    <rPh sb="4" eb="5">
      <t>ネン</t>
    </rPh>
    <rPh sb="7" eb="8">
      <t>ガツ</t>
    </rPh>
    <rPh sb="10" eb="11">
      <t>ニチ</t>
    </rPh>
    <rPh sb="11" eb="13">
      <t>シュウセイ</t>
    </rPh>
    <rPh sb="18" eb="21">
      <t>モトブチョウ</t>
    </rPh>
    <rPh sb="22" eb="26">
      <t>ヨナバルチョウ</t>
    </rPh>
    <rPh sb="29" eb="31">
      <t>シュウセイ</t>
    </rPh>
    <rPh sb="31" eb="33">
      <t>ホウコク</t>
    </rPh>
    <rPh sb="34" eb="35">
      <t>モト</t>
    </rPh>
    <rPh sb="37" eb="39">
      <t>シュウセイ</t>
    </rPh>
    <phoneticPr fontId="3"/>
  </si>
  <si>
    <t>※令和６年11月28日修正しました。本部町からの修正報告に基づく修正。</t>
    <rPh sb="1" eb="3">
      <t>レイワ</t>
    </rPh>
    <rPh sb="4" eb="5">
      <t>ネン</t>
    </rPh>
    <rPh sb="7" eb="8">
      <t>ガツ</t>
    </rPh>
    <rPh sb="10" eb="11">
      <t>ニチ</t>
    </rPh>
    <rPh sb="11" eb="13">
      <t>シュウセイ</t>
    </rPh>
    <rPh sb="18" eb="21">
      <t>モトブチョウ</t>
    </rPh>
    <rPh sb="24" eb="26">
      <t>シュウセイ</t>
    </rPh>
    <rPh sb="26" eb="28">
      <t>ホウコク</t>
    </rPh>
    <rPh sb="29" eb="30">
      <t>モト</t>
    </rPh>
    <rPh sb="32" eb="34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</si>
</sst>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_ "/>
    <numFmt numFmtId="178" formatCode="0.0%"/>
    <numFmt numFmtId="179" formatCode="#,##0.0_);[Red]\(#,##0.0\)"/>
    <numFmt numFmtId="180" formatCode="#,##0.0;[Red]\-#,##0.0"/>
    <numFmt numFmtId="181" formatCode="\※\ #,##0;[Red]\-#,##0"/>
    <numFmt numFmtId="185" formatCode="\※0.0%"/>
    <numFmt numFmtId="186" formatCode="\※0.00%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System"/>
      <charset val="128"/>
    </font>
    <font>
      <sz val="36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" fillId="0" borderId="0"/>
    <xf numFmtId="0" fontId="12" fillId="0" borderId="0"/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57" fontId="7" fillId="2" borderId="7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/>
    <xf numFmtId="0" fontId="7" fillId="2" borderId="29" xfId="0" applyFont="1" applyFill="1" applyBorder="1"/>
    <xf numFmtId="0" fontId="7" fillId="2" borderId="30" xfId="0" applyFont="1" applyFill="1" applyBorder="1"/>
    <xf numFmtId="0" fontId="9" fillId="2" borderId="27" xfId="0" applyFont="1" applyFill="1" applyBorder="1" applyAlignment="1">
      <alignment horizontal="right"/>
    </xf>
    <xf numFmtId="0" fontId="9" fillId="2" borderId="31" xfId="0" applyFont="1" applyFill="1" applyBorder="1" applyAlignment="1">
      <alignment horizontal="right"/>
    </xf>
    <xf numFmtId="0" fontId="9" fillId="2" borderId="32" xfId="0" applyFont="1" applyFill="1" applyBorder="1" applyAlignment="1">
      <alignment horizontal="right"/>
    </xf>
    <xf numFmtId="0" fontId="9" fillId="2" borderId="29" xfId="0" applyFont="1" applyFill="1" applyBorder="1" applyAlignment="1">
      <alignment horizontal="right"/>
    </xf>
    <xf numFmtId="0" fontId="9" fillId="2" borderId="33" xfId="0" applyFont="1" applyFill="1" applyBorder="1" applyAlignment="1">
      <alignment horizontal="right"/>
    </xf>
    <xf numFmtId="0" fontId="9" fillId="2" borderId="34" xfId="0" applyFont="1" applyFill="1" applyBorder="1" applyAlignment="1">
      <alignment horizontal="right"/>
    </xf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 applyAlignment="1">
      <alignment horizontal="distributed"/>
    </xf>
    <xf numFmtId="176" fontId="7" fillId="0" borderId="35" xfId="0" applyNumberFormat="1" applyFont="1" applyBorder="1"/>
    <xf numFmtId="176" fontId="7" fillId="0" borderId="36" xfId="0" applyNumberFormat="1" applyFont="1" applyBorder="1"/>
    <xf numFmtId="177" fontId="7" fillId="0" borderId="36" xfId="0" applyNumberFormat="1" applyFont="1" applyBorder="1"/>
    <xf numFmtId="177" fontId="7" fillId="0" borderId="37" xfId="0" applyNumberFormat="1" applyFont="1" applyBorder="1"/>
    <xf numFmtId="176" fontId="7" fillId="0" borderId="21" xfId="0" applyNumberFormat="1" applyFont="1" applyBorder="1"/>
    <xf numFmtId="176" fontId="7" fillId="0" borderId="38" xfId="0" applyNumberFormat="1" applyFont="1" applyBorder="1"/>
    <xf numFmtId="176" fontId="7" fillId="0" borderId="39" xfId="0" applyNumberFormat="1" applyFont="1" applyBorder="1"/>
    <xf numFmtId="176" fontId="7" fillId="0" borderId="40" xfId="0" applyNumberFormat="1" applyFont="1" applyBorder="1"/>
    <xf numFmtId="176" fontId="7" fillId="0" borderId="26" xfId="0" applyNumberFormat="1" applyFont="1" applyBorder="1"/>
    <xf numFmtId="0" fontId="7" fillId="0" borderId="41" xfId="0" applyFont="1" applyBorder="1" applyAlignment="1">
      <alignment horizontal="distributed"/>
    </xf>
    <xf numFmtId="178" fontId="7" fillId="2" borderId="0" xfId="1" applyNumberFormat="1" applyFont="1" applyFill="1"/>
    <xf numFmtId="0" fontId="7" fillId="0" borderId="42" xfId="0" applyFont="1" applyBorder="1"/>
    <xf numFmtId="0" fontId="7" fillId="0" borderId="21" xfId="0" applyFont="1" applyBorder="1" applyAlignment="1">
      <alignment horizontal="distributed"/>
    </xf>
    <xf numFmtId="176" fontId="7" fillId="0" borderId="37" xfId="0" applyNumberFormat="1" applyFont="1" applyBorder="1"/>
    <xf numFmtId="0" fontId="7" fillId="0" borderId="14" xfId="0" applyFont="1" applyBorder="1" applyAlignment="1">
      <alignment horizontal="distributed"/>
    </xf>
    <xf numFmtId="0" fontId="7" fillId="0" borderId="7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43" xfId="0" applyNumberFormat="1" applyFont="1" applyBorder="1"/>
    <xf numFmtId="176" fontId="7" fillId="0" borderId="9" xfId="0" applyNumberFormat="1" applyFont="1" applyBorder="1"/>
    <xf numFmtId="176" fontId="7" fillId="0" borderId="11" xfId="0" applyNumberFormat="1" applyFont="1" applyBorder="1"/>
    <xf numFmtId="176" fontId="7" fillId="0" borderId="17" xfId="0" applyNumberFormat="1" applyFont="1" applyBorder="1"/>
    <xf numFmtId="176" fontId="7" fillId="0" borderId="44" xfId="0" applyNumberFormat="1" applyFont="1" applyBorder="1"/>
    <xf numFmtId="176" fontId="7" fillId="0" borderId="22" xfId="0" applyNumberFormat="1" applyFont="1" applyBorder="1"/>
    <xf numFmtId="0" fontId="7" fillId="0" borderId="46" xfId="0" applyFont="1" applyBorder="1" applyAlignment="1">
      <alignment horizontal="center" vertical="center"/>
    </xf>
    <xf numFmtId="176" fontId="7" fillId="0" borderId="48" xfId="0" applyNumberFormat="1" applyFont="1" applyBorder="1"/>
    <xf numFmtId="179" fontId="7" fillId="0" borderId="49" xfId="0" applyNumberFormat="1" applyFont="1" applyBorder="1"/>
    <xf numFmtId="176" fontId="7" fillId="0" borderId="46" xfId="0" applyNumberFormat="1" applyFont="1" applyBorder="1"/>
    <xf numFmtId="176" fontId="7" fillId="0" borderId="50" xfId="0" applyNumberFormat="1" applyFont="1" applyBorder="1"/>
    <xf numFmtId="176" fontId="7" fillId="0" borderId="51" xfId="0" applyNumberFormat="1" applyFont="1" applyBorder="1"/>
    <xf numFmtId="176" fontId="7" fillId="0" borderId="49" xfId="0" applyNumberFormat="1" applyFont="1" applyBorder="1"/>
    <xf numFmtId="0" fontId="7" fillId="0" borderId="52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2" fillId="2" borderId="0" xfId="4" applyFont="1" applyFill="1" applyAlignment="1">
      <alignment horizontal="left"/>
    </xf>
    <xf numFmtId="0" fontId="2" fillId="2" borderId="0" xfId="4" applyFont="1" applyFill="1"/>
    <xf numFmtId="0" fontId="4" fillId="2" borderId="0" xfId="4" applyFont="1" applyFill="1"/>
    <xf numFmtId="0" fontId="4" fillId="2" borderId="0" xfId="4" applyFont="1" applyFill="1" applyAlignment="1">
      <alignment horizontal="center"/>
    </xf>
    <xf numFmtId="0" fontId="5" fillId="2" borderId="0" xfId="4" applyFont="1" applyFill="1"/>
    <xf numFmtId="0" fontId="7" fillId="2" borderId="0" xfId="4" applyFont="1" applyFill="1" applyAlignment="1">
      <alignment horizontal="right"/>
    </xf>
    <xf numFmtId="0" fontId="7" fillId="2" borderId="3" xfId="4" applyFont="1" applyFill="1" applyBorder="1" applyAlignment="1">
      <alignment horizontal="center" vertical="center"/>
    </xf>
    <xf numFmtId="0" fontId="7" fillId="2" borderId="1" xfId="4" applyFont="1" applyFill="1" applyBorder="1"/>
    <xf numFmtId="0" fontId="7" fillId="2" borderId="8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/>
    </xf>
    <xf numFmtId="0" fontId="7" fillId="2" borderId="0" xfId="4" applyFont="1" applyFill="1" applyAlignment="1">
      <alignment horizontal="center" vertical="center"/>
    </xf>
    <xf numFmtId="57" fontId="7" fillId="2" borderId="7" xfId="4" applyNumberFormat="1" applyFont="1" applyFill="1" applyBorder="1" applyAlignment="1">
      <alignment horizontal="center"/>
    </xf>
    <xf numFmtId="0" fontId="7" fillId="2" borderId="11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right"/>
    </xf>
    <xf numFmtId="0" fontId="7" fillId="2" borderId="10" xfId="4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right"/>
    </xf>
    <xf numFmtId="0" fontId="7" fillId="2" borderId="12" xfId="4" applyFont="1" applyFill="1" applyBorder="1" applyAlignment="1">
      <alignment horizontal="center" vertical="center"/>
    </xf>
    <xf numFmtId="0" fontId="7" fillId="2" borderId="27" xfId="4" applyFont="1" applyFill="1" applyBorder="1" applyAlignment="1">
      <alignment horizontal="center"/>
    </xf>
    <xf numFmtId="0" fontId="7" fillId="2" borderId="28" xfId="4" applyFont="1" applyFill="1" applyBorder="1"/>
    <xf numFmtId="0" fontId="7" fillId="2" borderId="29" xfId="4" applyFont="1" applyFill="1" applyBorder="1"/>
    <xf numFmtId="0" fontId="7" fillId="2" borderId="30" xfId="4" applyFont="1" applyFill="1" applyBorder="1"/>
    <xf numFmtId="0" fontId="9" fillId="2" borderId="27" xfId="4" applyFont="1" applyFill="1" applyBorder="1" applyAlignment="1">
      <alignment horizontal="right"/>
    </xf>
    <xf numFmtId="0" fontId="9" fillId="2" borderId="31" xfId="4" applyFont="1" applyFill="1" applyBorder="1" applyAlignment="1">
      <alignment horizontal="right"/>
    </xf>
    <xf numFmtId="0" fontId="9" fillId="2" borderId="32" xfId="4" applyFont="1" applyFill="1" applyBorder="1" applyAlignment="1">
      <alignment horizontal="right"/>
    </xf>
    <xf numFmtId="0" fontId="9" fillId="2" borderId="29" xfId="4" applyFont="1" applyFill="1" applyBorder="1" applyAlignment="1">
      <alignment horizontal="right"/>
    </xf>
    <xf numFmtId="0" fontId="9" fillId="2" borderId="33" xfId="4" applyFont="1" applyFill="1" applyBorder="1" applyAlignment="1">
      <alignment horizontal="right"/>
    </xf>
    <xf numFmtId="0" fontId="9" fillId="2" borderId="34" xfId="4" applyFont="1" applyFill="1" applyBorder="1" applyAlignment="1">
      <alignment horizontal="right"/>
    </xf>
    <xf numFmtId="0" fontId="7" fillId="2" borderId="23" xfId="4" applyFont="1" applyFill="1" applyBorder="1" applyAlignment="1">
      <alignment horizontal="center"/>
    </xf>
    <xf numFmtId="0" fontId="7" fillId="2" borderId="23" xfId="4" applyFont="1" applyFill="1" applyBorder="1"/>
    <xf numFmtId="0" fontId="7" fillId="2" borderId="24" xfId="4" applyFont="1" applyFill="1" applyBorder="1" applyAlignment="1">
      <alignment horizontal="distributed"/>
    </xf>
    <xf numFmtId="176" fontId="7" fillId="0" borderId="35" xfId="4" applyNumberFormat="1" applyFont="1" applyBorder="1"/>
    <xf numFmtId="176" fontId="7" fillId="0" borderId="36" xfId="4" applyNumberFormat="1" applyFont="1" applyBorder="1"/>
    <xf numFmtId="177" fontId="7" fillId="0" borderId="36" xfId="4" applyNumberFormat="1" applyFont="1" applyBorder="1"/>
    <xf numFmtId="177" fontId="7" fillId="0" borderId="37" xfId="4" applyNumberFormat="1" applyFont="1" applyBorder="1"/>
    <xf numFmtId="176" fontId="7" fillId="0" borderId="21" xfId="4" applyNumberFormat="1" applyFont="1" applyBorder="1"/>
    <xf numFmtId="176" fontId="7" fillId="0" borderId="38" xfId="4" applyNumberFormat="1" applyFont="1" applyBorder="1"/>
    <xf numFmtId="176" fontId="7" fillId="0" borderId="39" xfId="4" applyNumberFormat="1" applyFont="1" applyBorder="1"/>
    <xf numFmtId="176" fontId="7" fillId="0" borderId="40" xfId="4" applyNumberFormat="1" applyFont="1" applyBorder="1"/>
    <xf numFmtId="176" fontId="7" fillId="0" borderId="26" xfId="4" applyNumberFormat="1" applyFont="1" applyBorder="1"/>
    <xf numFmtId="0" fontId="7" fillId="0" borderId="23" xfId="4" applyFont="1" applyBorder="1" applyAlignment="1">
      <alignment horizontal="center"/>
    </xf>
    <xf numFmtId="0" fontId="7" fillId="0" borderId="23" xfId="4" applyFont="1" applyBorder="1"/>
    <xf numFmtId="0" fontId="7" fillId="0" borderId="24" xfId="4" applyFont="1" applyBorder="1" applyAlignment="1">
      <alignment horizontal="distributed"/>
    </xf>
    <xf numFmtId="0" fontId="7" fillId="0" borderId="41" xfId="4" applyFont="1" applyBorder="1" applyAlignment="1">
      <alignment horizontal="distributed"/>
    </xf>
    <xf numFmtId="178" fontId="7" fillId="2" borderId="0" xfId="5" applyNumberFormat="1" applyFont="1" applyFill="1"/>
    <xf numFmtId="0" fontId="7" fillId="2" borderId="42" xfId="4" applyFont="1" applyFill="1" applyBorder="1"/>
    <xf numFmtId="0" fontId="7" fillId="2" borderId="21" xfId="4" applyFont="1" applyFill="1" applyBorder="1" applyAlignment="1">
      <alignment horizontal="distributed"/>
    </xf>
    <xf numFmtId="176" fontId="7" fillId="0" borderId="43" xfId="4" applyNumberFormat="1" applyFont="1" applyBorder="1"/>
    <xf numFmtId="176" fontId="7" fillId="0" borderId="37" xfId="4" applyNumberFormat="1" applyFont="1" applyBorder="1"/>
    <xf numFmtId="0" fontId="7" fillId="0" borderId="42" xfId="4" applyFont="1" applyBorder="1"/>
    <xf numFmtId="0" fontId="7" fillId="0" borderId="21" xfId="4" applyFont="1" applyBorder="1" applyAlignment="1">
      <alignment horizontal="distributed"/>
    </xf>
    <xf numFmtId="0" fontId="7" fillId="0" borderId="14" xfId="4" applyFont="1" applyBorder="1" applyAlignment="1">
      <alignment horizontal="distributed"/>
    </xf>
    <xf numFmtId="0" fontId="7" fillId="2" borderId="7" xfId="4" applyFont="1" applyFill="1" applyBorder="1"/>
    <xf numFmtId="0" fontId="7" fillId="2" borderId="0" xfId="4" applyFont="1" applyFill="1" applyAlignment="1">
      <alignment horizontal="distributed"/>
    </xf>
    <xf numFmtId="0" fontId="7" fillId="0" borderId="7" xfId="4" applyFont="1" applyBorder="1"/>
    <xf numFmtId="0" fontId="7" fillId="0" borderId="0" xfId="4" applyFont="1" applyAlignment="1">
      <alignment horizontal="distributed"/>
    </xf>
    <xf numFmtId="0" fontId="7" fillId="0" borderId="8" xfId="4" applyFont="1" applyBorder="1" applyAlignment="1">
      <alignment horizontal="distributed"/>
    </xf>
    <xf numFmtId="0" fontId="7" fillId="2" borderId="14" xfId="4" applyFont="1" applyFill="1" applyBorder="1" applyAlignment="1">
      <alignment horizontal="distributed"/>
    </xf>
    <xf numFmtId="176" fontId="7" fillId="0" borderId="9" xfId="4" applyNumberFormat="1" applyFont="1" applyBorder="1"/>
    <xf numFmtId="176" fontId="7" fillId="0" borderId="11" xfId="4" applyNumberFormat="1" applyFont="1" applyBorder="1"/>
    <xf numFmtId="177" fontId="7" fillId="0" borderId="11" xfId="4" applyNumberFormat="1" applyFont="1" applyBorder="1"/>
    <xf numFmtId="177" fontId="7" fillId="0" borderId="22" xfId="4" applyNumberFormat="1" applyFont="1" applyBorder="1"/>
    <xf numFmtId="176" fontId="7" fillId="0" borderId="17" xfId="4" applyNumberFormat="1" applyFont="1" applyBorder="1"/>
    <xf numFmtId="176" fontId="7" fillId="0" borderId="44" xfId="4" applyNumberFormat="1" applyFont="1" applyBorder="1"/>
    <xf numFmtId="176" fontId="7" fillId="0" borderId="53" xfId="4" applyNumberFormat="1" applyFont="1" applyBorder="1"/>
    <xf numFmtId="176" fontId="7" fillId="0" borderId="22" xfId="4" applyNumberFormat="1" applyFont="1" applyBorder="1"/>
    <xf numFmtId="0" fontId="7" fillId="2" borderId="46" xfId="4" applyFont="1" applyFill="1" applyBorder="1" applyAlignment="1">
      <alignment horizontal="center" vertical="center"/>
    </xf>
    <xf numFmtId="176" fontId="7" fillId="0" borderId="47" xfId="4" applyNumberFormat="1" applyFont="1" applyBorder="1"/>
    <xf numFmtId="176" fontId="7" fillId="0" borderId="48" xfId="4" applyNumberFormat="1" applyFont="1" applyBorder="1"/>
    <xf numFmtId="179" fontId="7" fillId="0" borderId="48" xfId="4" applyNumberFormat="1" applyFont="1" applyBorder="1"/>
    <xf numFmtId="176" fontId="7" fillId="0" borderId="46" xfId="4" applyNumberFormat="1" applyFont="1" applyBorder="1"/>
    <xf numFmtId="176" fontId="7" fillId="0" borderId="50" xfId="4" applyNumberFormat="1" applyFont="1" applyBorder="1"/>
    <xf numFmtId="176" fontId="7" fillId="0" borderId="51" xfId="4" applyNumberFormat="1" applyFont="1" applyBorder="1"/>
    <xf numFmtId="176" fontId="7" fillId="0" borderId="49" xfId="4" applyNumberFormat="1" applyFont="1" applyBorder="1"/>
    <xf numFmtId="0" fontId="7" fillId="0" borderId="52" xfId="4" applyFont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0" fontId="8" fillId="2" borderId="0" xfId="4" applyFont="1" applyFill="1"/>
    <xf numFmtId="0" fontId="2" fillId="0" borderId="0" xfId="4" applyFont="1" applyAlignment="1">
      <alignment horizontal="left"/>
    </xf>
    <xf numFmtId="0" fontId="2" fillId="0" borderId="0" xfId="4" applyFont="1"/>
    <xf numFmtId="0" fontId="4" fillId="0" borderId="0" xfId="4" applyFont="1"/>
    <xf numFmtId="0" fontId="4" fillId="0" borderId="0" xfId="4" applyFont="1" applyAlignment="1">
      <alignment horizontal="center"/>
    </xf>
    <xf numFmtId="0" fontId="5" fillId="0" borderId="0" xfId="4" applyFont="1"/>
    <xf numFmtId="0" fontId="7" fillId="0" borderId="0" xfId="4" applyFont="1" applyAlignment="1">
      <alignment horizontal="right"/>
    </xf>
    <xf numFmtId="0" fontId="7" fillId="0" borderId="3" xfId="4" applyFont="1" applyBorder="1" applyAlignment="1">
      <alignment horizontal="center" vertical="center"/>
    </xf>
    <xf numFmtId="0" fontId="7" fillId="0" borderId="1" xfId="4" applyFont="1" applyBorder="1"/>
    <xf numFmtId="0" fontId="7" fillId="0" borderId="8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7" xfId="4" applyFont="1" applyBorder="1" applyAlignment="1">
      <alignment horizontal="center"/>
    </xf>
    <xf numFmtId="0" fontId="7" fillId="0" borderId="0" xfId="4" applyFont="1" applyAlignment="1">
      <alignment horizontal="center" vertical="center"/>
    </xf>
    <xf numFmtId="57" fontId="7" fillId="0" borderId="7" xfId="4" applyNumberFormat="1" applyFont="1" applyBorder="1" applyAlignment="1">
      <alignment horizontal="center"/>
    </xf>
    <xf numFmtId="0" fontId="7" fillId="0" borderId="11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7" fillId="0" borderId="7" xfId="4" applyFont="1" applyBorder="1" applyAlignment="1">
      <alignment horizontal="right"/>
    </xf>
    <xf numFmtId="0" fontId="7" fillId="0" borderId="10" xfId="4" applyFont="1" applyBorder="1" applyAlignment="1">
      <alignment horizontal="center" vertical="center"/>
    </xf>
    <xf numFmtId="0" fontId="7" fillId="0" borderId="12" xfId="4" applyFont="1" applyBorder="1" applyAlignment="1">
      <alignment horizontal="right"/>
    </xf>
    <xf numFmtId="0" fontId="7" fillId="0" borderId="12" xfId="4" applyFont="1" applyBorder="1" applyAlignment="1">
      <alignment horizontal="center" vertical="center"/>
    </xf>
    <xf numFmtId="0" fontId="7" fillId="0" borderId="27" xfId="4" applyFont="1" applyBorder="1" applyAlignment="1">
      <alignment horizontal="center"/>
    </xf>
    <xf numFmtId="0" fontId="7" fillId="0" borderId="28" xfId="4" applyFont="1" applyBorder="1"/>
    <xf numFmtId="0" fontId="7" fillId="0" borderId="29" xfId="4" applyFont="1" applyBorder="1"/>
    <xf numFmtId="0" fontId="7" fillId="0" borderId="30" xfId="4" applyFont="1" applyBorder="1"/>
    <xf numFmtId="0" fontId="9" fillId="0" borderId="27" xfId="4" applyFont="1" applyBorder="1" applyAlignment="1">
      <alignment horizontal="right"/>
    </xf>
    <xf numFmtId="0" fontId="9" fillId="0" borderId="31" xfId="4" applyFont="1" applyBorder="1" applyAlignment="1">
      <alignment horizontal="right"/>
    </xf>
    <xf numFmtId="0" fontId="9" fillId="0" borderId="32" xfId="4" applyFont="1" applyBorder="1" applyAlignment="1">
      <alignment horizontal="right"/>
    </xf>
    <xf numFmtId="0" fontId="9" fillId="0" borderId="29" xfId="4" applyFont="1" applyBorder="1" applyAlignment="1">
      <alignment horizontal="right"/>
    </xf>
    <xf numFmtId="0" fontId="9" fillId="0" borderId="33" xfId="4" applyFont="1" applyBorder="1" applyAlignment="1">
      <alignment horizontal="right"/>
    </xf>
    <xf numFmtId="0" fontId="9" fillId="0" borderId="34" xfId="4" applyFont="1" applyBorder="1" applyAlignment="1">
      <alignment horizontal="right"/>
    </xf>
    <xf numFmtId="178" fontId="7" fillId="0" borderId="0" xfId="5" applyNumberFormat="1" applyFont="1" applyFill="1"/>
    <xf numFmtId="0" fontId="7" fillId="0" borderId="46" xfId="4" applyFont="1" applyBorder="1" applyAlignment="1">
      <alignment horizontal="center" vertical="center"/>
    </xf>
    <xf numFmtId="179" fontId="7" fillId="0" borderId="49" xfId="4" applyNumberFormat="1" applyFont="1" applyBorder="1"/>
    <xf numFmtId="0" fontId="7" fillId="0" borderId="0" xfId="4" applyFont="1" applyAlignment="1">
      <alignment vertical="center"/>
    </xf>
    <xf numFmtId="0" fontId="8" fillId="0" borderId="0" xfId="4" applyFont="1"/>
    <xf numFmtId="176" fontId="7" fillId="2" borderId="35" xfId="4" applyNumberFormat="1" applyFont="1" applyFill="1" applyBorder="1"/>
    <xf numFmtId="176" fontId="7" fillId="2" borderId="36" xfId="4" applyNumberFormat="1" applyFont="1" applyFill="1" applyBorder="1"/>
    <xf numFmtId="177" fontId="7" fillId="2" borderId="36" xfId="4" applyNumberFormat="1" applyFont="1" applyFill="1" applyBorder="1"/>
    <xf numFmtId="177" fontId="7" fillId="2" borderId="37" xfId="4" applyNumberFormat="1" applyFont="1" applyFill="1" applyBorder="1"/>
    <xf numFmtId="176" fontId="7" fillId="2" borderId="21" xfId="4" applyNumberFormat="1" applyFont="1" applyFill="1" applyBorder="1"/>
    <xf numFmtId="176" fontId="7" fillId="2" borderId="38" xfId="4" applyNumberFormat="1" applyFont="1" applyFill="1" applyBorder="1"/>
    <xf numFmtId="176" fontId="7" fillId="2" borderId="39" xfId="4" applyNumberFormat="1" applyFont="1" applyFill="1" applyBorder="1"/>
    <xf numFmtId="176" fontId="7" fillId="2" borderId="40" xfId="4" applyNumberFormat="1" applyFont="1" applyFill="1" applyBorder="1"/>
    <xf numFmtId="176" fontId="7" fillId="2" borderId="26" xfId="4" applyNumberFormat="1" applyFont="1" applyFill="1" applyBorder="1"/>
    <xf numFmtId="0" fontId="7" fillId="2" borderId="41" xfId="4" applyFont="1" applyFill="1" applyBorder="1" applyAlignment="1">
      <alignment horizontal="distributed"/>
    </xf>
    <xf numFmtId="176" fontId="7" fillId="2" borderId="43" xfId="4" applyNumberFormat="1" applyFont="1" applyFill="1" applyBorder="1"/>
    <xf numFmtId="176" fontId="7" fillId="2" borderId="37" xfId="4" applyNumberFormat="1" applyFont="1" applyFill="1" applyBorder="1"/>
    <xf numFmtId="0" fontId="7" fillId="2" borderId="8" xfId="4" applyFont="1" applyFill="1" applyBorder="1" applyAlignment="1">
      <alignment horizontal="distributed"/>
    </xf>
    <xf numFmtId="0" fontId="13" fillId="2" borderId="0" xfId="4" applyFont="1" applyFill="1"/>
    <xf numFmtId="176" fontId="7" fillId="2" borderId="9" xfId="4" applyNumberFormat="1" applyFont="1" applyFill="1" applyBorder="1"/>
    <xf numFmtId="176" fontId="7" fillId="2" borderId="11" xfId="4" applyNumberFormat="1" applyFont="1" applyFill="1" applyBorder="1"/>
    <xf numFmtId="177" fontId="7" fillId="2" borderId="11" xfId="4" applyNumberFormat="1" applyFont="1" applyFill="1" applyBorder="1"/>
    <xf numFmtId="177" fontId="7" fillId="2" borderId="22" xfId="4" applyNumberFormat="1" applyFont="1" applyFill="1" applyBorder="1"/>
    <xf numFmtId="176" fontId="7" fillId="2" borderId="17" xfId="4" applyNumberFormat="1" applyFont="1" applyFill="1" applyBorder="1"/>
    <xf numFmtId="176" fontId="7" fillId="2" borderId="44" xfId="4" applyNumberFormat="1" applyFont="1" applyFill="1" applyBorder="1"/>
    <xf numFmtId="176" fontId="7" fillId="2" borderId="53" xfId="4" applyNumberFormat="1" applyFont="1" applyFill="1" applyBorder="1"/>
    <xf numFmtId="176" fontId="7" fillId="2" borderId="22" xfId="4" applyNumberFormat="1" applyFont="1" applyFill="1" applyBorder="1"/>
    <xf numFmtId="176" fontId="7" fillId="2" borderId="48" xfId="4" applyNumberFormat="1" applyFont="1" applyFill="1" applyBorder="1"/>
    <xf numFmtId="179" fontId="7" fillId="2" borderId="48" xfId="4" applyNumberFormat="1" applyFont="1" applyFill="1" applyBorder="1"/>
    <xf numFmtId="179" fontId="7" fillId="2" borderId="49" xfId="4" applyNumberFormat="1" applyFont="1" applyFill="1" applyBorder="1"/>
    <xf numFmtId="176" fontId="7" fillId="2" borderId="46" xfId="4" applyNumberFormat="1" applyFont="1" applyFill="1" applyBorder="1"/>
    <xf numFmtId="176" fontId="7" fillId="2" borderId="50" xfId="4" applyNumberFormat="1" applyFont="1" applyFill="1" applyBorder="1"/>
    <xf numFmtId="176" fontId="7" fillId="2" borderId="51" xfId="4" applyNumberFormat="1" applyFont="1" applyFill="1" applyBorder="1"/>
    <xf numFmtId="176" fontId="7" fillId="2" borderId="49" xfId="4" applyNumberFormat="1" applyFont="1" applyFill="1" applyBorder="1"/>
    <xf numFmtId="0" fontId="7" fillId="2" borderId="52" xfId="4" applyFont="1" applyFill="1" applyBorder="1" applyAlignment="1">
      <alignment horizontal="center" vertic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5" fillId="0" borderId="0" xfId="6" applyFont="1"/>
    <xf numFmtId="0" fontId="4" fillId="0" borderId="0" xfId="6" applyFont="1" applyAlignment="1">
      <alignment horizontal="right"/>
    </xf>
    <xf numFmtId="0" fontId="7" fillId="0" borderId="3" xfId="6" applyFont="1" applyBorder="1" applyAlignment="1">
      <alignment horizontal="center" vertical="center"/>
    </xf>
    <xf numFmtId="0" fontId="7" fillId="0" borderId="1" xfId="6" applyFont="1" applyBorder="1"/>
    <xf numFmtId="0" fontId="7" fillId="0" borderId="8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7" xfId="6" applyFont="1" applyBorder="1" applyAlignment="1">
      <alignment horizontal="center"/>
    </xf>
    <xf numFmtId="0" fontId="7" fillId="0" borderId="0" xfId="6" applyFont="1" applyAlignment="1">
      <alignment horizontal="center" vertical="center"/>
    </xf>
    <xf numFmtId="57" fontId="7" fillId="0" borderId="7" xfId="6" applyNumberFormat="1" applyFont="1" applyBorder="1" applyAlignment="1">
      <alignment horizontal="center"/>
    </xf>
    <xf numFmtId="0" fontId="7" fillId="0" borderId="11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7" xfId="6" applyFont="1" applyBorder="1" applyAlignment="1">
      <alignment horizontal="right"/>
    </xf>
    <xf numFmtId="0" fontId="7" fillId="0" borderId="10" xfId="6" applyFont="1" applyBorder="1" applyAlignment="1">
      <alignment horizontal="center" vertical="center"/>
    </xf>
    <xf numFmtId="0" fontId="7" fillId="0" borderId="12" xfId="6" applyFont="1" applyBorder="1" applyAlignment="1">
      <alignment horizontal="right"/>
    </xf>
    <xf numFmtId="0" fontId="7" fillId="0" borderId="12" xfId="6" applyFont="1" applyBorder="1" applyAlignment="1">
      <alignment horizontal="center" vertical="center"/>
    </xf>
    <xf numFmtId="0" fontId="7" fillId="0" borderId="0" xfId="6" applyFont="1" applyAlignment="1">
      <alignment horizontal="right"/>
    </xf>
    <xf numFmtId="0" fontId="7" fillId="0" borderId="27" xfId="6" applyFont="1" applyBorder="1" applyAlignment="1">
      <alignment horizontal="center"/>
    </xf>
    <xf numFmtId="0" fontId="7" fillId="0" borderId="28" xfId="6" applyFont="1" applyBorder="1"/>
    <xf numFmtId="0" fontId="7" fillId="0" borderId="29" xfId="6" applyFont="1" applyBorder="1"/>
    <xf numFmtId="0" fontId="7" fillId="0" borderId="30" xfId="6" applyFont="1" applyBorder="1"/>
    <xf numFmtId="0" fontId="9" fillId="0" borderId="27" xfId="6" applyFont="1" applyBorder="1" applyAlignment="1">
      <alignment horizontal="right"/>
    </xf>
    <xf numFmtId="0" fontId="9" fillId="0" borderId="31" xfId="6" applyFont="1" applyBorder="1" applyAlignment="1">
      <alignment horizontal="right"/>
    </xf>
    <xf numFmtId="0" fontId="9" fillId="0" borderId="32" xfId="6" applyFont="1" applyBorder="1" applyAlignment="1">
      <alignment horizontal="right"/>
    </xf>
    <xf numFmtId="0" fontId="9" fillId="0" borderId="29" xfId="6" applyFont="1" applyBorder="1" applyAlignment="1">
      <alignment horizontal="right"/>
    </xf>
    <xf numFmtId="0" fontId="9" fillId="0" borderId="33" xfId="6" applyFont="1" applyBorder="1" applyAlignment="1">
      <alignment horizontal="right"/>
    </xf>
    <xf numFmtId="0" fontId="9" fillId="0" borderId="34" xfId="6" applyFont="1" applyBorder="1" applyAlignment="1">
      <alignment horizontal="right"/>
    </xf>
    <xf numFmtId="0" fontId="7" fillId="0" borderId="23" xfId="6" applyFont="1" applyBorder="1" applyAlignment="1">
      <alignment horizontal="center"/>
    </xf>
    <xf numFmtId="0" fontId="7" fillId="0" borderId="23" xfId="6" applyFont="1" applyBorder="1"/>
    <xf numFmtId="0" fontId="7" fillId="0" borderId="24" xfId="6" applyFont="1" applyBorder="1" applyAlignment="1">
      <alignment horizontal="distributed"/>
    </xf>
    <xf numFmtId="176" fontId="7" fillId="0" borderId="54" xfId="6" applyNumberFormat="1" applyFont="1" applyBorder="1"/>
    <xf numFmtId="176" fontId="7" fillId="0" borderId="40" xfId="6" applyNumberFormat="1" applyFont="1" applyBorder="1"/>
    <xf numFmtId="177" fontId="7" fillId="0" borderId="40" xfId="6" applyNumberFormat="1" applyFont="1" applyBorder="1"/>
    <xf numFmtId="177" fontId="7" fillId="0" borderId="26" xfId="6" applyNumberFormat="1" applyFont="1" applyBorder="1"/>
    <xf numFmtId="176" fontId="7" fillId="0" borderId="24" xfId="6" applyNumberFormat="1" applyFont="1" applyBorder="1"/>
    <xf numFmtId="176" fontId="7" fillId="0" borderId="25" xfId="6" applyNumberFormat="1" applyFont="1" applyBorder="1"/>
    <xf numFmtId="176" fontId="7" fillId="0" borderId="39" xfId="6" applyNumberFormat="1" applyFont="1" applyBorder="1"/>
    <xf numFmtId="176" fontId="7" fillId="0" borderId="26" xfId="6" applyNumberFormat="1" applyFont="1" applyBorder="1"/>
    <xf numFmtId="0" fontId="7" fillId="0" borderId="42" xfId="6" applyFont="1" applyBorder="1"/>
    <xf numFmtId="0" fontId="7" fillId="0" borderId="21" xfId="6" applyFont="1" applyBorder="1" applyAlignment="1">
      <alignment horizontal="distributed"/>
    </xf>
    <xf numFmtId="176" fontId="7" fillId="0" borderId="35" xfId="6" applyNumberFormat="1" applyFont="1" applyBorder="1"/>
    <xf numFmtId="176" fontId="7" fillId="0" borderId="36" xfId="6" applyNumberFormat="1" applyFont="1" applyBorder="1"/>
    <xf numFmtId="177" fontId="7" fillId="0" borderId="36" xfId="6" applyNumberFormat="1" applyFont="1" applyBorder="1"/>
    <xf numFmtId="177" fontId="7" fillId="0" borderId="37" xfId="6" applyNumberFormat="1" applyFont="1" applyBorder="1"/>
    <xf numFmtId="176" fontId="7" fillId="0" borderId="21" xfId="6" applyNumberFormat="1" applyFont="1" applyBorder="1"/>
    <xf numFmtId="176" fontId="7" fillId="0" borderId="38" xfId="6" applyNumberFormat="1" applyFont="1" applyBorder="1"/>
    <xf numFmtId="176" fontId="7" fillId="0" borderId="43" xfId="6" applyNumberFormat="1" applyFont="1" applyBorder="1"/>
    <xf numFmtId="176" fontId="7" fillId="0" borderId="37" xfId="6" applyNumberFormat="1" applyFont="1" applyBorder="1"/>
    <xf numFmtId="0" fontId="7" fillId="0" borderId="7" xfId="6" applyFont="1" applyBorder="1"/>
    <xf numFmtId="0" fontId="7" fillId="0" borderId="0" xfId="6" applyFont="1" applyAlignment="1">
      <alignment horizontal="distributed"/>
    </xf>
    <xf numFmtId="0" fontId="7" fillId="0" borderId="14" xfId="6" applyFont="1" applyBorder="1" applyAlignment="1">
      <alignment horizontal="distributed"/>
    </xf>
    <xf numFmtId="176" fontId="7" fillId="0" borderId="9" xfId="6" applyNumberFormat="1" applyFont="1" applyBorder="1"/>
    <xf numFmtId="176" fontId="7" fillId="0" borderId="11" xfId="6" applyNumberFormat="1" applyFont="1" applyBorder="1"/>
    <xf numFmtId="177" fontId="7" fillId="0" borderId="11" xfId="6" applyNumberFormat="1" applyFont="1" applyBorder="1"/>
    <xf numFmtId="177" fontId="7" fillId="0" borderId="22" xfId="6" applyNumberFormat="1" applyFont="1" applyBorder="1"/>
    <xf numFmtId="176" fontId="7" fillId="0" borderId="17" xfId="6" applyNumberFormat="1" applyFont="1" applyBorder="1"/>
    <xf numFmtId="176" fontId="7" fillId="0" borderId="44" xfId="6" applyNumberFormat="1" applyFont="1" applyBorder="1"/>
    <xf numFmtId="176" fontId="7" fillId="0" borderId="53" xfId="6" applyNumberFormat="1" applyFont="1" applyBorder="1"/>
    <xf numFmtId="176" fontId="7" fillId="0" borderId="22" xfId="6" applyNumberFormat="1" applyFont="1" applyBorder="1"/>
    <xf numFmtId="0" fontId="7" fillId="0" borderId="46" xfId="6" applyFont="1" applyBorder="1" applyAlignment="1">
      <alignment horizontal="center" vertical="center"/>
    </xf>
    <xf numFmtId="176" fontId="7" fillId="0" borderId="47" xfId="6" applyNumberFormat="1" applyFont="1" applyBorder="1"/>
    <xf numFmtId="176" fontId="7" fillId="0" borderId="48" xfId="6" applyNumberFormat="1" applyFont="1" applyBorder="1"/>
    <xf numFmtId="179" fontId="7" fillId="0" borderId="48" xfId="6" applyNumberFormat="1" applyFont="1" applyBorder="1"/>
    <xf numFmtId="179" fontId="7" fillId="0" borderId="49" xfId="6" applyNumberFormat="1" applyFont="1" applyBorder="1"/>
    <xf numFmtId="176" fontId="7" fillId="0" borderId="46" xfId="6" applyNumberFormat="1" applyFont="1" applyBorder="1"/>
    <xf numFmtId="176" fontId="7" fillId="0" borderId="50" xfId="6" applyNumberFormat="1" applyFont="1" applyBorder="1"/>
    <xf numFmtId="176" fontId="7" fillId="0" borderId="51" xfId="6" applyNumberFormat="1" applyFont="1" applyBorder="1"/>
    <xf numFmtId="176" fontId="7" fillId="0" borderId="49" xfId="6" applyNumberFormat="1" applyFont="1" applyBorder="1"/>
    <xf numFmtId="0" fontId="7" fillId="0" borderId="0" xfId="10" applyFont="1">
      <alignment vertical="center"/>
    </xf>
    <xf numFmtId="0" fontId="8" fillId="0" borderId="0" xfId="6" applyFont="1"/>
    <xf numFmtId="0" fontId="15" fillId="0" borderId="0" xfId="6" applyFont="1"/>
    <xf numFmtId="178" fontId="7" fillId="0" borderId="0" xfId="11" applyNumberFormat="1" applyFont="1" applyAlignment="1"/>
    <xf numFmtId="0" fontId="7" fillId="0" borderId="0" xfId="6" applyFont="1"/>
    <xf numFmtId="0" fontId="8" fillId="0" borderId="0" xfId="6" applyFont="1" applyAlignment="1">
      <alignment vertical="center"/>
    </xf>
    <xf numFmtId="178" fontId="7" fillId="0" borderId="0" xfId="1" applyNumberFormat="1" applyFont="1" applyFill="1"/>
    <xf numFmtId="0" fontId="4" fillId="0" borderId="0" xfId="0" applyFont="1"/>
    <xf numFmtId="0" fontId="18" fillId="0" borderId="0" xfId="0" applyFont="1"/>
    <xf numFmtId="0" fontId="18" fillId="0" borderId="21" xfId="0" applyFont="1" applyBorder="1"/>
    <xf numFmtId="0" fontId="18" fillId="0" borderId="43" xfId="0" applyFont="1" applyBorder="1" applyAlignment="1">
      <alignment wrapText="1"/>
    </xf>
    <xf numFmtId="0" fontId="20" fillId="0" borderId="5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21" fillId="0" borderId="36" xfId="0" applyFont="1" applyBorder="1" applyAlignment="1">
      <alignment horizontal="distributed"/>
    </xf>
    <xf numFmtId="38" fontId="22" fillId="0" borderId="36" xfId="3" applyFont="1" applyBorder="1" applyAlignment="1" applyProtection="1">
      <alignment horizontal="right"/>
    </xf>
    <xf numFmtId="178" fontId="22" fillId="0" borderId="36" xfId="3" applyNumberFormat="1" applyFont="1" applyBorder="1" applyAlignment="1" applyProtection="1">
      <alignment horizontal="right"/>
    </xf>
    <xf numFmtId="0" fontId="21" fillId="0" borderId="0" xfId="0" applyFont="1" applyAlignment="1">
      <alignment vertical="center"/>
    </xf>
    <xf numFmtId="0" fontId="23" fillId="0" borderId="0" xfId="9" applyFont="1" applyProtection="1">
      <protection locked="0"/>
    </xf>
    <xf numFmtId="0" fontId="24" fillId="0" borderId="0" xfId="9" applyFont="1" applyProtection="1">
      <protection locked="0"/>
    </xf>
    <xf numFmtId="0" fontId="23" fillId="0" borderId="0" xfId="9" applyFont="1"/>
    <xf numFmtId="0" fontId="24" fillId="0" borderId="0" xfId="9" applyFont="1"/>
    <xf numFmtId="0" fontId="25" fillId="0" borderId="1" xfId="9" applyFont="1" applyBorder="1"/>
    <xf numFmtId="0" fontId="25" fillId="0" borderId="57" xfId="9" applyFont="1" applyBorder="1"/>
    <xf numFmtId="0" fontId="25" fillId="0" borderId="0" xfId="9" applyFont="1" applyAlignment="1">
      <alignment horizontal="center"/>
    </xf>
    <xf numFmtId="0" fontId="25" fillId="0" borderId="7" xfId="9" applyFont="1" applyBorder="1"/>
    <xf numFmtId="0" fontId="25" fillId="0" borderId="19" xfId="9" applyFont="1" applyBorder="1"/>
    <xf numFmtId="0" fontId="25" fillId="0" borderId="7" xfId="9" applyFont="1" applyBorder="1" applyAlignment="1">
      <alignment horizontal="center"/>
    </xf>
    <xf numFmtId="0" fontId="25" fillId="0" borderId="19" xfId="9" applyFont="1" applyBorder="1" applyAlignment="1">
      <alignment horizontal="center"/>
    </xf>
    <xf numFmtId="0" fontId="26" fillId="0" borderId="11" xfId="9" applyFont="1" applyBorder="1" applyAlignment="1">
      <alignment horizontal="center" vertical="center"/>
    </xf>
    <xf numFmtId="0" fontId="26" fillId="0" borderId="10" xfId="9" applyFont="1" applyBorder="1" applyAlignment="1">
      <alignment horizontal="center" vertical="center"/>
    </xf>
    <xf numFmtId="0" fontId="25" fillId="0" borderId="15" xfId="9" applyFont="1" applyBorder="1" applyAlignment="1">
      <alignment horizontal="center"/>
    </xf>
    <xf numFmtId="0" fontId="25" fillId="0" borderId="7" xfId="9" applyFont="1" applyBorder="1" applyAlignment="1">
      <alignment horizontal="right"/>
    </xf>
    <xf numFmtId="0" fontId="26" fillId="0" borderId="10" xfId="9" applyFont="1" applyBorder="1" applyAlignment="1">
      <alignment horizontal="center"/>
    </xf>
    <xf numFmtId="0" fontId="25" fillId="0" borderId="12" xfId="9" applyFont="1" applyBorder="1" applyAlignment="1">
      <alignment horizontal="right"/>
    </xf>
    <xf numFmtId="0" fontId="25" fillId="0" borderId="25" xfId="9" applyFont="1" applyBorder="1" applyAlignment="1">
      <alignment horizontal="center"/>
    </xf>
    <xf numFmtId="0" fontId="25" fillId="0" borderId="54" xfId="9" applyFont="1" applyBorder="1" applyAlignment="1">
      <alignment horizontal="center"/>
    </xf>
    <xf numFmtId="0" fontId="25" fillId="0" borderId="40" xfId="9" applyFont="1" applyBorder="1" applyAlignment="1">
      <alignment horizontal="right"/>
    </xf>
    <xf numFmtId="0" fontId="25" fillId="0" borderId="56" xfId="9" applyFont="1" applyBorder="1" applyAlignment="1">
      <alignment horizontal="right"/>
    </xf>
    <xf numFmtId="0" fontId="25" fillId="0" borderId="0" xfId="9" applyFont="1" applyAlignment="1">
      <alignment horizontal="right"/>
    </xf>
    <xf numFmtId="0" fontId="25" fillId="0" borderId="16" xfId="9" applyFont="1" applyBorder="1" applyAlignment="1">
      <alignment horizontal="center"/>
    </xf>
    <xf numFmtId="0" fontId="24" fillId="0" borderId="20" xfId="9" applyFont="1" applyBorder="1" applyAlignment="1">
      <alignment horizontal="center"/>
    </xf>
    <xf numFmtId="0" fontId="25" fillId="0" borderId="16" xfId="9" applyFont="1" applyBorder="1" applyAlignment="1">
      <alignment horizontal="right"/>
    </xf>
    <xf numFmtId="0" fontId="25" fillId="0" borderId="11" xfId="9" applyFont="1" applyBorder="1" applyAlignment="1">
      <alignment horizontal="right"/>
    </xf>
    <xf numFmtId="0" fontId="25" fillId="0" borderId="20" xfId="9" applyFont="1" applyBorder="1" applyAlignment="1">
      <alignment horizontal="right"/>
    </xf>
    <xf numFmtId="0" fontId="25" fillId="0" borderId="44" xfId="9" applyFont="1" applyBorder="1" applyAlignment="1">
      <alignment horizontal="right"/>
    </xf>
    <xf numFmtId="0" fontId="25" fillId="0" borderId="9" xfId="9" applyFont="1" applyBorder="1" applyAlignment="1">
      <alignment horizontal="right"/>
    </xf>
    <xf numFmtId="0" fontId="25" fillId="0" borderId="17" xfId="9" applyFont="1" applyBorder="1" applyAlignment="1">
      <alignment horizontal="right"/>
    </xf>
    <xf numFmtId="0" fontId="25" fillId="0" borderId="22" xfId="9" applyFont="1" applyBorder="1" applyAlignment="1">
      <alignment horizontal="right"/>
    </xf>
    <xf numFmtId="0" fontId="23" fillId="0" borderId="0" xfId="9" applyFont="1" applyAlignment="1">
      <alignment horizontal="left"/>
    </xf>
    <xf numFmtId="0" fontId="24" fillId="0" borderId="12" xfId="9" applyFont="1" applyBorder="1" applyAlignment="1">
      <alignment horizontal="left"/>
    </xf>
    <xf numFmtId="3" fontId="24" fillId="0" borderId="7" xfId="9" applyNumberFormat="1" applyFont="1" applyBorder="1" applyProtection="1">
      <protection locked="0"/>
    </xf>
    <xf numFmtId="3" fontId="24" fillId="0" borderId="10" xfId="9" applyNumberFormat="1" applyFont="1" applyBorder="1" applyProtection="1">
      <protection locked="0"/>
    </xf>
    <xf numFmtId="3" fontId="24" fillId="0" borderId="12" xfId="9" applyNumberFormat="1" applyFont="1" applyBorder="1" applyProtection="1">
      <protection locked="0"/>
    </xf>
    <xf numFmtId="2" fontId="24" fillId="0" borderId="12" xfId="9" applyNumberFormat="1" applyFont="1" applyBorder="1"/>
    <xf numFmtId="3" fontId="24" fillId="0" borderId="19" xfId="9" applyNumberFormat="1" applyFont="1" applyBorder="1" applyProtection="1">
      <protection locked="0"/>
    </xf>
    <xf numFmtId="3" fontId="24" fillId="0" borderId="40" xfId="9" applyNumberFormat="1" applyFont="1" applyBorder="1"/>
    <xf numFmtId="3" fontId="24" fillId="0" borderId="56" xfId="9" applyNumberFormat="1" applyFont="1" applyBorder="1" applyProtection="1">
      <protection locked="0"/>
    </xf>
    <xf numFmtId="3" fontId="23" fillId="0" borderId="0" xfId="9" applyNumberFormat="1" applyFont="1" applyAlignment="1" applyProtection="1">
      <alignment vertical="top" wrapText="1"/>
      <protection locked="0"/>
    </xf>
    <xf numFmtId="0" fontId="25" fillId="0" borderId="16" xfId="9" applyFont="1" applyBorder="1"/>
    <xf numFmtId="0" fontId="24" fillId="0" borderId="20" xfId="9" applyFont="1" applyBorder="1" applyAlignment="1">
      <alignment horizontal="left"/>
    </xf>
    <xf numFmtId="3" fontId="24" fillId="0" borderId="16" xfId="9" applyNumberFormat="1" applyFont="1" applyBorder="1" applyProtection="1">
      <protection locked="0"/>
    </xf>
    <xf numFmtId="3" fontId="24" fillId="0" borderId="11" xfId="9" applyNumberFormat="1" applyFont="1" applyBorder="1" applyProtection="1">
      <protection locked="0"/>
    </xf>
    <xf numFmtId="3" fontId="24" fillId="0" borderId="20" xfId="9" applyNumberFormat="1" applyFont="1" applyBorder="1" applyProtection="1">
      <protection locked="0"/>
    </xf>
    <xf numFmtId="2" fontId="24" fillId="0" borderId="20" xfId="9" applyNumberFormat="1" applyFont="1" applyBorder="1"/>
    <xf numFmtId="3" fontId="24" fillId="0" borderId="9" xfId="9" applyNumberFormat="1" applyFont="1" applyBorder="1" applyProtection="1">
      <protection locked="0"/>
    </xf>
    <xf numFmtId="3" fontId="24" fillId="0" borderId="12" xfId="9" applyNumberFormat="1" applyFont="1" applyBorder="1"/>
    <xf numFmtId="3" fontId="24" fillId="0" borderId="22" xfId="9" applyNumberFormat="1" applyFont="1" applyBorder="1" applyProtection="1">
      <protection locked="0"/>
    </xf>
    <xf numFmtId="0" fontId="26" fillId="0" borderId="0" xfId="7" applyFont="1" applyAlignment="1">
      <alignment vertical="top" wrapText="1"/>
    </xf>
    <xf numFmtId="3" fontId="24" fillId="0" borderId="20" xfId="9" applyNumberFormat="1" applyFont="1" applyBorder="1"/>
    <xf numFmtId="3" fontId="24" fillId="0" borderId="0" xfId="9" applyNumberFormat="1" applyFont="1" applyProtection="1">
      <protection locked="0"/>
    </xf>
    <xf numFmtId="3" fontId="23" fillId="0" borderId="0" xfId="9" applyNumberFormat="1" applyFont="1" applyProtection="1">
      <protection locked="0"/>
    </xf>
    <xf numFmtId="3" fontId="24" fillId="0" borderId="11" xfId="9" applyNumberFormat="1" applyFont="1" applyBorder="1"/>
    <xf numFmtId="3" fontId="24" fillId="0" borderId="45" xfId="9" applyNumberFormat="1" applyFont="1" applyBorder="1"/>
    <xf numFmtId="3" fontId="24" fillId="0" borderId="48" xfId="9" applyNumberFormat="1" applyFont="1" applyBorder="1"/>
    <xf numFmtId="3" fontId="24" fillId="0" borderId="59" xfId="9" applyNumberFormat="1" applyFont="1" applyBorder="1"/>
    <xf numFmtId="2" fontId="24" fillId="0" borderId="59" xfId="9" applyNumberFormat="1" applyFont="1" applyBorder="1"/>
    <xf numFmtId="3" fontId="24" fillId="0" borderId="47" xfId="9" applyNumberFormat="1" applyFont="1" applyBorder="1"/>
    <xf numFmtId="3" fontId="24" fillId="0" borderId="49" xfId="9" applyNumberFormat="1" applyFont="1" applyBorder="1"/>
    <xf numFmtId="3" fontId="24" fillId="0" borderId="0" xfId="9" applyNumberFormat="1" applyFont="1"/>
    <xf numFmtId="3" fontId="23" fillId="0" borderId="17" xfId="9" applyNumberFormat="1" applyFont="1" applyBorder="1" applyProtection="1">
      <protection locked="0"/>
    </xf>
    <xf numFmtId="4" fontId="23" fillId="0" borderId="17" xfId="9" applyNumberFormat="1" applyFont="1" applyBorder="1" applyProtection="1">
      <protection locked="0"/>
    </xf>
    <xf numFmtId="0" fontId="23" fillId="0" borderId="17" xfId="9" applyFont="1" applyBorder="1" applyProtection="1">
      <protection locked="0"/>
    </xf>
    <xf numFmtId="0" fontId="23" fillId="0" borderId="0" xfId="8" applyFont="1"/>
    <xf numFmtId="0" fontId="23" fillId="0" borderId="0" xfId="8" applyFont="1" applyAlignment="1">
      <alignment horizontal="center"/>
    </xf>
    <xf numFmtId="0" fontId="19" fillId="0" borderId="0" xfId="8" applyFont="1"/>
    <xf numFmtId="0" fontId="23" fillId="0" borderId="0" xfId="8" applyFont="1" applyAlignment="1">
      <alignment horizontal="right"/>
    </xf>
    <xf numFmtId="0" fontId="24" fillId="0" borderId="3" xfId="8" applyFont="1" applyBorder="1" applyAlignment="1">
      <alignment horizontal="center" vertical="center"/>
    </xf>
    <xf numFmtId="0" fontId="24" fillId="0" borderId="1" xfId="8" applyFont="1" applyBorder="1"/>
    <xf numFmtId="0" fontId="24" fillId="0" borderId="8" xfId="8" applyFont="1" applyBorder="1" applyAlignment="1">
      <alignment horizontal="center" vertical="center"/>
    </xf>
    <xf numFmtId="0" fontId="24" fillId="0" borderId="11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20" xfId="8" applyFont="1" applyBorder="1"/>
    <xf numFmtId="0" fontId="24" fillId="0" borderId="7" xfId="8" applyFont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24" fillId="0" borderId="12" xfId="8" applyFont="1" applyBorder="1" applyAlignment="1">
      <alignment horizontal="center" vertical="center"/>
    </xf>
    <xf numFmtId="0" fontId="24" fillId="0" borderId="12" xfId="8" applyFont="1" applyBorder="1"/>
    <xf numFmtId="0" fontId="24" fillId="0" borderId="7" xfId="8" applyFont="1" applyBorder="1"/>
    <xf numFmtId="0" fontId="24" fillId="0" borderId="0" xfId="8" applyFont="1" applyAlignment="1">
      <alignment horizontal="center" vertical="center"/>
    </xf>
    <xf numFmtId="57" fontId="26" fillId="0" borderId="7" xfId="8" applyNumberFormat="1" applyFont="1" applyBorder="1" applyAlignment="1">
      <alignment horizontal="center"/>
    </xf>
    <xf numFmtId="0" fontId="24" fillId="0" borderId="22" xfId="8" applyFont="1" applyBorder="1" applyAlignment="1">
      <alignment horizontal="center" vertical="center"/>
    </xf>
    <xf numFmtId="0" fontId="24" fillId="0" borderId="7" xfId="8" applyFont="1" applyBorder="1" applyAlignment="1">
      <alignment horizontal="right"/>
    </xf>
    <xf numFmtId="0" fontId="24" fillId="0" borderId="12" xfId="8" applyFont="1" applyBorder="1" applyAlignment="1">
      <alignment horizontal="right"/>
    </xf>
    <xf numFmtId="0" fontId="24" fillId="0" borderId="7" xfId="8" applyFont="1" applyBorder="1" applyAlignment="1">
      <alignment horizontal="center"/>
    </xf>
    <xf numFmtId="0" fontId="24" fillId="0" borderId="0" xfId="8" applyFont="1" applyAlignment="1">
      <alignment horizontal="right"/>
    </xf>
    <xf numFmtId="0" fontId="24" fillId="0" borderId="56" xfId="8" applyFont="1" applyBorder="1" applyAlignment="1">
      <alignment horizontal="center" vertical="center"/>
    </xf>
    <xf numFmtId="0" fontId="20" fillId="0" borderId="27" xfId="8" applyFont="1" applyBorder="1" applyAlignment="1">
      <alignment horizontal="center"/>
    </xf>
    <xf numFmtId="0" fontId="20" fillId="0" borderId="28" xfId="8" applyFont="1" applyBorder="1"/>
    <xf numFmtId="0" fontId="20" fillId="0" borderId="29" xfId="8" applyFont="1" applyBorder="1"/>
    <xf numFmtId="0" fontId="20" fillId="0" borderId="30" xfId="8" applyFont="1" applyBorder="1"/>
    <xf numFmtId="0" fontId="20" fillId="0" borderId="27" xfId="8" applyFont="1" applyBorder="1" applyAlignment="1">
      <alignment horizontal="right"/>
    </xf>
    <xf numFmtId="0" fontId="20" fillId="0" borderId="31" xfId="8" applyFont="1" applyBorder="1" applyAlignment="1">
      <alignment horizontal="right"/>
    </xf>
    <xf numFmtId="0" fontId="20" fillId="0" borderId="32" xfId="8" applyFont="1" applyBorder="1" applyAlignment="1">
      <alignment horizontal="right"/>
    </xf>
    <xf numFmtId="0" fontId="20" fillId="0" borderId="29" xfId="8" applyFont="1" applyBorder="1" applyAlignment="1">
      <alignment horizontal="right"/>
    </xf>
    <xf numFmtId="0" fontId="20" fillId="0" borderId="33" xfId="8" applyFont="1" applyBorder="1" applyAlignment="1">
      <alignment horizontal="right"/>
    </xf>
    <xf numFmtId="0" fontId="20" fillId="0" borderId="34" xfId="8" applyFont="1" applyBorder="1" applyAlignment="1">
      <alignment horizontal="right"/>
    </xf>
    <xf numFmtId="0" fontId="20" fillId="0" borderId="23" xfId="8" applyFont="1" applyBorder="1" applyAlignment="1">
      <alignment horizontal="center"/>
    </xf>
    <xf numFmtId="0" fontId="20" fillId="0" borderId="23" xfId="8" applyFont="1" applyBorder="1"/>
    <xf numFmtId="0" fontId="20" fillId="0" borderId="24" xfId="8" applyFont="1" applyBorder="1" applyAlignment="1">
      <alignment horizontal="distributed"/>
    </xf>
    <xf numFmtId="176" fontId="20" fillId="0" borderId="54" xfId="8" applyNumberFormat="1" applyFont="1" applyBorder="1"/>
    <xf numFmtId="176" fontId="20" fillId="0" borderId="40" xfId="8" applyNumberFormat="1" applyFont="1" applyBorder="1"/>
    <xf numFmtId="177" fontId="20" fillId="0" borderId="40" xfId="8" applyNumberFormat="1" applyFont="1" applyBorder="1"/>
    <xf numFmtId="177" fontId="20" fillId="0" borderId="26" xfId="8" applyNumberFormat="1" applyFont="1" applyBorder="1"/>
    <xf numFmtId="176" fontId="20" fillId="0" borderId="24" xfId="8" applyNumberFormat="1" applyFont="1" applyBorder="1"/>
    <xf numFmtId="176" fontId="20" fillId="0" borderId="25" xfId="8" applyNumberFormat="1" applyFont="1" applyBorder="1"/>
    <xf numFmtId="176" fontId="20" fillId="0" borderId="39" xfId="8" applyNumberFormat="1" applyFont="1" applyBorder="1"/>
    <xf numFmtId="176" fontId="20" fillId="0" borderId="26" xfId="8" applyNumberFormat="1" applyFont="1" applyBorder="1"/>
    <xf numFmtId="0" fontId="20" fillId="0" borderId="42" xfId="8" applyFont="1" applyBorder="1" applyAlignment="1">
      <alignment horizontal="center"/>
    </xf>
    <xf numFmtId="0" fontId="20" fillId="0" borderId="7" xfId="8" applyFont="1" applyBorder="1"/>
    <xf numFmtId="0" fontId="20" fillId="0" borderId="21" xfId="8" applyFont="1" applyBorder="1" applyAlignment="1">
      <alignment horizontal="distributed"/>
    </xf>
    <xf numFmtId="0" fontId="20" fillId="0" borderId="0" xfId="8" applyFont="1" applyAlignment="1">
      <alignment horizontal="distributed"/>
    </xf>
    <xf numFmtId="176" fontId="20" fillId="0" borderId="35" xfId="8" applyNumberFormat="1" applyFont="1" applyBorder="1"/>
    <xf numFmtId="176" fontId="20" fillId="0" borderId="36" xfId="8" applyNumberFormat="1" applyFont="1" applyBorder="1"/>
    <xf numFmtId="177" fontId="20" fillId="0" borderId="36" xfId="8" applyNumberFormat="1" applyFont="1" applyBorder="1"/>
    <xf numFmtId="177" fontId="20" fillId="0" borderId="37" xfId="8" applyNumberFormat="1" applyFont="1" applyBorder="1"/>
    <xf numFmtId="176" fontId="20" fillId="0" borderId="21" xfId="8" applyNumberFormat="1" applyFont="1" applyBorder="1"/>
    <xf numFmtId="176" fontId="20" fillId="0" borderId="38" xfId="8" applyNumberFormat="1" applyFont="1" applyBorder="1"/>
    <xf numFmtId="176" fontId="20" fillId="0" borderId="43" xfId="8" applyNumberFormat="1" applyFont="1" applyBorder="1"/>
    <xf numFmtId="176" fontId="20" fillId="0" borderId="37" xfId="8" applyNumberFormat="1" applyFont="1" applyBorder="1"/>
    <xf numFmtId="0" fontId="20" fillId="0" borderId="42" xfId="8" applyFont="1" applyBorder="1"/>
    <xf numFmtId="0" fontId="20" fillId="0" borderId="14" xfId="8" applyFont="1" applyBorder="1" applyAlignment="1">
      <alignment horizontal="distributed"/>
    </xf>
    <xf numFmtId="0" fontId="20" fillId="0" borderId="16" xfId="8" applyFont="1" applyBorder="1" applyAlignment="1">
      <alignment horizontal="center"/>
    </xf>
    <xf numFmtId="176" fontId="20" fillId="0" borderId="9" xfId="8" applyNumberFormat="1" applyFont="1" applyBorder="1"/>
    <xf numFmtId="176" fontId="20" fillId="0" borderId="11" xfId="8" applyNumberFormat="1" applyFont="1" applyBorder="1"/>
    <xf numFmtId="177" fontId="20" fillId="0" borderId="11" xfId="8" applyNumberFormat="1" applyFont="1" applyBorder="1"/>
    <xf numFmtId="177" fontId="20" fillId="0" borderId="22" xfId="8" applyNumberFormat="1" applyFont="1" applyBorder="1"/>
    <xf numFmtId="176" fontId="20" fillId="0" borderId="17" xfId="8" applyNumberFormat="1" applyFont="1" applyBorder="1"/>
    <xf numFmtId="176" fontId="20" fillId="0" borderId="44" xfId="8" applyNumberFormat="1" applyFont="1" applyBorder="1"/>
    <xf numFmtId="176" fontId="20" fillId="0" borderId="53" xfId="8" applyNumberFormat="1" applyFont="1" applyBorder="1"/>
    <xf numFmtId="176" fontId="20" fillId="0" borderId="22" xfId="8" applyNumberFormat="1" applyFont="1" applyBorder="1"/>
    <xf numFmtId="0" fontId="20" fillId="0" borderId="46" xfId="8" applyFont="1" applyBorder="1" applyAlignment="1">
      <alignment horizontal="center" vertical="center"/>
    </xf>
    <xf numFmtId="176" fontId="20" fillId="0" borderId="47" xfId="8" applyNumberFormat="1" applyFont="1" applyBorder="1"/>
    <xf numFmtId="176" fontId="20" fillId="0" borderId="48" xfId="8" applyNumberFormat="1" applyFont="1" applyBorder="1"/>
    <xf numFmtId="179" fontId="20" fillId="0" borderId="48" xfId="8" applyNumberFormat="1" applyFont="1" applyBorder="1"/>
    <xf numFmtId="179" fontId="20" fillId="0" borderId="49" xfId="8" applyNumberFormat="1" applyFont="1" applyBorder="1"/>
    <xf numFmtId="176" fontId="20" fillId="0" borderId="46" xfId="8" applyNumberFormat="1" applyFont="1" applyBorder="1"/>
    <xf numFmtId="176" fontId="20" fillId="0" borderId="50" xfId="8" applyNumberFormat="1" applyFont="1" applyBorder="1"/>
    <xf numFmtId="176" fontId="20" fillId="0" borderId="51" xfId="8" applyNumberFormat="1" applyFont="1" applyBorder="1"/>
    <xf numFmtId="176" fontId="20" fillId="0" borderId="49" xfId="8" applyNumberFormat="1" applyFont="1" applyBorder="1"/>
    <xf numFmtId="180" fontId="20" fillId="0" borderId="36" xfId="12" applyNumberFormat="1" applyFont="1" applyBorder="1" applyAlignment="1">
      <alignment horizontal="center" vertical="center" wrapText="1"/>
    </xf>
    <xf numFmtId="180" fontId="18" fillId="0" borderId="0" xfId="12" applyNumberFormat="1" applyFont="1" applyAlignment="1"/>
    <xf numFmtId="178" fontId="21" fillId="0" borderId="0" xfId="0" applyNumberFormat="1" applyFont="1" applyAlignment="1">
      <alignment vertical="center"/>
    </xf>
    <xf numFmtId="181" fontId="21" fillId="3" borderId="36" xfId="3" applyNumberFormat="1" applyFont="1" applyFill="1" applyBorder="1" applyAlignment="1" applyProtection="1">
      <alignment horizontal="right"/>
    </xf>
    <xf numFmtId="178" fontId="22" fillId="0" borderId="36" xfId="3" applyNumberFormat="1" applyFont="1" applyFill="1" applyBorder="1" applyAlignment="1" applyProtection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/>
    </xf>
    <xf numFmtId="0" fontId="21" fillId="0" borderId="13" xfId="0" applyFont="1" applyBorder="1" applyAlignment="1">
      <alignment horizontal="distributed"/>
    </xf>
    <xf numFmtId="38" fontId="21" fillId="0" borderId="35" xfId="3" applyFont="1" applyBorder="1" applyAlignment="1" applyProtection="1">
      <alignment horizontal="right"/>
    </xf>
    <xf numFmtId="38" fontId="21" fillId="0" borderId="36" xfId="3" applyFont="1" applyBorder="1" applyAlignment="1" applyProtection="1">
      <alignment horizontal="right"/>
    </xf>
    <xf numFmtId="178" fontId="21" fillId="0" borderId="36" xfId="3" applyNumberFormat="1" applyFont="1" applyBorder="1" applyAlignment="1" applyProtection="1">
      <alignment horizontal="right"/>
    </xf>
    <xf numFmtId="178" fontId="21" fillId="0" borderId="37" xfId="3" applyNumberFormat="1" applyFont="1" applyBorder="1" applyAlignment="1" applyProtection="1">
      <alignment horizontal="right"/>
    </xf>
    <xf numFmtId="38" fontId="21" fillId="0" borderId="35" xfId="3" applyFont="1" applyFill="1" applyBorder="1" applyAlignment="1" applyProtection="1">
      <alignment horizontal="right"/>
    </xf>
    <xf numFmtId="38" fontId="21" fillId="0" borderId="36" xfId="3" applyFont="1" applyFill="1" applyBorder="1" applyAlignment="1" applyProtection="1">
      <alignment horizontal="right"/>
    </xf>
    <xf numFmtId="178" fontId="21" fillId="0" borderId="36" xfId="3" applyNumberFormat="1" applyFont="1" applyFill="1" applyBorder="1" applyAlignment="1" applyProtection="1">
      <alignment horizontal="right"/>
    </xf>
    <xf numFmtId="178" fontId="21" fillId="0" borderId="37" xfId="3" applyNumberFormat="1" applyFont="1" applyFill="1" applyBorder="1" applyAlignment="1" applyProtection="1">
      <alignment horizontal="right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distributed"/>
    </xf>
    <xf numFmtId="38" fontId="21" fillId="0" borderId="27" xfId="3" applyFont="1" applyBorder="1" applyAlignment="1" applyProtection="1">
      <alignment horizontal="right"/>
    </xf>
    <xf numFmtId="38" fontId="21" fillId="0" borderId="31" xfId="3" applyFont="1" applyBorder="1" applyAlignment="1" applyProtection="1">
      <alignment horizontal="right"/>
    </xf>
    <xf numFmtId="178" fontId="21" fillId="0" borderId="31" xfId="3" applyNumberFormat="1" applyFont="1" applyBorder="1" applyAlignment="1" applyProtection="1">
      <alignment horizontal="right"/>
    </xf>
    <xf numFmtId="178" fontId="21" fillId="0" borderId="32" xfId="3" applyNumberFormat="1" applyFont="1" applyBorder="1" applyAlignment="1" applyProtection="1">
      <alignment horizontal="right"/>
    </xf>
    <xf numFmtId="38" fontId="21" fillId="0" borderId="27" xfId="3" applyFont="1" applyFill="1" applyBorder="1" applyAlignment="1" applyProtection="1">
      <alignment horizontal="right"/>
    </xf>
    <xf numFmtId="38" fontId="21" fillId="0" borderId="31" xfId="3" applyFont="1" applyFill="1" applyBorder="1" applyAlignment="1" applyProtection="1">
      <alignment horizontal="right"/>
    </xf>
    <xf numFmtId="178" fontId="21" fillId="0" borderId="31" xfId="3" applyNumberFormat="1" applyFont="1" applyFill="1" applyBorder="1" applyAlignment="1" applyProtection="1">
      <alignment horizontal="right"/>
    </xf>
    <xf numFmtId="178" fontId="21" fillId="0" borderId="32" xfId="3" applyNumberFormat="1" applyFont="1" applyFill="1" applyBorder="1" applyAlignment="1" applyProtection="1">
      <alignment horizontal="right"/>
    </xf>
    <xf numFmtId="178" fontId="21" fillId="0" borderId="0" xfId="3" applyNumberFormat="1" applyFont="1" applyFill="1" applyBorder="1" applyAlignment="1" applyProtection="1">
      <alignment horizontal="right"/>
    </xf>
    <xf numFmtId="38" fontId="21" fillId="0" borderId="61" xfId="3" applyFont="1" applyFill="1" applyBorder="1" applyAlignment="1" applyProtection="1">
      <alignment horizontal="right"/>
    </xf>
    <xf numFmtId="38" fontId="21" fillId="0" borderId="62" xfId="3" applyFont="1" applyFill="1" applyBorder="1" applyAlignment="1" applyProtection="1">
      <alignment horizontal="right"/>
    </xf>
    <xf numFmtId="178" fontId="21" fillId="0" borderId="62" xfId="3" applyNumberFormat="1" applyFont="1" applyFill="1" applyBorder="1" applyAlignment="1" applyProtection="1">
      <alignment horizontal="right"/>
    </xf>
    <xf numFmtId="178" fontId="21" fillId="0" borderId="63" xfId="3" applyNumberFormat="1" applyFont="1" applyFill="1" applyBorder="1" applyAlignment="1" applyProtection="1">
      <alignment horizontal="right"/>
    </xf>
    <xf numFmtId="178" fontId="7" fillId="0" borderId="48" xfId="0" applyNumberFormat="1" applyFont="1" applyBorder="1"/>
    <xf numFmtId="178" fontId="7" fillId="0" borderId="37" xfId="0" applyNumberFormat="1" applyFont="1" applyBorder="1"/>
    <xf numFmtId="0" fontId="21" fillId="0" borderId="45" xfId="0" applyFont="1" applyBorder="1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20" fillId="0" borderId="16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9" fillId="0" borderId="24" xfId="0" applyFont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wrapText="1"/>
    </xf>
    <xf numFmtId="180" fontId="20" fillId="0" borderId="13" xfId="12" applyNumberFormat="1" applyFont="1" applyBorder="1" applyAlignment="1">
      <alignment horizontal="center" vertical="center"/>
    </xf>
    <xf numFmtId="180" fontId="20" fillId="0" borderId="43" xfId="12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 shrinkToFit="1"/>
    </xf>
    <xf numFmtId="0" fontId="19" fillId="0" borderId="0" xfId="0" applyFont="1" applyAlignment="1">
      <alignment horizontal="right"/>
    </xf>
    <xf numFmtId="0" fontId="8" fillId="0" borderId="0" xfId="0" applyFont="1" applyAlignment="1">
      <alignment horizontal="left" vertical="center" shrinkToFit="1"/>
    </xf>
    <xf numFmtId="0" fontId="7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distributed" vertical="center" indent="2"/>
    </xf>
    <xf numFmtId="0" fontId="7" fillId="2" borderId="17" xfId="0" applyFont="1" applyFill="1" applyBorder="1" applyAlignment="1">
      <alignment horizontal="distributed" vertical="center" indent="2"/>
    </xf>
    <xf numFmtId="0" fontId="7" fillId="2" borderId="18" xfId="0" applyFont="1" applyFill="1" applyBorder="1" applyAlignment="1">
      <alignment horizontal="distributed" vertical="center" indent="2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7" fillId="2" borderId="22" xfId="4" applyFont="1" applyFill="1" applyBorder="1" applyAlignment="1">
      <alignment horizontal="center" vertical="center"/>
    </xf>
    <xf numFmtId="0" fontId="7" fillId="2" borderId="26" xfId="4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0" xfId="4" applyFont="1" applyFill="1" applyAlignment="1">
      <alignment horizontal="center" vertical="center"/>
    </xf>
    <xf numFmtId="0" fontId="7" fillId="2" borderId="23" xfId="4" applyFont="1" applyFill="1" applyBorder="1" applyAlignment="1">
      <alignment horizontal="center" vertical="center"/>
    </xf>
    <xf numFmtId="0" fontId="7" fillId="2" borderId="24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7" fillId="2" borderId="6" xfId="4" applyFont="1" applyFill="1" applyBorder="1" applyAlignment="1">
      <alignment horizontal="center" vertical="center"/>
    </xf>
    <xf numFmtId="0" fontId="7" fillId="2" borderId="15" xfId="4" applyFont="1" applyFill="1" applyBorder="1" applyAlignment="1">
      <alignment horizontal="center" vertical="center"/>
    </xf>
    <xf numFmtId="0" fontId="7" fillId="2" borderId="25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45" xfId="4" applyFont="1" applyFill="1" applyBorder="1" applyAlignment="1">
      <alignment horizontal="center" vertical="center"/>
    </xf>
    <xf numFmtId="0" fontId="7" fillId="2" borderId="46" xfId="4" applyFont="1" applyFill="1" applyBorder="1" applyAlignment="1">
      <alignment horizontal="center" vertical="center"/>
    </xf>
    <xf numFmtId="0" fontId="7" fillId="0" borderId="45" xfId="4" applyFont="1" applyBorder="1" applyAlignment="1">
      <alignment horizontal="center" vertical="center"/>
    </xf>
    <xf numFmtId="0" fontId="7" fillId="0" borderId="46" xfId="4" applyFont="1" applyBorder="1" applyAlignment="1">
      <alignment horizontal="center" vertical="center"/>
    </xf>
    <xf numFmtId="0" fontId="8" fillId="2" borderId="0" xfId="4" applyFont="1" applyFill="1" applyAlignment="1">
      <alignment horizontal="left" vertical="center" wrapText="1"/>
    </xf>
    <xf numFmtId="0" fontId="7" fillId="2" borderId="9" xfId="4" applyFont="1" applyFill="1" applyBorder="1" applyAlignment="1">
      <alignment horizontal="center" vertical="center"/>
    </xf>
    <xf numFmtId="0" fontId="7" fillId="2" borderId="19" xfId="4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wrapText="1"/>
    </xf>
    <xf numFmtId="0" fontId="7" fillId="2" borderId="13" xfId="4" applyFont="1" applyFill="1" applyBorder="1" applyAlignment="1">
      <alignment horizontal="center" vertical="center"/>
    </xf>
    <xf numFmtId="0" fontId="7" fillId="2" borderId="14" xfId="4" applyFont="1" applyFill="1" applyBorder="1" applyAlignment="1">
      <alignment horizontal="center" vertical="center"/>
    </xf>
    <xf numFmtId="0" fontId="7" fillId="2" borderId="16" xfId="4" applyFont="1" applyFill="1" applyBorder="1" applyAlignment="1">
      <alignment horizontal="distributed" vertical="center" indent="2"/>
    </xf>
    <xf numFmtId="0" fontId="7" fillId="2" borderId="17" xfId="4" applyFont="1" applyFill="1" applyBorder="1" applyAlignment="1">
      <alignment horizontal="distributed" vertical="center" indent="2"/>
    </xf>
    <xf numFmtId="0" fontId="7" fillId="2" borderId="18" xfId="4" applyFont="1" applyFill="1" applyBorder="1" applyAlignment="1">
      <alignment horizontal="distributed" vertical="center" indent="2"/>
    </xf>
    <xf numFmtId="0" fontId="7" fillId="2" borderId="12" xfId="4" applyFont="1" applyFill="1" applyBorder="1" applyAlignment="1">
      <alignment horizontal="center" vertical="center"/>
    </xf>
    <xf numFmtId="0" fontId="7" fillId="2" borderId="20" xfId="4" applyFont="1" applyFill="1" applyBorder="1" applyAlignment="1">
      <alignment horizontal="center" vertical="center"/>
    </xf>
    <xf numFmtId="0" fontId="7" fillId="2" borderId="21" xfId="4" applyFont="1" applyFill="1" applyBorder="1" applyAlignment="1">
      <alignment horizontal="center" vertical="center"/>
    </xf>
    <xf numFmtId="0" fontId="7" fillId="0" borderId="22" xfId="4" applyFont="1" applyBorder="1" applyAlignment="1">
      <alignment horizontal="center" vertical="center"/>
    </xf>
    <xf numFmtId="0" fontId="7" fillId="0" borderId="26" xfId="4" applyFont="1" applyBorder="1" applyAlignment="1">
      <alignment horizontal="center" vertical="center"/>
    </xf>
    <xf numFmtId="0" fontId="2" fillId="0" borderId="0" xfId="4" applyFont="1" applyAlignment="1">
      <alignment horizont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7" fillId="0" borderId="24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25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7" fillId="0" borderId="9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7" fillId="0" borderId="10" xfId="4" applyFont="1" applyBorder="1" applyAlignment="1">
      <alignment wrapText="1"/>
    </xf>
    <xf numFmtId="0" fontId="7" fillId="0" borderId="13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16" xfId="4" applyFont="1" applyBorder="1" applyAlignment="1">
      <alignment horizontal="distributed" vertical="center" indent="2"/>
    </xf>
    <xf numFmtId="0" fontId="7" fillId="0" borderId="17" xfId="4" applyFont="1" applyBorder="1" applyAlignment="1">
      <alignment horizontal="distributed" vertical="center" indent="2"/>
    </xf>
    <xf numFmtId="0" fontId="7" fillId="0" borderId="18" xfId="4" applyFont="1" applyBorder="1" applyAlignment="1">
      <alignment horizontal="distributed" vertical="center" indent="2"/>
    </xf>
    <xf numFmtId="0" fontId="7" fillId="0" borderId="12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7" fillId="2" borderId="0" xfId="4" applyFont="1" applyFill="1" applyAlignment="1">
      <alignment horizontal="center" vertical="center" wrapText="1"/>
    </xf>
    <xf numFmtId="0" fontId="7" fillId="0" borderId="45" xfId="6" applyFont="1" applyBorder="1" applyAlignment="1">
      <alignment horizontal="center" vertical="center"/>
    </xf>
    <xf numFmtId="0" fontId="7" fillId="0" borderId="46" xfId="6" applyFont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23" xfId="6" applyFont="1" applyBorder="1" applyAlignment="1">
      <alignment horizontal="center" vertical="center"/>
    </xf>
    <xf numFmtId="0" fontId="7" fillId="0" borderId="24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9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 wrapText="1"/>
    </xf>
    <xf numFmtId="0" fontId="7" fillId="0" borderId="10" xfId="6" applyFont="1" applyBorder="1" applyAlignment="1">
      <alignment horizontal="center" vertical="center" wrapText="1"/>
    </xf>
    <xf numFmtId="0" fontId="7" fillId="0" borderId="10" xfId="6" applyFont="1" applyBorder="1" applyAlignment="1">
      <alignment wrapText="1"/>
    </xf>
    <xf numFmtId="0" fontId="7" fillId="0" borderId="13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6" xfId="6" applyFont="1" applyBorder="1" applyAlignment="1">
      <alignment horizontal="distributed" vertical="center" indent="2"/>
    </xf>
    <xf numFmtId="0" fontId="7" fillId="0" borderId="17" xfId="6" applyFont="1" applyBorder="1" applyAlignment="1">
      <alignment horizontal="distributed" vertical="center" indent="2"/>
    </xf>
    <xf numFmtId="0" fontId="7" fillId="0" borderId="18" xfId="6" applyFont="1" applyBorder="1" applyAlignment="1">
      <alignment horizontal="distributed" vertical="center" indent="2"/>
    </xf>
    <xf numFmtId="0" fontId="7" fillId="0" borderId="12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21" xfId="6" applyFont="1" applyBorder="1" applyAlignment="1">
      <alignment horizontal="center" vertical="center"/>
    </xf>
    <xf numFmtId="0" fontId="7" fillId="0" borderId="22" xfId="6" applyFont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0" fontId="20" fillId="0" borderId="45" xfId="8" applyFont="1" applyBorder="1" applyAlignment="1">
      <alignment horizontal="center" vertical="center"/>
    </xf>
    <xf numFmtId="0" fontId="20" fillId="0" borderId="46" xfId="8" applyFont="1" applyBorder="1" applyAlignment="1">
      <alignment horizontal="center" vertical="center"/>
    </xf>
    <xf numFmtId="0" fontId="19" fillId="0" borderId="0" xfId="8" applyFont="1" applyAlignment="1">
      <alignment horizontal="left"/>
    </xf>
    <xf numFmtId="0" fontId="19" fillId="0" borderId="0" xfId="8" applyFont="1"/>
    <xf numFmtId="0" fontId="17" fillId="0" borderId="0" xfId="8" applyFont="1" applyAlignment="1">
      <alignment horizontal="right"/>
    </xf>
    <xf numFmtId="0" fontId="24" fillId="0" borderId="1" xfId="8" applyFont="1" applyBorder="1" applyAlignment="1">
      <alignment horizontal="center" vertical="center"/>
    </xf>
    <xf numFmtId="0" fontId="24" fillId="0" borderId="2" xfId="8" applyFont="1" applyBorder="1" applyAlignment="1">
      <alignment horizontal="center" vertical="center"/>
    </xf>
    <xf numFmtId="0" fontId="24" fillId="0" borderId="7" xfId="8" applyFont="1" applyBorder="1" applyAlignment="1">
      <alignment horizontal="center" vertical="center"/>
    </xf>
    <xf numFmtId="0" fontId="24" fillId="0" borderId="0" xfId="8" applyFont="1" applyAlignment="1">
      <alignment horizontal="center" vertical="center"/>
    </xf>
    <xf numFmtId="0" fontId="24" fillId="0" borderId="4" xfId="8" applyFont="1" applyBorder="1" applyAlignment="1">
      <alignment horizontal="center" vertical="center"/>
    </xf>
    <xf numFmtId="0" fontId="24" fillId="0" borderId="5" xfId="8" applyFont="1" applyBorder="1" applyAlignment="1">
      <alignment horizontal="center" vertical="center"/>
    </xf>
    <xf numFmtId="0" fontId="24" fillId="0" borderId="6" xfId="8" applyFont="1" applyBorder="1" applyAlignment="1">
      <alignment horizontal="center" vertical="center"/>
    </xf>
    <xf numFmtId="0" fontId="24" fillId="0" borderId="15" xfId="8" applyFont="1" applyBorder="1" applyAlignment="1">
      <alignment horizontal="center" vertical="center"/>
    </xf>
    <xf numFmtId="0" fontId="24" fillId="0" borderId="3" xfId="8" applyFont="1" applyBorder="1" applyAlignment="1">
      <alignment horizontal="center" vertical="center"/>
    </xf>
    <xf numFmtId="0" fontId="24" fillId="0" borderId="9" xfId="8" applyFont="1" applyBorder="1" applyAlignment="1">
      <alignment horizontal="center" vertical="center"/>
    </xf>
    <xf numFmtId="0" fontId="24" fillId="0" borderId="19" xfId="8" applyFont="1" applyBorder="1" applyAlignment="1">
      <alignment horizontal="center" vertical="center"/>
    </xf>
    <xf numFmtId="0" fontId="24" fillId="0" borderId="20" xfId="8" applyFont="1" applyBorder="1" applyAlignment="1">
      <alignment horizontal="center" vertical="center"/>
    </xf>
    <xf numFmtId="0" fontId="24" fillId="0" borderId="17" xfId="8" applyFont="1" applyBorder="1" applyAlignment="1">
      <alignment horizontal="center" vertical="center"/>
    </xf>
    <xf numFmtId="0" fontId="24" fillId="0" borderId="55" xfId="8" applyFont="1" applyBorder="1" applyAlignment="1">
      <alignment horizontal="center" vertical="center"/>
    </xf>
    <xf numFmtId="0" fontId="24" fillId="0" borderId="24" xfId="8" applyFont="1" applyBorder="1" applyAlignment="1">
      <alignment horizontal="center" vertical="center"/>
    </xf>
    <xf numFmtId="0" fontId="24" fillId="0" borderId="41" xfId="8" applyFont="1" applyBorder="1" applyAlignment="1">
      <alignment horizontal="center" vertical="center"/>
    </xf>
    <xf numFmtId="0" fontId="24" fillId="0" borderId="16" xfId="8" applyFont="1" applyBorder="1" applyAlignment="1">
      <alignment horizontal="distributed" vertical="center" indent="2"/>
    </xf>
    <xf numFmtId="0" fontId="18" fillId="0" borderId="17" xfId="8" applyFont="1" applyBorder="1" applyAlignment="1">
      <alignment horizontal="distributed" vertical="center" indent="2"/>
    </xf>
    <xf numFmtId="0" fontId="18" fillId="0" borderId="18" xfId="8" applyFont="1" applyBorder="1" applyAlignment="1">
      <alignment horizontal="distributed" vertical="center" indent="2"/>
    </xf>
    <xf numFmtId="0" fontId="24" fillId="0" borderId="12" xfId="8" applyFont="1" applyBorder="1" applyAlignment="1">
      <alignment horizontal="center" vertical="center"/>
    </xf>
    <xf numFmtId="0" fontId="23" fillId="0" borderId="13" xfId="8" applyFont="1" applyBorder="1" applyAlignment="1">
      <alignment horizontal="center" vertical="center"/>
    </xf>
    <xf numFmtId="0" fontId="18" fillId="0" borderId="21" xfId="8" applyFont="1" applyBorder="1" applyAlignment="1">
      <alignment horizontal="center" vertical="center"/>
    </xf>
    <xf numFmtId="0" fontId="18" fillId="0" borderId="14" xfId="8" applyFont="1" applyBorder="1" applyAlignment="1">
      <alignment horizontal="center" vertical="center"/>
    </xf>
    <xf numFmtId="0" fontId="24" fillId="0" borderId="2" xfId="9" applyFont="1" applyBorder="1" applyAlignment="1" applyProtection="1">
      <alignment horizontal="center"/>
      <protection locked="0"/>
    </xf>
    <xf numFmtId="0" fontId="24" fillId="0" borderId="1" xfId="9" applyFont="1" applyBorder="1" applyAlignment="1">
      <alignment horizontal="center" vertical="center"/>
    </xf>
    <xf numFmtId="0" fontId="24" fillId="0" borderId="3" xfId="9" applyFont="1" applyBorder="1" applyAlignment="1">
      <alignment horizontal="center" vertical="center"/>
    </xf>
    <xf numFmtId="0" fontId="24" fillId="0" borderId="7" xfId="9" applyFont="1" applyBorder="1" applyAlignment="1">
      <alignment horizontal="center" vertical="center"/>
    </xf>
    <xf numFmtId="0" fontId="24" fillId="0" borderId="8" xfId="9" applyFont="1" applyBorder="1" applyAlignment="1">
      <alignment horizontal="center" vertical="center"/>
    </xf>
    <xf numFmtId="0" fontId="24" fillId="0" borderId="23" xfId="9" applyFont="1" applyBorder="1" applyAlignment="1">
      <alignment horizontal="center" vertical="center"/>
    </xf>
    <xf numFmtId="0" fontId="24" fillId="0" borderId="41" xfId="9" applyFont="1" applyBorder="1" applyAlignment="1">
      <alignment horizontal="center" vertical="center"/>
    </xf>
    <xf numFmtId="0" fontId="25" fillId="0" borderId="1" xfId="9" applyFont="1" applyBorder="1" applyAlignment="1">
      <alignment horizontal="center" vertical="center"/>
    </xf>
    <xf numFmtId="0" fontId="25" fillId="0" borderId="2" xfId="9" applyFont="1" applyBorder="1" applyAlignment="1">
      <alignment horizontal="center" vertical="center"/>
    </xf>
    <xf numFmtId="0" fontId="25" fillId="0" borderId="3" xfId="9" applyFont="1" applyBorder="1" applyAlignment="1">
      <alignment horizontal="center" vertical="center"/>
    </xf>
    <xf numFmtId="0" fontId="25" fillId="0" borderId="7" xfId="9" applyFont="1" applyBorder="1" applyAlignment="1">
      <alignment horizontal="center" vertical="center"/>
    </xf>
    <xf numFmtId="0" fontId="25" fillId="0" borderId="0" xfId="9" applyFont="1" applyAlignment="1">
      <alignment horizontal="center" vertical="center"/>
    </xf>
    <xf numFmtId="0" fontId="25" fillId="0" borderId="8" xfId="9" applyFont="1" applyBorder="1" applyAlignment="1">
      <alignment horizontal="center" vertical="center"/>
    </xf>
    <xf numFmtId="0" fontId="25" fillId="0" borderId="23" xfId="9" applyFont="1" applyBorder="1" applyAlignment="1">
      <alignment horizontal="center" vertical="center"/>
    </xf>
    <xf numFmtId="0" fontId="25" fillId="0" borderId="24" xfId="9" applyFont="1" applyBorder="1" applyAlignment="1">
      <alignment horizontal="center" vertical="center"/>
    </xf>
    <xf numFmtId="0" fontId="25" fillId="0" borderId="41" xfId="9" applyFont="1" applyBorder="1" applyAlignment="1">
      <alignment horizontal="center" vertical="center"/>
    </xf>
    <xf numFmtId="0" fontId="25" fillId="0" borderId="58" xfId="9" applyFont="1" applyBorder="1" applyAlignment="1">
      <alignment horizontal="center" vertical="center" wrapText="1"/>
    </xf>
    <xf numFmtId="0" fontId="25" fillId="0" borderId="2" xfId="9" applyFont="1" applyBorder="1" applyAlignment="1">
      <alignment horizontal="center" vertical="center" wrapText="1"/>
    </xf>
    <xf numFmtId="0" fontId="25" fillId="0" borderId="3" xfId="9" applyFont="1" applyBorder="1" applyAlignment="1">
      <alignment horizontal="center" vertical="center" wrapText="1"/>
    </xf>
    <xf numFmtId="0" fontId="25" fillId="0" borderId="12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0" fontId="25" fillId="0" borderId="8" xfId="9" applyFont="1" applyBorder="1" applyAlignment="1">
      <alignment horizontal="center" vertical="center" wrapText="1"/>
    </xf>
    <xf numFmtId="0" fontId="25" fillId="0" borderId="55" xfId="9" applyFont="1" applyBorder="1" applyAlignment="1">
      <alignment horizontal="center"/>
    </xf>
    <xf numFmtId="0" fontId="25" fillId="0" borderId="24" xfId="9" applyFont="1" applyBorder="1" applyAlignment="1">
      <alignment horizontal="center"/>
    </xf>
    <xf numFmtId="0" fontId="25" fillId="0" borderId="41" xfId="9" applyFont="1" applyBorder="1" applyAlignment="1">
      <alignment horizontal="center"/>
    </xf>
    <xf numFmtId="0" fontId="25" fillId="0" borderId="16" xfId="9" applyFont="1" applyBorder="1" applyAlignment="1">
      <alignment horizontal="center" vertical="center"/>
    </xf>
    <xf numFmtId="0" fontId="25" fillId="0" borderId="11" xfId="9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5" fillId="0" borderId="20" xfId="9" applyFont="1" applyBorder="1" applyAlignment="1">
      <alignment horizontal="center" vertical="center"/>
    </xf>
    <xf numFmtId="0" fontId="25" fillId="0" borderId="18" xfId="9" applyFont="1" applyBorder="1" applyAlignment="1">
      <alignment horizontal="center" vertical="center"/>
    </xf>
    <xf numFmtId="0" fontId="25" fillId="0" borderId="55" xfId="9" applyFont="1" applyBorder="1" applyAlignment="1">
      <alignment horizontal="center" vertical="center"/>
    </xf>
    <xf numFmtId="0" fontId="25" fillId="0" borderId="22" xfId="9" applyFont="1" applyBorder="1" applyAlignment="1">
      <alignment horizontal="center" vertical="center" wrapText="1"/>
    </xf>
    <xf numFmtId="0" fontId="25" fillId="0" borderId="56" xfId="9" applyFont="1" applyBorder="1" applyAlignment="1">
      <alignment horizontal="center" vertical="center" wrapText="1"/>
    </xf>
    <xf numFmtId="0" fontId="25" fillId="0" borderId="40" xfId="9" applyFont="1" applyBorder="1" applyAlignment="1">
      <alignment horizontal="center" vertical="center" wrapText="1"/>
    </xf>
    <xf numFmtId="0" fontId="25" fillId="0" borderId="55" xfId="9" applyFont="1" applyBorder="1" applyAlignment="1">
      <alignment horizontal="center" vertical="center" wrapText="1"/>
    </xf>
    <xf numFmtId="0" fontId="24" fillId="0" borderId="45" xfId="9" applyFont="1" applyBorder="1" applyAlignment="1">
      <alignment horizontal="center" vertical="center"/>
    </xf>
    <xf numFmtId="0" fontId="24" fillId="0" borderId="52" xfId="9" applyFont="1" applyBorder="1" applyAlignment="1">
      <alignment horizontal="center" vertical="center"/>
    </xf>
    <xf numFmtId="0" fontId="8" fillId="4" borderId="0" xfId="0" applyFont="1" applyFill="1" applyAlignment="1">
      <alignment horizontal="left" vertical="center" shrinkToFit="1"/>
    </xf>
    <xf numFmtId="181" fontId="22" fillId="4" borderId="36" xfId="3" applyNumberFormat="1" applyFont="1" applyFill="1" applyBorder="1" applyAlignment="1" applyProtection="1">
      <alignment horizontal="right"/>
    </xf>
    <xf numFmtId="185" fontId="22" fillId="4" borderId="36" xfId="3" applyNumberFormat="1" applyFont="1" applyFill="1" applyBorder="1" applyAlignment="1" applyProtection="1">
      <alignment horizontal="right"/>
    </xf>
    <xf numFmtId="38" fontId="21" fillId="4" borderId="36" xfId="3" applyFont="1" applyFill="1" applyBorder="1" applyAlignment="1" applyProtection="1">
      <alignment horizontal="right"/>
    </xf>
    <xf numFmtId="181" fontId="21" fillId="4" borderId="36" xfId="3" applyNumberFormat="1" applyFont="1" applyFill="1" applyBorder="1" applyAlignment="1" applyProtection="1">
      <alignment horizontal="right"/>
    </xf>
    <xf numFmtId="185" fontId="21" fillId="4" borderId="36" xfId="3" applyNumberFormat="1" applyFont="1" applyFill="1" applyBorder="1" applyAlignment="1" applyProtection="1">
      <alignment horizontal="right"/>
    </xf>
    <xf numFmtId="185" fontId="21" fillId="4" borderId="37" xfId="3" applyNumberFormat="1" applyFont="1" applyFill="1" applyBorder="1" applyAlignment="1" applyProtection="1">
      <alignment horizontal="right"/>
    </xf>
    <xf numFmtId="181" fontId="7" fillId="4" borderId="47" xfId="0" applyNumberFormat="1" applyFont="1" applyFill="1" applyBorder="1"/>
    <xf numFmtId="181" fontId="7" fillId="4" borderId="48" xfId="0" applyNumberFormat="1" applyFont="1" applyFill="1" applyBorder="1"/>
    <xf numFmtId="181" fontId="7" fillId="4" borderId="35" xfId="0" applyNumberFormat="1" applyFont="1" applyFill="1" applyBorder="1"/>
    <xf numFmtId="181" fontId="7" fillId="4" borderId="36" xfId="0" applyNumberFormat="1" applyFont="1" applyFill="1" applyBorder="1"/>
    <xf numFmtId="178" fontId="7" fillId="0" borderId="48" xfId="0" applyNumberFormat="1" applyFont="1" applyFill="1" applyBorder="1"/>
    <xf numFmtId="181" fontId="7" fillId="4" borderId="35" xfId="4" applyNumberFormat="1" applyFont="1" applyFill="1" applyBorder="1"/>
    <xf numFmtId="181" fontId="7" fillId="4" borderId="36" xfId="4" applyNumberFormat="1" applyFont="1" applyFill="1" applyBorder="1"/>
    <xf numFmtId="181" fontId="7" fillId="4" borderId="47" xfId="4" applyNumberFormat="1" applyFont="1" applyFill="1" applyBorder="1"/>
    <xf numFmtId="181" fontId="7" fillId="4" borderId="48" xfId="4" applyNumberFormat="1" applyFont="1" applyFill="1" applyBorder="1"/>
    <xf numFmtId="181" fontId="7" fillId="4" borderId="35" xfId="6" applyNumberFormat="1" applyFont="1" applyFill="1" applyBorder="1"/>
    <xf numFmtId="181" fontId="7" fillId="4" borderId="36" xfId="6" applyNumberFormat="1" applyFont="1" applyFill="1" applyBorder="1"/>
    <xf numFmtId="185" fontId="7" fillId="4" borderId="36" xfId="6" applyNumberFormat="1" applyFont="1" applyFill="1" applyBorder="1"/>
    <xf numFmtId="185" fontId="7" fillId="4" borderId="37" xfId="6" applyNumberFormat="1" applyFont="1" applyFill="1" applyBorder="1"/>
    <xf numFmtId="181" fontId="20" fillId="4" borderId="36" xfId="8" applyNumberFormat="1" applyFont="1" applyFill="1" applyBorder="1"/>
    <xf numFmtId="185" fontId="20" fillId="4" borderId="37" xfId="8" applyNumberFormat="1" applyFont="1" applyFill="1" applyBorder="1"/>
    <xf numFmtId="181" fontId="24" fillId="4" borderId="16" xfId="9" applyNumberFormat="1" applyFont="1" applyFill="1" applyBorder="1" applyProtection="1">
      <protection locked="0"/>
    </xf>
    <xf numFmtId="181" fontId="24" fillId="4" borderId="20" xfId="9" applyNumberFormat="1" applyFont="1" applyFill="1" applyBorder="1" applyProtection="1">
      <protection locked="0"/>
    </xf>
    <xf numFmtId="186" fontId="24" fillId="4" borderId="20" xfId="9" applyNumberFormat="1" applyFont="1" applyFill="1" applyBorder="1"/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6" fillId="0" borderId="0" xfId="0" applyFont="1" applyFill="1" applyAlignment="1">
      <alignment horizontal="left"/>
    </xf>
    <xf numFmtId="0" fontId="19" fillId="0" borderId="2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6" xfId="0" applyFont="1" applyFill="1" applyBorder="1" applyAlignment="1">
      <alignment horizontal="center" wrapText="1"/>
    </xf>
    <xf numFmtId="0" fontId="18" fillId="0" borderId="21" xfId="0" applyFont="1" applyFill="1" applyBorder="1"/>
    <xf numFmtId="0" fontId="20" fillId="0" borderId="20" xfId="0" applyFont="1" applyFill="1" applyBorder="1" applyAlignment="1">
      <alignment horizontal="center" wrapText="1"/>
    </xf>
    <xf numFmtId="0" fontId="18" fillId="0" borderId="43" xfId="0" applyFont="1" applyFill="1" applyBorder="1" applyAlignment="1">
      <alignment wrapText="1"/>
    </xf>
    <xf numFmtId="0" fontId="20" fillId="0" borderId="17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35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distributed"/>
    </xf>
    <xf numFmtId="0" fontId="21" fillId="0" borderId="0" xfId="0" applyFont="1" applyFill="1" applyAlignment="1">
      <alignment vertical="center"/>
    </xf>
    <xf numFmtId="0" fontId="21" fillId="0" borderId="27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distributed"/>
    </xf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 shrinkToFit="1"/>
    </xf>
    <xf numFmtId="181" fontId="21" fillId="4" borderId="31" xfId="3" applyNumberFormat="1" applyFont="1" applyFill="1" applyBorder="1" applyAlignment="1" applyProtection="1">
      <alignment horizontal="right"/>
    </xf>
    <xf numFmtId="185" fontId="21" fillId="4" borderId="31" xfId="3" applyNumberFormat="1" applyFont="1" applyFill="1" applyBorder="1" applyAlignment="1" applyProtection="1">
      <alignment horizontal="right"/>
    </xf>
    <xf numFmtId="185" fontId="21" fillId="4" borderId="32" xfId="3" applyNumberFormat="1" applyFont="1" applyFill="1" applyBorder="1" applyAlignment="1" applyProtection="1">
      <alignment horizontal="right"/>
    </xf>
    <xf numFmtId="0" fontId="21" fillId="0" borderId="36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distributed"/>
    </xf>
    <xf numFmtId="38" fontId="21" fillId="0" borderId="36" xfId="3" applyNumberFormat="1" applyFont="1" applyFill="1" applyBorder="1" applyAlignment="1" applyProtection="1">
      <alignment horizontal="right"/>
    </xf>
    <xf numFmtId="178" fontId="7" fillId="0" borderId="36" xfId="0" applyNumberFormat="1" applyFont="1" applyFill="1" applyBorder="1"/>
    <xf numFmtId="185" fontId="7" fillId="4" borderId="49" xfId="0" applyNumberFormat="1" applyFont="1" applyFill="1" applyBorder="1"/>
    <xf numFmtId="178" fontId="7" fillId="0" borderId="36" xfId="1" applyNumberFormat="1" applyFont="1" applyFill="1" applyBorder="1"/>
    <xf numFmtId="178" fontId="7" fillId="0" borderId="37" xfId="1" applyNumberFormat="1" applyFont="1" applyFill="1" applyBorder="1"/>
    <xf numFmtId="38" fontId="7" fillId="0" borderId="36" xfId="4" applyNumberFormat="1" applyFont="1" applyFill="1" applyBorder="1"/>
    <xf numFmtId="3" fontId="7" fillId="0" borderId="47" xfId="4" applyNumberFormat="1" applyFont="1" applyFill="1" applyBorder="1"/>
    <xf numFmtId="178" fontId="7" fillId="0" borderId="49" xfId="1" applyNumberFormat="1" applyFont="1" applyFill="1" applyBorder="1"/>
    <xf numFmtId="3" fontId="7" fillId="0" borderId="36" xfId="4" applyNumberFormat="1" applyFont="1" applyFill="1" applyBorder="1"/>
    <xf numFmtId="3" fontId="7" fillId="0" borderId="36" xfId="6" applyNumberFormat="1" applyFont="1" applyFill="1" applyBorder="1"/>
    <xf numFmtId="181" fontId="7" fillId="4" borderId="48" xfId="6" applyNumberFormat="1" applyFont="1" applyFill="1" applyBorder="1"/>
    <xf numFmtId="181" fontId="7" fillId="4" borderId="47" xfId="6" applyNumberFormat="1" applyFont="1" applyFill="1" applyBorder="1"/>
    <xf numFmtId="3" fontId="20" fillId="0" borderId="36" xfId="8" applyNumberFormat="1" applyFont="1" applyFill="1" applyBorder="1"/>
    <xf numFmtId="3" fontId="20" fillId="0" borderId="35" xfId="8" applyNumberFormat="1" applyFont="1" applyFill="1" applyBorder="1"/>
    <xf numFmtId="178" fontId="20" fillId="0" borderId="36" xfId="8" applyNumberFormat="1" applyFont="1" applyFill="1" applyBorder="1"/>
    <xf numFmtId="181" fontId="20" fillId="4" borderId="48" xfId="8" applyNumberFormat="1" applyFont="1" applyFill="1" applyBorder="1"/>
    <xf numFmtId="3" fontId="24" fillId="0" borderId="20" xfId="9" applyNumberFormat="1" applyFont="1" applyFill="1" applyBorder="1" applyProtection="1">
      <protection locked="0"/>
    </xf>
    <xf numFmtId="3" fontId="24" fillId="0" borderId="11" xfId="9" applyNumberFormat="1" applyFont="1" applyFill="1" applyBorder="1" applyProtection="1">
      <protection locked="0"/>
    </xf>
    <xf numFmtId="181" fontId="24" fillId="4" borderId="59" xfId="9" applyNumberFormat="1" applyFont="1" applyFill="1" applyBorder="1"/>
    <xf numFmtId="181" fontId="24" fillId="4" borderId="45" xfId="9" applyNumberFormat="1" applyFont="1" applyFill="1" applyBorder="1"/>
  </cellXfs>
  <cellStyles count="13">
    <cellStyle name="パーセント" xfId="1" builtinId="5"/>
    <cellStyle name="パーセント 2" xfId="5" xr:uid="{00000000-0005-0000-0000-000001000000}"/>
    <cellStyle name="パーセント 3" xfId="11" xr:uid="{00000000-0005-0000-0000-000002000000}"/>
    <cellStyle name="ハイパーリンク 2" xfId="2" xr:uid="{00000000-0005-0000-0000-000003000000}"/>
    <cellStyle name="桁区切り" xfId="12" builtinId="6"/>
    <cellStyle name="桁区切り 2" xfId="3" xr:uid="{00000000-0005-0000-0000-000005000000}"/>
    <cellStyle name="標準" xfId="0" builtinId="0"/>
    <cellStyle name="標準 2" xfId="4" xr:uid="{00000000-0005-0000-0000-000007000000}"/>
    <cellStyle name="標準 3" xfId="10" xr:uid="{00000000-0005-0000-0000-000008000000}"/>
    <cellStyle name="標準_★H22集計表" xfId="6" xr:uid="{00000000-0005-0000-0000-000009000000}"/>
    <cellStyle name="標準_H12老人人口" xfId="7" xr:uid="{00000000-0005-0000-0000-00000A000000}"/>
    <cellStyle name="標準_H17集計表" xfId="8" xr:uid="{00000000-0005-0000-0000-00000B000000}"/>
    <cellStyle name="標準_高齢者数等の概況(共有データ)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F1C8-812D-417F-9B98-F6FB8B1AF24A}">
  <sheetPr>
    <pageSetUpPr fitToPage="1"/>
  </sheetPr>
  <dimension ref="A1:M57"/>
  <sheetViews>
    <sheetView tabSelected="1" view="pageBreakPreview" zoomScale="55" zoomScaleNormal="40" zoomScaleSheetLayoutView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20.25" defaultRowHeight="13.5"/>
  <cols>
    <col min="1" max="1" width="5.875" style="740" customWidth="1"/>
    <col min="2" max="2" width="20.25" style="740" customWidth="1"/>
    <col min="3" max="3" width="22.875" style="740" bestFit="1" customWidth="1"/>
    <col min="4" max="4" width="15.625" style="740" bestFit="1" customWidth="1"/>
    <col min="5" max="5" width="18.125" style="740" bestFit="1" customWidth="1"/>
    <col min="6" max="6" width="15.625" style="740" bestFit="1" customWidth="1"/>
    <col min="7" max="7" width="18.125" style="740" bestFit="1" customWidth="1"/>
    <col min="8" max="8" width="15.625" style="740" bestFit="1" customWidth="1"/>
    <col min="9" max="10" width="13.125" style="740" bestFit="1" customWidth="1"/>
    <col min="11" max="11" width="9" style="740" customWidth="1"/>
    <col min="12" max="13" width="18.125" style="740" customWidth="1"/>
    <col min="14" max="252" width="9" style="740" customWidth="1"/>
    <col min="253" max="253" width="5.875" style="740" customWidth="1"/>
    <col min="254" max="254" width="20.25" style="740"/>
    <col min="255" max="255" width="5.875" style="740" customWidth="1"/>
    <col min="256" max="256" width="20.25" style="740"/>
    <col min="257" max="257" width="22.875" style="740" bestFit="1" customWidth="1"/>
    <col min="258" max="258" width="15.625" style="740" bestFit="1" customWidth="1"/>
    <col min="259" max="259" width="18.125" style="740" bestFit="1" customWidth="1"/>
    <col min="260" max="260" width="15.625" style="740" bestFit="1" customWidth="1"/>
    <col min="261" max="261" width="18.125" style="740" bestFit="1" customWidth="1"/>
    <col min="262" max="262" width="15.625" style="740" bestFit="1" customWidth="1"/>
    <col min="263" max="264" width="13.125" style="740" bestFit="1" customWidth="1"/>
    <col min="265" max="266" width="19.625" style="740" customWidth="1"/>
    <col min="267" max="267" width="9" style="740" customWidth="1"/>
    <col min="268" max="269" width="18.125" style="740" customWidth="1"/>
    <col min="270" max="508" width="9" style="740" customWidth="1"/>
    <col min="509" max="509" width="5.875" style="740" customWidth="1"/>
    <col min="510" max="510" width="20.25" style="740"/>
    <col min="511" max="511" width="5.875" style="740" customWidth="1"/>
    <col min="512" max="512" width="20.25" style="740"/>
    <col min="513" max="513" width="22.875" style="740" bestFit="1" customWidth="1"/>
    <col min="514" max="514" width="15.625" style="740" bestFit="1" customWidth="1"/>
    <col min="515" max="515" width="18.125" style="740" bestFit="1" customWidth="1"/>
    <col min="516" max="516" width="15.625" style="740" bestFit="1" customWidth="1"/>
    <col min="517" max="517" width="18.125" style="740" bestFit="1" customWidth="1"/>
    <col min="518" max="518" width="15.625" style="740" bestFit="1" customWidth="1"/>
    <col min="519" max="520" width="13.125" style="740" bestFit="1" customWidth="1"/>
    <col min="521" max="522" width="19.625" style="740" customWidth="1"/>
    <col min="523" max="523" width="9" style="740" customWidth="1"/>
    <col min="524" max="525" width="18.125" style="740" customWidth="1"/>
    <col min="526" max="764" width="9" style="740" customWidth="1"/>
    <col min="765" max="765" width="5.875" style="740" customWidth="1"/>
    <col min="766" max="766" width="20.25" style="740"/>
    <col min="767" max="767" width="5.875" style="740" customWidth="1"/>
    <col min="768" max="768" width="20.25" style="740"/>
    <col min="769" max="769" width="22.875" style="740" bestFit="1" customWidth="1"/>
    <col min="770" max="770" width="15.625" style="740" bestFit="1" customWidth="1"/>
    <col min="771" max="771" width="18.125" style="740" bestFit="1" customWidth="1"/>
    <col min="772" max="772" width="15.625" style="740" bestFit="1" customWidth="1"/>
    <col min="773" max="773" width="18.125" style="740" bestFit="1" customWidth="1"/>
    <col min="774" max="774" width="15.625" style="740" bestFit="1" customWidth="1"/>
    <col min="775" max="776" width="13.125" style="740" bestFit="1" customWidth="1"/>
    <col min="777" max="778" width="19.625" style="740" customWidth="1"/>
    <col min="779" max="779" width="9" style="740" customWidth="1"/>
    <col min="780" max="781" width="18.125" style="740" customWidth="1"/>
    <col min="782" max="1020" width="9" style="740" customWidth="1"/>
    <col min="1021" max="1021" width="5.875" style="740" customWidth="1"/>
    <col min="1022" max="1022" width="20.25" style="740"/>
    <col min="1023" max="1023" width="5.875" style="740" customWidth="1"/>
    <col min="1024" max="1024" width="20.25" style="740"/>
    <col min="1025" max="1025" width="22.875" style="740" bestFit="1" customWidth="1"/>
    <col min="1026" max="1026" width="15.625" style="740" bestFit="1" customWidth="1"/>
    <col min="1027" max="1027" width="18.125" style="740" bestFit="1" customWidth="1"/>
    <col min="1028" max="1028" width="15.625" style="740" bestFit="1" customWidth="1"/>
    <col min="1029" max="1029" width="18.125" style="740" bestFit="1" customWidth="1"/>
    <col min="1030" max="1030" width="15.625" style="740" bestFit="1" customWidth="1"/>
    <col min="1031" max="1032" width="13.125" style="740" bestFit="1" customWidth="1"/>
    <col min="1033" max="1034" width="19.625" style="740" customWidth="1"/>
    <col min="1035" max="1035" width="9" style="740" customWidth="1"/>
    <col min="1036" max="1037" width="18.125" style="740" customWidth="1"/>
    <col min="1038" max="1276" width="9" style="740" customWidth="1"/>
    <col min="1277" max="1277" width="5.875" style="740" customWidth="1"/>
    <col min="1278" max="1278" width="20.25" style="740"/>
    <col min="1279" max="1279" width="5.875" style="740" customWidth="1"/>
    <col min="1280" max="1280" width="20.25" style="740"/>
    <col min="1281" max="1281" width="22.875" style="740" bestFit="1" customWidth="1"/>
    <col min="1282" max="1282" width="15.625" style="740" bestFit="1" customWidth="1"/>
    <col min="1283" max="1283" width="18.125" style="740" bestFit="1" customWidth="1"/>
    <col min="1284" max="1284" width="15.625" style="740" bestFit="1" customWidth="1"/>
    <col min="1285" max="1285" width="18.125" style="740" bestFit="1" customWidth="1"/>
    <col min="1286" max="1286" width="15.625" style="740" bestFit="1" customWidth="1"/>
    <col min="1287" max="1288" width="13.125" style="740" bestFit="1" customWidth="1"/>
    <col min="1289" max="1290" width="19.625" style="740" customWidth="1"/>
    <col min="1291" max="1291" width="9" style="740" customWidth="1"/>
    <col min="1292" max="1293" width="18.125" style="740" customWidth="1"/>
    <col min="1294" max="1532" width="9" style="740" customWidth="1"/>
    <col min="1533" max="1533" width="5.875" style="740" customWidth="1"/>
    <col min="1534" max="1534" width="20.25" style="740"/>
    <col min="1535" max="1535" width="5.875" style="740" customWidth="1"/>
    <col min="1536" max="1536" width="20.25" style="740"/>
    <col min="1537" max="1537" width="22.875" style="740" bestFit="1" customWidth="1"/>
    <col min="1538" max="1538" width="15.625" style="740" bestFit="1" customWidth="1"/>
    <col min="1539" max="1539" width="18.125" style="740" bestFit="1" customWidth="1"/>
    <col min="1540" max="1540" width="15.625" style="740" bestFit="1" customWidth="1"/>
    <col min="1541" max="1541" width="18.125" style="740" bestFit="1" customWidth="1"/>
    <col min="1542" max="1542" width="15.625" style="740" bestFit="1" customWidth="1"/>
    <col min="1543" max="1544" width="13.125" style="740" bestFit="1" customWidth="1"/>
    <col min="1545" max="1546" width="19.625" style="740" customWidth="1"/>
    <col min="1547" max="1547" width="9" style="740" customWidth="1"/>
    <col min="1548" max="1549" width="18.125" style="740" customWidth="1"/>
    <col min="1550" max="1788" width="9" style="740" customWidth="1"/>
    <col min="1789" max="1789" width="5.875" style="740" customWidth="1"/>
    <col min="1790" max="1790" width="20.25" style="740"/>
    <col min="1791" max="1791" width="5.875" style="740" customWidth="1"/>
    <col min="1792" max="1792" width="20.25" style="740"/>
    <col min="1793" max="1793" width="22.875" style="740" bestFit="1" customWidth="1"/>
    <col min="1794" max="1794" width="15.625" style="740" bestFit="1" customWidth="1"/>
    <col min="1795" max="1795" width="18.125" style="740" bestFit="1" customWidth="1"/>
    <col min="1796" max="1796" width="15.625" style="740" bestFit="1" customWidth="1"/>
    <col min="1797" max="1797" width="18.125" style="740" bestFit="1" customWidth="1"/>
    <col min="1798" max="1798" width="15.625" style="740" bestFit="1" customWidth="1"/>
    <col min="1799" max="1800" width="13.125" style="740" bestFit="1" customWidth="1"/>
    <col min="1801" max="1802" width="19.625" style="740" customWidth="1"/>
    <col min="1803" max="1803" width="9" style="740" customWidth="1"/>
    <col min="1804" max="1805" width="18.125" style="740" customWidth="1"/>
    <col min="1806" max="2044" width="9" style="740" customWidth="1"/>
    <col min="2045" max="2045" width="5.875" style="740" customWidth="1"/>
    <col min="2046" max="2046" width="20.25" style="740"/>
    <col min="2047" max="2047" width="5.875" style="740" customWidth="1"/>
    <col min="2048" max="2048" width="20.25" style="740"/>
    <col min="2049" max="2049" width="22.875" style="740" bestFit="1" customWidth="1"/>
    <col min="2050" max="2050" width="15.625" style="740" bestFit="1" customWidth="1"/>
    <col min="2051" max="2051" width="18.125" style="740" bestFit="1" customWidth="1"/>
    <col min="2052" max="2052" width="15.625" style="740" bestFit="1" customWidth="1"/>
    <col min="2053" max="2053" width="18.125" style="740" bestFit="1" customWidth="1"/>
    <col min="2054" max="2054" width="15.625" style="740" bestFit="1" customWidth="1"/>
    <col min="2055" max="2056" width="13.125" style="740" bestFit="1" customWidth="1"/>
    <col min="2057" max="2058" width="19.625" style="740" customWidth="1"/>
    <col min="2059" max="2059" width="9" style="740" customWidth="1"/>
    <col min="2060" max="2061" width="18.125" style="740" customWidth="1"/>
    <col min="2062" max="2300" width="9" style="740" customWidth="1"/>
    <col min="2301" max="2301" width="5.875" style="740" customWidth="1"/>
    <col min="2302" max="2302" width="20.25" style="740"/>
    <col min="2303" max="2303" width="5.875" style="740" customWidth="1"/>
    <col min="2304" max="2304" width="20.25" style="740"/>
    <col min="2305" max="2305" width="22.875" style="740" bestFit="1" customWidth="1"/>
    <col min="2306" max="2306" width="15.625" style="740" bestFit="1" customWidth="1"/>
    <col min="2307" max="2307" width="18.125" style="740" bestFit="1" customWidth="1"/>
    <col min="2308" max="2308" width="15.625" style="740" bestFit="1" customWidth="1"/>
    <col min="2309" max="2309" width="18.125" style="740" bestFit="1" customWidth="1"/>
    <col min="2310" max="2310" width="15.625" style="740" bestFit="1" customWidth="1"/>
    <col min="2311" max="2312" width="13.125" style="740" bestFit="1" customWidth="1"/>
    <col min="2313" max="2314" width="19.625" style="740" customWidth="1"/>
    <col min="2315" max="2315" width="9" style="740" customWidth="1"/>
    <col min="2316" max="2317" width="18.125" style="740" customWidth="1"/>
    <col min="2318" max="2556" width="9" style="740" customWidth="1"/>
    <col min="2557" max="2557" width="5.875" style="740" customWidth="1"/>
    <col min="2558" max="2558" width="20.25" style="740"/>
    <col min="2559" max="2559" width="5.875" style="740" customWidth="1"/>
    <col min="2560" max="2560" width="20.25" style="740"/>
    <col min="2561" max="2561" width="22.875" style="740" bestFit="1" customWidth="1"/>
    <col min="2562" max="2562" width="15.625" style="740" bestFit="1" customWidth="1"/>
    <col min="2563" max="2563" width="18.125" style="740" bestFit="1" customWidth="1"/>
    <col min="2564" max="2564" width="15.625" style="740" bestFit="1" customWidth="1"/>
    <col min="2565" max="2565" width="18.125" style="740" bestFit="1" customWidth="1"/>
    <col min="2566" max="2566" width="15.625" style="740" bestFit="1" customWidth="1"/>
    <col min="2567" max="2568" width="13.125" style="740" bestFit="1" customWidth="1"/>
    <col min="2569" max="2570" width="19.625" style="740" customWidth="1"/>
    <col min="2571" max="2571" width="9" style="740" customWidth="1"/>
    <col min="2572" max="2573" width="18.125" style="740" customWidth="1"/>
    <col min="2574" max="2812" width="9" style="740" customWidth="1"/>
    <col min="2813" max="2813" width="5.875" style="740" customWidth="1"/>
    <col min="2814" max="2814" width="20.25" style="740"/>
    <col min="2815" max="2815" width="5.875" style="740" customWidth="1"/>
    <col min="2816" max="2816" width="20.25" style="740"/>
    <col min="2817" max="2817" width="22.875" style="740" bestFit="1" customWidth="1"/>
    <col min="2818" max="2818" width="15.625" style="740" bestFit="1" customWidth="1"/>
    <col min="2819" max="2819" width="18.125" style="740" bestFit="1" customWidth="1"/>
    <col min="2820" max="2820" width="15.625" style="740" bestFit="1" customWidth="1"/>
    <col min="2821" max="2821" width="18.125" style="740" bestFit="1" customWidth="1"/>
    <col min="2822" max="2822" width="15.625" style="740" bestFit="1" customWidth="1"/>
    <col min="2823" max="2824" width="13.125" style="740" bestFit="1" customWidth="1"/>
    <col min="2825" max="2826" width="19.625" style="740" customWidth="1"/>
    <col min="2827" max="2827" width="9" style="740" customWidth="1"/>
    <col min="2828" max="2829" width="18.125" style="740" customWidth="1"/>
    <col min="2830" max="3068" width="9" style="740" customWidth="1"/>
    <col min="3069" max="3069" width="5.875" style="740" customWidth="1"/>
    <col min="3070" max="3070" width="20.25" style="740"/>
    <col min="3071" max="3071" width="5.875" style="740" customWidth="1"/>
    <col min="3072" max="3072" width="20.25" style="740"/>
    <col min="3073" max="3073" width="22.875" style="740" bestFit="1" customWidth="1"/>
    <col min="3074" max="3074" width="15.625" style="740" bestFit="1" customWidth="1"/>
    <col min="3075" max="3075" width="18.125" style="740" bestFit="1" customWidth="1"/>
    <col min="3076" max="3076" width="15.625" style="740" bestFit="1" customWidth="1"/>
    <col min="3077" max="3077" width="18.125" style="740" bestFit="1" customWidth="1"/>
    <col min="3078" max="3078" width="15.625" style="740" bestFit="1" customWidth="1"/>
    <col min="3079" max="3080" width="13.125" style="740" bestFit="1" customWidth="1"/>
    <col min="3081" max="3082" width="19.625" style="740" customWidth="1"/>
    <col min="3083" max="3083" width="9" style="740" customWidth="1"/>
    <col min="3084" max="3085" width="18.125" style="740" customWidth="1"/>
    <col min="3086" max="3324" width="9" style="740" customWidth="1"/>
    <col min="3325" max="3325" width="5.875" style="740" customWidth="1"/>
    <col min="3326" max="3326" width="20.25" style="740"/>
    <col min="3327" max="3327" width="5.875" style="740" customWidth="1"/>
    <col min="3328" max="3328" width="20.25" style="740"/>
    <col min="3329" max="3329" width="22.875" style="740" bestFit="1" customWidth="1"/>
    <col min="3330" max="3330" width="15.625" style="740" bestFit="1" customWidth="1"/>
    <col min="3331" max="3331" width="18.125" style="740" bestFit="1" customWidth="1"/>
    <col min="3332" max="3332" width="15.625" style="740" bestFit="1" customWidth="1"/>
    <col min="3333" max="3333" width="18.125" style="740" bestFit="1" customWidth="1"/>
    <col min="3334" max="3334" width="15.625" style="740" bestFit="1" customWidth="1"/>
    <col min="3335" max="3336" width="13.125" style="740" bestFit="1" customWidth="1"/>
    <col min="3337" max="3338" width="19.625" style="740" customWidth="1"/>
    <col min="3339" max="3339" width="9" style="740" customWidth="1"/>
    <col min="3340" max="3341" width="18.125" style="740" customWidth="1"/>
    <col min="3342" max="3580" width="9" style="740" customWidth="1"/>
    <col min="3581" max="3581" width="5.875" style="740" customWidth="1"/>
    <col min="3582" max="3582" width="20.25" style="740"/>
    <col min="3583" max="3583" width="5.875" style="740" customWidth="1"/>
    <col min="3584" max="3584" width="20.25" style="740"/>
    <col min="3585" max="3585" width="22.875" style="740" bestFit="1" customWidth="1"/>
    <col min="3586" max="3586" width="15.625" style="740" bestFit="1" customWidth="1"/>
    <col min="3587" max="3587" width="18.125" style="740" bestFit="1" customWidth="1"/>
    <col min="3588" max="3588" width="15.625" style="740" bestFit="1" customWidth="1"/>
    <col min="3589" max="3589" width="18.125" style="740" bestFit="1" customWidth="1"/>
    <col min="3590" max="3590" width="15.625" style="740" bestFit="1" customWidth="1"/>
    <col min="3591" max="3592" width="13.125" style="740" bestFit="1" customWidth="1"/>
    <col min="3593" max="3594" width="19.625" style="740" customWidth="1"/>
    <col min="3595" max="3595" width="9" style="740" customWidth="1"/>
    <col min="3596" max="3597" width="18.125" style="740" customWidth="1"/>
    <col min="3598" max="3836" width="9" style="740" customWidth="1"/>
    <col min="3837" max="3837" width="5.875" style="740" customWidth="1"/>
    <col min="3838" max="3838" width="20.25" style="740"/>
    <col min="3839" max="3839" width="5.875" style="740" customWidth="1"/>
    <col min="3840" max="3840" width="20.25" style="740"/>
    <col min="3841" max="3841" width="22.875" style="740" bestFit="1" customWidth="1"/>
    <col min="3842" max="3842" width="15.625" style="740" bestFit="1" customWidth="1"/>
    <col min="3843" max="3843" width="18.125" style="740" bestFit="1" customWidth="1"/>
    <col min="3844" max="3844" width="15.625" style="740" bestFit="1" customWidth="1"/>
    <col min="3845" max="3845" width="18.125" style="740" bestFit="1" customWidth="1"/>
    <col min="3846" max="3846" width="15.625" style="740" bestFit="1" customWidth="1"/>
    <col min="3847" max="3848" width="13.125" style="740" bestFit="1" customWidth="1"/>
    <col min="3849" max="3850" width="19.625" style="740" customWidth="1"/>
    <col min="3851" max="3851" width="9" style="740" customWidth="1"/>
    <col min="3852" max="3853" width="18.125" style="740" customWidth="1"/>
    <col min="3854" max="4092" width="9" style="740" customWidth="1"/>
    <col min="4093" max="4093" width="5.875" style="740" customWidth="1"/>
    <col min="4094" max="4094" width="20.25" style="740"/>
    <col min="4095" max="4095" width="5.875" style="740" customWidth="1"/>
    <col min="4096" max="4096" width="20.25" style="740"/>
    <col min="4097" max="4097" width="22.875" style="740" bestFit="1" customWidth="1"/>
    <col min="4098" max="4098" width="15.625" style="740" bestFit="1" customWidth="1"/>
    <col min="4099" max="4099" width="18.125" style="740" bestFit="1" customWidth="1"/>
    <col min="4100" max="4100" width="15.625" style="740" bestFit="1" customWidth="1"/>
    <col min="4101" max="4101" width="18.125" style="740" bestFit="1" customWidth="1"/>
    <col min="4102" max="4102" width="15.625" style="740" bestFit="1" customWidth="1"/>
    <col min="4103" max="4104" width="13.125" style="740" bestFit="1" customWidth="1"/>
    <col min="4105" max="4106" width="19.625" style="740" customWidth="1"/>
    <col min="4107" max="4107" width="9" style="740" customWidth="1"/>
    <col min="4108" max="4109" width="18.125" style="740" customWidth="1"/>
    <col min="4110" max="4348" width="9" style="740" customWidth="1"/>
    <col min="4349" max="4349" width="5.875" style="740" customWidth="1"/>
    <col min="4350" max="4350" width="20.25" style="740"/>
    <col min="4351" max="4351" width="5.875" style="740" customWidth="1"/>
    <col min="4352" max="4352" width="20.25" style="740"/>
    <col min="4353" max="4353" width="22.875" style="740" bestFit="1" customWidth="1"/>
    <col min="4354" max="4354" width="15.625" style="740" bestFit="1" customWidth="1"/>
    <col min="4355" max="4355" width="18.125" style="740" bestFit="1" customWidth="1"/>
    <col min="4356" max="4356" width="15.625" style="740" bestFit="1" customWidth="1"/>
    <col min="4357" max="4357" width="18.125" style="740" bestFit="1" customWidth="1"/>
    <col min="4358" max="4358" width="15.625" style="740" bestFit="1" customWidth="1"/>
    <col min="4359" max="4360" width="13.125" style="740" bestFit="1" customWidth="1"/>
    <col min="4361" max="4362" width="19.625" style="740" customWidth="1"/>
    <col min="4363" max="4363" width="9" style="740" customWidth="1"/>
    <col min="4364" max="4365" width="18.125" style="740" customWidth="1"/>
    <col min="4366" max="4604" width="9" style="740" customWidth="1"/>
    <col min="4605" max="4605" width="5.875" style="740" customWidth="1"/>
    <col min="4606" max="4606" width="20.25" style="740"/>
    <col min="4607" max="4607" width="5.875" style="740" customWidth="1"/>
    <col min="4608" max="4608" width="20.25" style="740"/>
    <col min="4609" max="4609" width="22.875" style="740" bestFit="1" customWidth="1"/>
    <col min="4610" max="4610" width="15.625" style="740" bestFit="1" customWidth="1"/>
    <col min="4611" max="4611" width="18.125" style="740" bestFit="1" customWidth="1"/>
    <col min="4612" max="4612" width="15.625" style="740" bestFit="1" customWidth="1"/>
    <col min="4613" max="4613" width="18.125" style="740" bestFit="1" customWidth="1"/>
    <col min="4614" max="4614" width="15.625" style="740" bestFit="1" customWidth="1"/>
    <col min="4615" max="4616" width="13.125" style="740" bestFit="1" customWidth="1"/>
    <col min="4617" max="4618" width="19.625" style="740" customWidth="1"/>
    <col min="4619" max="4619" width="9" style="740" customWidth="1"/>
    <col min="4620" max="4621" width="18.125" style="740" customWidth="1"/>
    <col min="4622" max="4860" width="9" style="740" customWidth="1"/>
    <col min="4861" max="4861" width="5.875" style="740" customWidth="1"/>
    <col min="4862" max="4862" width="20.25" style="740"/>
    <col min="4863" max="4863" width="5.875" style="740" customWidth="1"/>
    <col min="4864" max="4864" width="20.25" style="740"/>
    <col min="4865" max="4865" width="22.875" style="740" bestFit="1" customWidth="1"/>
    <col min="4866" max="4866" width="15.625" style="740" bestFit="1" customWidth="1"/>
    <col min="4867" max="4867" width="18.125" style="740" bestFit="1" customWidth="1"/>
    <col min="4868" max="4868" width="15.625" style="740" bestFit="1" customWidth="1"/>
    <col min="4869" max="4869" width="18.125" style="740" bestFit="1" customWidth="1"/>
    <col min="4870" max="4870" width="15.625" style="740" bestFit="1" customWidth="1"/>
    <col min="4871" max="4872" width="13.125" style="740" bestFit="1" customWidth="1"/>
    <col min="4873" max="4874" width="19.625" style="740" customWidth="1"/>
    <col min="4875" max="4875" width="9" style="740" customWidth="1"/>
    <col min="4876" max="4877" width="18.125" style="740" customWidth="1"/>
    <col min="4878" max="5116" width="9" style="740" customWidth="1"/>
    <col min="5117" max="5117" width="5.875" style="740" customWidth="1"/>
    <col min="5118" max="5118" width="20.25" style="740"/>
    <col min="5119" max="5119" width="5.875" style="740" customWidth="1"/>
    <col min="5120" max="5120" width="20.25" style="740"/>
    <col min="5121" max="5121" width="22.875" style="740" bestFit="1" customWidth="1"/>
    <col min="5122" max="5122" width="15.625" style="740" bestFit="1" customWidth="1"/>
    <col min="5123" max="5123" width="18.125" style="740" bestFit="1" customWidth="1"/>
    <col min="5124" max="5124" width="15.625" style="740" bestFit="1" customWidth="1"/>
    <col min="5125" max="5125" width="18.125" style="740" bestFit="1" customWidth="1"/>
    <col min="5126" max="5126" width="15.625" style="740" bestFit="1" customWidth="1"/>
    <col min="5127" max="5128" width="13.125" style="740" bestFit="1" customWidth="1"/>
    <col min="5129" max="5130" width="19.625" style="740" customWidth="1"/>
    <col min="5131" max="5131" width="9" style="740" customWidth="1"/>
    <col min="5132" max="5133" width="18.125" style="740" customWidth="1"/>
    <col min="5134" max="5372" width="9" style="740" customWidth="1"/>
    <col min="5373" max="5373" width="5.875" style="740" customWidth="1"/>
    <col min="5374" max="5374" width="20.25" style="740"/>
    <col min="5375" max="5375" width="5.875" style="740" customWidth="1"/>
    <col min="5376" max="5376" width="20.25" style="740"/>
    <col min="5377" max="5377" width="22.875" style="740" bestFit="1" customWidth="1"/>
    <col min="5378" max="5378" width="15.625" style="740" bestFit="1" customWidth="1"/>
    <col min="5379" max="5379" width="18.125" style="740" bestFit="1" customWidth="1"/>
    <col min="5380" max="5380" width="15.625" style="740" bestFit="1" customWidth="1"/>
    <col min="5381" max="5381" width="18.125" style="740" bestFit="1" customWidth="1"/>
    <col min="5382" max="5382" width="15.625" style="740" bestFit="1" customWidth="1"/>
    <col min="5383" max="5384" width="13.125" style="740" bestFit="1" customWidth="1"/>
    <col min="5385" max="5386" width="19.625" style="740" customWidth="1"/>
    <col min="5387" max="5387" width="9" style="740" customWidth="1"/>
    <col min="5388" max="5389" width="18.125" style="740" customWidth="1"/>
    <col min="5390" max="5628" width="9" style="740" customWidth="1"/>
    <col min="5629" max="5629" width="5.875" style="740" customWidth="1"/>
    <col min="5630" max="5630" width="20.25" style="740"/>
    <col min="5631" max="5631" width="5.875" style="740" customWidth="1"/>
    <col min="5632" max="5632" width="20.25" style="740"/>
    <col min="5633" max="5633" width="22.875" style="740" bestFit="1" customWidth="1"/>
    <col min="5634" max="5634" width="15.625" style="740" bestFit="1" customWidth="1"/>
    <col min="5635" max="5635" width="18.125" style="740" bestFit="1" customWidth="1"/>
    <col min="5636" max="5636" width="15.625" style="740" bestFit="1" customWidth="1"/>
    <col min="5637" max="5637" width="18.125" style="740" bestFit="1" customWidth="1"/>
    <col min="5638" max="5638" width="15.625" style="740" bestFit="1" customWidth="1"/>
    <col min="5639" max="5640" width="13.125" style="740" bestFit="1" customWidth="1"/>
    <col min="5641" max="5642" width="19.625" style="740" customWidth="1"/>
    <col min="5643" max="5643" width="9" style="740" customWidth="1"/>
    <col min="5644" max="5645" width="18.125" style="740" customWidth="1"/>
    <col min="5646" max="5884" width="9" style="740" customWidth="1"/>
    <col min="5885" max="5885" width="5.875" style="740" customWidth="1"/>
    <col min="5886" max="5886" width="20.25" style="740"/>
    <col min="5887" max="5887" width="5.875" style="740" customWidth="1"/>
    <col min="5888" max="5888" width="20.25" style="740"/>
    <col min="5889" max="5889" width="22.875" style="740" bestFit="1" customWidth="1"/>
    <col min="5890" max="5890" width="15.625" style="740" bestFit="1" customWidth="1"/>
    <col min="5891" max="5891" width="18.125" style="740" bestFit="1" customWidth="1"/>
    <col min="5892" max="5892" width="15.625" style="740" bestFit="1" customWidth="1"/>
    <col min="5893" max="5893" width="18.125" style="740" bestFit="1" customWidth="1"/>
    <col min="5894" max="5894" width="15.625" style="740" bestFit="1" customWidth="1"/>
    <col min="5895" max="5896" width="13.125" style="740" bestFit="1" customWidth="1"/>
    <col min="5897" max="5898" width="19.625" style="740" customWidth="1"/>
    <col min="5899" max="5899" width="9" style="740" customWidth="1"/>
    <col min="5900" max="5901" width="18.125" style="740" customWidth="1"/>
    <col min="5902" max="6140" width="9" style="740" customWidth="1"/>
    <col min="6141" max="6141" width="5.875" style="740" customWidth="1"/>
    <col min="6142" max="6142" width="20.25" style="740"/>
    <col min="6143" max="6143" width="5.875" style="740" customWidth="1"/>
    <col min="6144" max="6144" width="20.25" style="740"/>
    <col min="6145" max="6145" width="22.875" style="740" bestFit="1" customWidth="1"/>
    <col min="6146" max="6146" width="15.625" style="740" bestFit="1" customWidth="1"/>
    <col min="6147" max="6147" width="18.125" style="740" bestFit="1" customWidth="1"/>
    <col min="6148" max="6148" width="15.625" style="740" bestFit="1" customWidth="1"/>
    <col min="6149" max="6149" width="18.125" style="740" bestFit="1" customWidth="1"/>
    <col min="6150" max="6150" width="15.625" style="740" bestFit="1" customWidth="1"/>
    <col min="6151" max="6152" width="13.125" style="740" bestFit="1" customWidth="1"/>
    <col min="6153" max="6154" width="19.625" style="740" customWidth="1"/>
    <col min="6155" max="6155" width="9" style="740" customWidth="1"/>
    <col min="6156" max="6157" width="18.125" style="740" customWidth="1"/>
    <col min="6158" max="6396" width="9" style="740" customWidth="1"/>
    <col min="6397" max="6397" width="5.875" style="740" customWidth="1"/>
    <col min="6398" max="6398" width="20.25" style="740"/>
    <col min="6399" max="6399" width="5.875" style="740" customWidth="1"/>
    <col min="6400" max="6400" width="20.25" style="740"/>
    <col min="6401" max="6401" width="22.875" style="740" bestFit="1" customWidth="1"/>
    <col min="6402" max="6402" width="15.625" style="740" bestFit="1" customWidth="1"/>
    <col min="6403" max="6403" width="18.125" style="740" bestFit="1" customWidth="1"/>
    <col min="6404" max="6404" width="15.625" style="740" bestFit="1" customWidth="1"/>
    <col min="6405" max="6405" width="18.125" style="740" bestFit="1" customWidth="1"/>
    <col min="6406" max="6406" width="15.625" style="740" bestFit="1" customWidth="1"/>
    <col min="6407" max="6408" width="13.125" style="740" bestFit="1" customWidth="1"/>
    <col min="6409" max="6410" width="19.625" style="740" customWidth="1"/>
    <col min="6411" max="6411" width="9" style="740" customWidth="1"/>
    <col min="6412" max="6413" width="18.125" style="740" customWidth="1"/>
    <col min="6414" max="6652" width="9" style="740" customWidth="1"/>
    <col min="6653" max="6653" width="5.875" style="740" customWidth="1"/>
    <col min="6654" max="6654" width="20.25" style="740"/>
    <col min="6655" max="6655" width="5.875" style="740" customWidth="1"/>
    <col min="6656" max="6656" width="20.25" style="740"/>
    <col min="6657" max="6657" width="22.875" style="740" bestFit="1" customWidth="1"/>
    <col min="6658" max="6658" width="15.625" style="740" bestFit="1" customWidth="1"/>
    <col min="6659" max="6659" width="18.125" style="740" bestFit="1" customWidth="1"/>
    <col min="6660" max="6660" width="15.625" style="740" bestFit="1" customWidth="1"/>
    <col min="6661" max="6661" width="18.125" style="740" bestFit="1" customWidth="1"/>
    <col min="6662" max="6662" width="15.625" style="740" bestFit="1" customWidth="1"/>
    <col min="6663" max="6664" width="13.125" style="740" bestFit="1" customWidth="1"/>
    <col min="6665" max="6666" width="19.625" style="740" customWidth="1"/>
    <col min="6667" max="6667" width="9" style="740" customWidth="1"/>
    <col min="6668" max="6669" width="18.125" style="740" customWidth="1"/>
    <col min="6670" max="6908" width="9" style="740" customWidth="1"/>
    <col min="6909" max="6909" width="5.875" style="740" customWidth="1"/>
    <col min="6910" max="6910" width="20.25" style="740"/>
    <col min="6911" max="6911" width="5.875" style="740" customWidth="1"/>
    <col min="6912" max="6912" width="20.25" style="740"/>
    <col min="6913" max="6913" width="22.875" style="740" bestFit="1" customWidth="1"/>
    <col min="6914" max="6914" width="15.625" style="740" bestFit="1" customWidth="1"/>
    <col min="6915" max="6915" width="18.125" style="740" bestFit="1" customWidth="1"/>
    <col min="6916" max="6916" width="15.625" style="740" bestFit="1" customWidth="1"/>
    <col min="6917" max="6917" width="18.125" style="740" bestFit="1" customWidth="1"/>
    <col min="6918" max="6918" width="15.625" style="740" bestFit="1" customWidth="1"/>
    <col min="6919" max="6920" width="13.125" style="740" bestFit="1" customWidth="1"/>
    <col min="6921" max="6922" width="19.625" style="740" customWidth="1"/>
    <col min="6923" max="6923" width="9" style="740" customWidth="1"/>
    <col min="6924" max="6925" width="18.125" style="740" customWidth="1"/>
    <col min="6926" max="7164" width="9" style="740" customWidth="1"/>
    <col min="7165" max="7165" width="5.875" style="740" customWidth="1"/>
    <col min="7166" max="7166" width="20.25" style="740"/>
    <col min="7167" max="7167" width="5.875" style="740" customWidth="1"/>
    <col min="7168" max="7168" width="20.25" style="740"/>
    <col min="7169" max="7169" width="22.875" style="740" bestFit="1" customWidth="1"/>
    <col min="7170" max="7170" width="15.625" style="740" bestFit="1" customWidth="1"/>
    <col min="7171" max="7171" width="18.125" style="740" bestFit="1" customWidth="1"/>
    <col min="7172" max="7172" width="15.625" style="740" bestFit="1" customWidth="1"/>
    <col min="7173" max="7173" width="18.125" style="740" bestFit="1" customWidth="1"/>
    <col min="7174" max="7174" width="15.625" style="740" bestFit="1" customWidth="1"/>
    <col min="7175" max="7176" width="13.125" style="740" bestFit="1" customWidth="1"/>
    <col min="7177" max="7178" width="19.625" style="740" customWidth="1"/>
    <col min="7179" max="7179" width="9" style="740" customWidth="1"/>
    <col min="7180" max="7181" width="18.125" style="740" customWidth="1"/>
    <col min="7182" max="7420" width="9" style="740" customWidth="1"/>
    <col min="7421" max="7421" width="5.875" style="740" customWidth="1"/>
    <col min="7422" max="7422" width="20.25" style="740"/>
    <col min="7423" max="7423" width="5.875" style="740" customWidth="1"/>
    <col min="7424" max="7424" width="20.25" style="740"/>
    <col min="7425" max="7425" width="22.875" style="740" bestFit="1" customWidth="1"/>
    <col min="7426" max="7426" width="15.625" style="740" bestFit="1" customWidth="1"/>
    <col min="7427" max="7427" width="18.125" style="740" bestFit="1" customWidth="1"/>
    <col min="7428" max="7428" width="15.625" style="740" bestFit="1" customWidth="1"/>
    <col min="7429" max="7429" width="18.125" style="740" bestFit="1" customWidth="1"/>
    <col min="7430" max="7430" width="15.625" style="740" bestFit="1" customWidth="1"/>
    <col min="7431" max="7432" width="13.125" style="740" bestFit="1" customWidth="1"/>
    <col min="7433" max="7434" width="19.625" style="740" customWidth="1"/>
    <col min="7435" max="7435" width="9" style="740" customWidth="1"/>
    <col min="7436" max="7437" width="18.125" style="740" customWidth="1"/>
    <col min="7438" max="7676" width="9" style="740" customWidth="1"/>
    <col min="7677" max="7677" width="5.875" style="740" customWidth="1"/>
    <col min="7678" max="7678" width="20.25" style="740"/>
    <col min="7679" max="7679" width="5.875" style="740" customWidth="1"/>
    <col min="7680" max="7680" width="20.25" style="740"/>
    <col min="7681" max="7681" width="22.875" style="740" bestFit="1" customWidth="1"/>
    <col min="7682" max="7682" width="15.625" style="740" bestFit="1" customWidth="1"/>
    <col min="7683" max="7683" width="18.125" style="740" bestFit="1" customWidth="1"/>
    <col min="7684" max="7684" width="15.625" style="740" bestFit="1" customWidth="1"/>
    <col min="7685" max="7685" width="18.125" style="740" bestFit="1" customWidth="1"/>
    <col min="7686" max="7686" width="15.625" style="740" bestFit="1" customWidth="1"/>
    <col min="7687" max="7688" width="13.125" style="740" bestFit="1" customWidth="1"/>
    <col min="7689" max="7690" width="19.625" style="740" customWidth="1"/>
    <col min="7691" max="7691" width="9" style="740" customWidth="1"/>
    <col min="7692" max="7693" width="18.125" style="740" customWidth="1"/>
    <col min="7694" max="7932" width="9" style="740" customWidth="1"/>
    <col min="7933" max="7933" width="5.875" style="740" customWidth="1"/>
    <col min="7934" max="7934" width="20.25" style="740"/>
    <col min="7935" max="7935" width="5.875" style="740" customWidth="1"/>
    <col min="7936" max="7936" width="20.25" style="740"/>
    <col min="7937" max="7937" width="22.875" style="740" bestFit="1" customWidth="1"/>
    <col min="7938" max="7938" width="15.625" style="740" bestFit="1" customWidth="1"/>
    <col min="7939" max="7939" width="18.125" style="740" bestFit="1" customWidth="1"/>
    <col min="7940" max="7940" width="15.625" style="740" bestFit="1" customWidth="1"/>
    <col min="7941" max="7941" width="18.125" style="740" bestFit="1" customWidth="1"/>
    <col min="7942" max="7942" width="15.625" style="740" bestFit="1" customWidth="1"/>
    <col min="7943" max="7944" width="13.125" style="740" bestFit="1" customWidth="1"/>
    <col min="7945" max="7946" width="19.625" style="740" customWidth="1"/>
    <col min="7947" max="7947" width="9" style="740" customWidth="1"/>
    <col min="7948" max="7949" width="18.125" style="740" customWidth="1"/>
    <col min="7950" max="8188" width="9" style="740" customWidth="1"/>
    <col min="8189" max="8189" width="5.875" style="740" customWidth="1"/>
    <col min="8190" max="8190" width="20.25" style="740"/>
    <col min="8191" max="8191" width="5.875" style="740" customWidth="1"/>
    <col min="8192" max="8192" width="20.25" style="740"/>
    <col min="8193" max="8193" width="22.875" style="740" bestFit="1" customWidth="1"/>
    <col min="8194" max="8194" width="15.625" style="740" bestFit="1" customWidth="1"/>
    <col min="8195" max="8195" width="18.125" style="740" bestFit="1" customWidth="1"/>
    <col min="8196" max="8196" width="15.625" style="740" bestFit="1" customWidth="1"/>
    <col min="8197" max="8197" width="18.125" style="740" bestFit="1" customWidth="1"/>
    <col min="8198" max="8198" width="15.625" style="740" bestFit="1" customWidth="1"/>
    <col min="8199" max="8200" width="13.125" style="740" bestFit="1" customWidth="1"/>
    <col min="8201" max="8202" width="19.625" style="740" customWidth="1"/>
    <col min="8203" max="8203" width="9" style="740" customWidth="1"/>
    <col min="8204" max="8205" width="18.125" style="740" customWidth="1"/>
    <col min="8206" max="8444" width="9" style="740" customWidth="1"/>
    <col min="8445" max="8445" width="5.875" style="740" customWidth="1"/>
    <col min="8446" max="8446" width="20.25" style="740"/>
    <col min="8447" max="8447" width="5.875" style="740" customWidth="1"/>
    <col min="8448" max="8448" width="20.25" style="740"/>
    <col min="8449" max="8449" width="22.875" style="740" bestFit="1" customWidth="1"/>
    <col min="8450" max="8450" width="15.625" style="740" bestFit="1" customWidth="1"/>
    <col min="8451" max="8451" width="18.125" style="740" bestFit="1" customWidth="1"/>
    <col min="8452" max="8452" width="15.625" style="740" bestFit="1" customWidth="1"/>
    <col min="8453" max="8453" width="18.125" style="740" bestFit="1" customWidth="1"/>
    <col min="8454" max="8454" width="15.625" style="740" bestFit="1" customWidth="1"/>
    <col min="8455" max="8456" width="13.125" style="740" bestFit="1" customWidth="1"/>
    <col min="8457" max="8458" width="19.625" style="740" customWidth="1"/>
    <col min="8459" max="8459" width="9" style="740" customWidth="1"/>
    <col min="8460" max="8461" width="18.125" style="740" customWidth="1"/>
    <col min="8462" max="8700" width="9" style="740" customWidth="1"/>
    <col min="8701" max="8701" width="5.875" style="740" customWidth="1"/>
    <col min="8702" max="8702" width="20.25" style="740"/>
    <col min="8703" max="8703" width="5.875" style="740" customWidth="1"/>
    <col min="8704" max="8704" width="20.25" style="740"/>
    <col min="8705" max="8705" width="22.875" style="740" bestFit="1" customWidth="1"/>
    <col min="8706" max="8706" width="15.625" style="740" bestFit="1" customWidth="1"/>
    <col min="8707" max="8707" width="18.125" style="740" bestFit="1" customWidth="1"/>
    <col min="8708" max="8708" width="15.625" style="740" bestFit="1" customWidth="1"/>
    <col min="8709" max="8709" width="18.125" style="740" bestFit="1" customWidth="1"/>
    <col min="8710" max="8710" width="15.625" style="740" bestFit="1" customWidth="1"/>
    <col min="8711" max="8712" width="13.125" style="740" bestFit="1" customWidth="1"/>
    <col min="8713" max="8714" width="19.625" style="740" customWidth="1"/>
    <col min="8715" max="8715" width="9" style="740" customWidth="1"/>
    <col min="8716" max="8717" width="18.125" style="740" customWidth="1"/>
    <col min="8718" max="8956" width="9" style="740" customWidth="1"/>
    <col min="8957" max="8957" width="5.875" style="740" customWidth="1"/>
    <col min="8958" max="8958" width="20.25" style="740"/>
    <col min="8959" max="8959" width="5.875" style="740" customWidth="1"/>
    <col min="8960" max="8960" width="20.25" style="740"/>
    <col min="8961" max="8961" width="22.875" style="740" bestFit="1" customWidth="1"/>
    <col min="8962" max="8962" width="15.625" style="740" bestFit="1" customWidth="1"/>
    <col min="8963" max="8963" width="18.125" style="740" bestFit="1" customWidth="1"/>
    <col min="8964" max="8964" width="15.625" style="740" bestFit="1" customWidth="1"/>
    <col min="8965" max="8965" width="18.125" style="740" bestFit="1" customWidth="1"/>
    <col min="8966" max="8966" width="15.625" style="740" bestFit="1" customWidth="1"/>
    <col min="8967" max="8968" width="13.125" style="740" bestFit="1" customWidth="1"/>
    <col min="8969" max="8970" width="19.625" style="740" customWidth="1"/>
    <col min="8971" max="8971" width="9" style="740" customWidth="1"/>
    <col min="8972" max="8973" width="18.125" style="740" customWidth="1"/>
    <col min="8974" max="9212" width="9" style="740" customWidth="1"/>
    <col min="9213" max="9213" width="5.875" style="740" customWidth="1"/>
    <col min="9214" max="9214" width="20.25" style="740"/>
    <col min="9215" max="9215" width="5.875" style="740" customWidth="1"/>
    <col min="9216" max="9216" width="20.25" style="740"/>
    <col min="9217" max="9217" width="22.875" style="740" bestFit="1" customWidth="1"/>
    <col min="9218" max="9218" width="15.625" style="740" bestFit="1" customWidth="1"/>
    <col min="9219" max="9219" width="18.125" style="740" bestFit="1" customWidth="1"/>
    <col min="9220" max="9220" width="15.625" style="740" bestFit="1" customWidth="1"/>
    <col min="9221" max="9221" width="18.125" style="740" bestFit="1" customWidth="1"/>
    <col min="9222" max="9222" width="15.625" style="740" bestFit="1" customWidth="1"/>
    <col min="9223" max="9224" width="13.125" style="740" bestFit="1" customWidth="1"/>
    <col min="9225" max="9226" width="19.625" style="740" customWidth="1"/>
    <col min="9227" max="9227" width="9" style="740" customWidth="1"/>
    <col min="9228" max="9229" width="18.125" style="740" customWidth="1"/>
    <col min="9230" max="9468" width="9" style="740" customWidth="1"/>
    <col min="9469" max="9469" width="5.875" style="740" customWidth="1"/>
    <col min="9470" max="9470" width="20.25" style="740"/>
    <col min="9471" max="9471" width="5.875" style="740" customWidth="1"/>
    <col min="9472" max="9472" width="20.25" style="740"/>
    <col min="9473" max="9473" width="22.875" style="740" bestFit="1" customWidth="1"/>
    <col min="9474" max="9474" width="15.625" style="740" bestFit="1" customWidth="1"/>
    <col min="9475" max="9475" width="18.125" style="740" bestFit="1" customWidth="1"/>
    <col min="9476" max="9476" width="15.625" style="740" bestFit="1" customWidth="1"/>
    <col min="9477" max="9477" width="18.125" style="740" bestFit="1" customWidth="1"/>
    <col min="9478" max="9478" width="15.625" style="740" bestFit="1" customWidth="1"/>
    <col min="9479" max="9480" width="13.125" style="740" bestFit="1" customWidth="1"/>
    <col min="9481" max="9482" width="19.625" style="740" customWidth="1"/>
    <col min="9483" max="9483" width="9" style="740" customWidth="1"/>
    <col min="9484" max="9485" width="18.125" style="740" customWidth="1"/>
    <col min="9486" max="9724" width="9" style="740" customWidth="1"/>
    <col min="9725" max="9725" width="5.875" style="740" customWidth="1"/>
    <col min="9726" max="9726" width="20.25" style="740"/>
    <col min="9727" max="9727" width="5.875" style="740" customWidth="1"/>
    <col min="9728" max="9728" width="20.25" style="740"/>
    <col min="9729" max="9729" width="22.875" style="740" bestFit="1" customWidth="1"/>
    <col min="9730" max="9730" width="15.625" style="740" bestFit="1" customWidth="1"/>
    <col min="9731" max="9731" width="18.125" style="740" bestFit="1" customWidth="1"/>
    <col min="9732" max="9732" width="15.625" style="740" bestFit="1" customWidth="1"/>
    <col min="9733" max="9733" width="18.125" style="740" bestFit="1" customWidth="1"/>
    <col min="9734" max="9734" width="15.625" style="740" bestFit="1" customWidth="1"/>
    <col min="9735" max="9736" width="13.125" style="740" bestFit="1" customWidth="1"/>
    <col min="9737" max="9738" width="19.625" style="740" customWidth="1"/>
    <col min="9739" max="9739" width="9" style="740" customWidth="1"/>
    <col min="9740" max="9741" width="18.125" style="740" customWidth="1"/>
    <col min="9742" max="9980" width="9" style="740" customWidth="1"/>
    <col min="9981" max="9981" width="5.875" style="740" customWidth="1"/>
    <col min="9982" max="9982" width="20.25" style="740"/>
    <col min="9983" max="9983" width="5.875" style="740" customWidth="1"/>
    <col min="9984" max="9984" width="20.25" style="740"/>
    <col min="9985" max="9985" width="22.875" style="740" bestFit="1" customWidth="1"/>
    <col min="9986" max="9986" width="15.625" style="740" bestFit="1" customWidth="1"/>
    <col min="9987" max="9987" width="18.125" style="740" bestFit="1" customWidth="1"/>
    <col min="9988" max="9988" width="15.625" style="740" bestFit="1" customWidth="1"/>
    <col min="9989" max="9989" width="18.125" style="740" bestFit="1" customWidth="1"/>
    <col min="9990" max="9990" width="15.625" style="740" bestFit="1" customWidth="1"/>
    <col min="9991" max="9992" width="13.125" style="740" bestFit="1" customWidth="1"/>
    <col min="9993" max="9994" width="19.625" style="740" customWidth="1"/>
    <col min="9995" max="9995" width="9" style="740" customWidth="1"/>
    <col min="9996" max="9997" width="18.125" style="740" customWidth="1"/>
    <col min="9998" max="10236" width="9" style="740" customWidth="1"/>
    <col min="10237" max="10237" width="5.875" style="740" customWidth="1"/>
    <col min="10238" max="10238" width="20.25" style="740"/>
    <col min="10239" max="10239" width="5.875" style="740" customWidth="1"/>
    <col min="10240" max="10240" width="20.25" style="740"/>
    <col min="10241" max="10241" width="22.875" style="740" bestFit="1" customWidth="1"/>
    <col min="10242" max="10242" width="15.625" style="740" bestFit="1" customWidth="1"/>
    <col min="10243" max="10243" width="18.125" style="740" bestFit="1" customWidth="1"/>
    <col min="10244" max="10244" width="15.625" style="740" bestFit="1" customWidth="1"/>
    <col min="10245" max="10245" width="18.125" style="740" bestFit="1" customWidth="1"/>
    <col min="10246" max="10246" width="15.625" style="740" bestFit="1" customWidth="1"/>
    <col min="10247" max="10248" width="13.125" style="740" bestFit="1" customWidth="1"/>
    <col min="10249" max="10250" width="19.625" style="740" customWidth="1"/>
    <col min="10251" max="10251" width="9" style="740" customWidth="1"/>
    <col min="10252" max="10253" width="18.125" style="740" customWidth="1"/>
    <col min="10254" max="10492" width="9" style="740" customWidth="1"/>
    <col min="10493" max="10493" width="5.875" style="740" customWidth="1"/>
    <col min="10494" max="10494" width="20.25" style="740"/>
    <col min="10495" max="10495" width="5.875" style="740" customWidth="1"/>
    <col min="10496" max="10496" width="20.25" style="740"/>
    <col min="10497" max="10497" width="22.875" style="740" bestFit="1" customWidth="1"/>
    <col min="10498" max="10498" width="15.625" style="740" bestFit="1" customWidth="1"/>
    <col min="10499" max="10499" width="18.125" style="740" bestFit="1" customWidth="1"/>
    <col min="10500" max="10500" width="15.625" style="740" bestFit="1" customWidth="1"/>
    <col min="10501" max="10501" width="18.125" style="740" bestFit="1" customWidth="1"/>
    <col min="10502" max="10502" width="15.625" style="740" bestFit="1" customWidth="1"/>
    <col min="10503" max="10504" width="13.125" style="740" bestFit="1" customWidth="1"/>
    <col min="10505" max="10506" width="19.625" style="740" customWidth="1"/>
    <col min="10507" max="10507" width="9" style="740" customWidth="1"/>
    <col min="10508" max="10509" width="18.125" style="740" customWidth="1"/>
    <col min="10510" max="10748" width="9" style="740" customWidth="1"/>
    <col min="10749" max="10749" width="5.875" style="740" customWidth="1"/>
    <col min="10750" max="10750" width="20.25" style="740"/>
    <col min="10751" max="10751" width="5.875" style="740" customWidth="1"/>
    <col min="10752" max="10752" width="20.25" style="740"/>
    <col min="10753" max="10753" width="22.875" style="740" bestFit="1" customWidth="1"/>
    <col min="10754" max="10754" width="15.625" style="740" bestFit="1" customWidth="1"/>
    <col min="10755" max="10755" width="18.125" style="740" bestFit="1" customWidth="1"/>
    <col min="10756" max="10756" width="15.625" style="740" bestFit="1" customWidth="1"/>
    <col min="10757" max="10757" width="18.125" style="740" bestFit="1" customWidth="1"/>
    <col min="10758" max="10758" width="15.625" style="740" bestFit="1" customWidth="1"/>
    <col min="10759" max="10760" width="13.125" style="740" bestFit="1" customWidth="1"/>
    <col min="10761" max="10762" width="19.625" style="740" customWidth="1"/>
    <col min="10763" max="10763" width="9" style="740" customWidth="1"/>
    <col min="10764" max="10765" width="18.125" style="740" customWidth="1"/>
    <col min="10766" max="11004" width="9" style="740" customWidth="1"/>
    <col min="11005" max="11005" width="5.875" style="740" customWidth="1"/>
    <col min="11006" max="11006" width="20.25" style="740"/>
    <col min="11007" max="11007" width="5.875" style="740" customWidth="1"/>
    <col min="11008" max="11008" width="20.25" style="740"/>
    <col min="11009" max="11009" width="22.875" style="740" bestFit="1" customWidth="1"/>
    <col min="11010" max="11010" width="15.625" style="740" bestFit="1" customWidth="1"/>
    <col min="11011" max="11011" width="18.125" style="740" bestFit="1" customWidth="1"/>
    <col min="11012" max="11012" width="15.625" style="740" bestFit="1" customWidth="1"/>
    <col min="11013" max="11013" width="18.125" style="740" bestFit="1" customWidth="1"/>
    <col min="11014" max="11014" width="15.625" style="740" bestFit="1" customWidth="1"/>
    <col min="11015" max="11016" width="13.125" style="740" bestFit="1" customWidth="1"/>
    <col min="11017" max="11018" width="19.625" style="740" customWidth="1"/>
    <col min="11019" max="11019" width="9" style="740" customWidth="1"/>
    <col min="11020" max="11021" width="18.125" style="740" customWidth="1"/>
    <col min="11022" max="11260" width="9" style="740" customWidth="1"/>
    <col min="11261" max="11261" width="5.875" style="740" customWidth="1"/>
    <col min="11262" max="11262" width="20.25" style="740"/>
    <col min="11263" max="11263" width="5.875" style="740" customWidth="1"/>
    <col min="11264" max="11264" width="20.25" style="740"/>
    <col min="11265" max="11265" width="22.875" style="740" bestFit="1" customWidth="1"/>
    <col min="11266" max="11266" width="15.625" style="740" bestFit="1" customWidth="1"/>
    <col min="11267" max="11267" width="18.125" style="740" bestFit="1" customWidth="1"/>
    <col min="11268" max="11268" width="15.625" style="740" bestFit="1" customWidth="1"/>
    <col min="11269" max="11269" width="18.125" style="740" bestFit="1" customWidth="1"/>
    <col min="11270" max="11270" width="15.625" style="740" bestFit="1" customWidth="1"/>
    <col min="11271" max="11272" width="13.125" style="740" bestFit="1" customWidth="1"/>
    <col min="11273" max="11274" width="19.625" style="740" customWidth="1"/>
    <col min="11275" max="11275" width="9" style="740" customWidth="1"/>
    <col min="11276" max="11277" width="18.125" style="740" customWidth="1"/>
    <col min="11278" max="11516" width="9" style="740" customWidth="1"/>
    <col min="11517" max="11517" width="5.875" style="740" customWidth="1"/>
    <col min="11518" max="11518" width="20.25" style="740"/>
    <col min="11519" max="11519" width="5.875" style="740" customWidth="1"/>
    <col min="11520" max="11520" width="20.25" style="740"/>
    <col min="11521" max="11521" width="22.875" style="740" bestFit="1" customWidth="1"/>
    <col min="11522" max="11522" width="15.625" style="740" bestFit="1" customWidth="1"/>
    <col min="11523" max="11523" width="18.125" style="740" bestFit="1" customWidth="1"/>
    <col min="11524" max="11524" width="15.625" style="740" bestFit="1" customWidth="1"/>
    <col min="11525" max="11525" width="18.125" style="740" bestFit="1" customWidth="1"/>
    <col min="11526" max="11526" width="15.625" style="740" bestFit="1" customWidth="1"/>
    <col min="11527" max="11528" width="13.125" style="740" bestFit="1" customWidth="1"/>
    <col min="11529" max="11530" width="19.625" style="740" customWidth="1"/>
    <col min="11531" max="11531" width="9" style="740" customWidth="1"/>
    <col min="11532" max="11533" width="18.125" style="740" customWidth="1"/>
    <col min="11534" max="11772" width="9" style="740" customWidth="1"/>
    <col min="11773" max="11773" width="5.875" style="740" customWidth="1"/>
    <col min="11774" max="11774" width="20.25" style="740"/>
    <col min="11775" max="11775" width="5.875" style="740" customWidth="1"/>
    <col min="11776" max="11776" width="20.25" style="740"/>
    <col min="11777" max="11777" width="22.875" style="740" bestFit="1" customWidth="1"/>
    <col min="11778" max="11778" width="15.625" style="740" bestFit="1" customWidth="1"/>
    <col min="11779" max="11779" width="18.125" style="740" bestFit="1" customWidth="1"/>
    <col min="11780" max="11780" width="15.625" style="740" bestFit="1" customWidth="1"/>
    <col min="11781" max="11781" width="18.125" style="740" bestFit="1" customWidth="1"/>
    <col min="11782" max="11782" width="15.625" style="740" bestFit="1" customWidth="1"/>
    <col min="11783" max="11784" width="13.125" style="740" bestFit="1" customWidth="1"/>
    <col min="11785" max="11786" width="19.625" style="740" customWidth="1"/>
    <col min="11787" max="11787" width="9" style="740" customWidth="1"/>
    <col min="11788" max="11789" width="18.125" style="740" customWidth="1"/>
    <col min="11790" max="12028" width="9" style="740" customWidth="1"/>
    <col min="12029" max="12029" width="5.875" style="740" customWidth="1"/>
    <col min="12030" max="12030" width="20.25" style="740"/>
    <col min="12031" max="12031" width="5.875" style="740" customWidth="1"/>
    <col min="12032" max="12032" width="20.25" style="740"/>
    <col min="12033" max="12033" width="22.875" style="740" bestFit="1" customWidth="1"/>
    <col min="12034" max="12034" width="15.625" style="740" bestFit="1" customWidth="1"/>
    <col min="12035" max="12035" width="18.125" style="740" bestFit="1" customWidth="1"/>
    <col min="12036" max="12036" width="15.625" style="740" bestFit="1" customWidth="1"/>
    <col min="12037" max="12037" width="18.125" style="740" bestFit="1" customWidth="1"/>
    <col min="12038" max="12038" width="15.625" style="740" bestFit="1" customWidth="1"/>
    <col min="12039" max="12040" width="13.125" style="740" bestFit="1" customWidth="1"/>
    <col min="12041" max="12042" width="19.625" style="740" customWidth="1"/>
    <col min="12043" max="12043" width="9" style="740" customWidth="1"/>
    <col min="12044" max="12045" width="18.125" style="740" customWidth="1"/>
    <col min="12046" max="12284" width="9" style="740" customWidth="1"/>
    <col min="12285" max="12285" width="5.875" style="740" customWidth="1"/>
    <col min="12286" max="12286" width="20.25" style="740"/>
    <col min="12287" max="12287" width="5.875" style="740" customWidth="1"/>
    <col min="12288" max="12288" width="20.25" style="740"/>
    <col min="12289" max="12289" width="22.875" style="740" bestFit="1" customWidth="1"/>
    <col min="12290" max="12290" width="15.625" style="740" bestFit="1" customWidth="1"/>
    <col min="12291" max="12291" width="18.125" style="740" bestFit="1" customWidth="1"/>
    <col min="12292" max="12292" width="15.625" style="740" bestFit="1" customWidth="1"/>
    <col min="12293" max="12293" width="18.125" style="740" bestFit="1" customWidth="1"/>
    <col min="12294" max="12294" width="15.625" style="740" bestFit="1" customWidth="1"/>
    <col min="12295" max="12296" width="13.125" style="740" bestFit="1" customWidth="1"/>
    <col min="12297" max="12298" width="19.625" style="740" customWidth="1"/>
    <col min="12299" max="12299" width="9" style="740" customWidth="1"/>
    <col min="12300" max="12301" width="18.125" style="740" customWidth="1"/>
    <col min="12302" max="12540" width="9" style="740" customWidth="1"/>
    <col min="12541" max="12541" width="5.875" style="740" customWidth="1"/>
    <col min="12542" max="12542" width="20.25" style="740"/>
    <col min="12543" max="12543" width="5.875" style="740" customWidth="1"/>
    <col min="12544" max="12544" width="20.25" style="740"/>
    <col min="12545" max="12545" width="22.875" style="740" bestFit="1" customWidth="1"/>
    <col min="12546" max="12546" width="15.625" style="740" bestFit="1" customWidth="1"/>
    <col min="12547" max="12547" width="18.125" style="740" bestFit="1" customWidth="1"/>
    <col min="12548" max="12548" width="15.625" style="740" bestFit="1" customWidth="1"/>
    <col min="12549" max="12549" width="18.125" style="740" bestFit="1" customWidth="1"/>
    <col min="12550" max="12550" width="15.625" style="740" bestFit="1" customWidth="1"/>
    <col min="12551" max="12552" width="13.125" style="740" bestFit="1" customWidth="1"/>
    <col min="12553" max="12554" width="19.625" style="740" customWidth="1"/>
    <col min="12555" max="12555" width="9" style="740" customWidth="1"/>
    <col min="12556" max="12557" width="18.125" style="740" customWidth="1"/>
    <col min="12558" max="12796" width="9" style="740" customWidth="1"/>
    <col min="12797" max="12797" width="5.875" style="740" customWidth="1"/>
    <col min="12798" max="12798" width="20.25" style="740"/>
    <col min="12799" max="12799" width="5.875" style="740" customWidth="1"/>
    <col min="12800" max="12800" width="20.25" style="740"/>
    <col min="12801" max="12801" width="22.875" style="740" bestFit="1" customWidth="1"/>
    <col min="12802" max="12802" width="15.625" style="740" bestFit="1" customWidth="1"/>
    <col min="12803" max="12803" width="18.125" style="740" bestFit="1" customWidth="1"/>
    <col min="12804" max="12804" width="15.625" style="740" bestFit="1" customWidth="1"/>
    <col min="12805" max="12805" width="18.125" style="740" bestFit="1" customWidth="1"/>
    <col min="12806" max="12806" width="15.625" style="740" bestFit="1" customWidth="1"/>
    <col min="12807" max="12808" width="13.125" style="740" bestFit="1" customWidth="1"/>
    <col min="12809" max="12810" width="19.625" style="740" customWidth="1"/>
    <col min="12811" max="12811" width="9" style="740" customWidth="1"/>
    <col min="12812" max="12813" width="18.125" style="740" customWidth="1"/>
    <col min="12814" max="13052" width="9" style="740" customWidth="1"/>
    <col min="13053" max="13053" width="5.875" style="740" customWidth="1"/>
    <col min="13054" max="13054" width="20.25" style="740"/>
    <col min="13055" max="13055" width="5.875" style="740" customWidth="1"/>
    <col min="13056" max="13056" width="20.25" style="740"/>
    <col min="13057" max="13057" width="22.875" style="740" bestFit="1" customWidth="1"/>
    <col min="13058" max="13058" width="15.625" style="740" bestFit="1" customWidth="1"/>
    <col min="13059" max="13059" width="18.125" style="740" bestFit="1" customWidth="1"/>
    <col min="13060" max="13060" width="15.625" style="740" bestFit="1" customWidth="1"/>
    <col min="13061" max="13061" width="18.125" style="740" bestFit="1" customWidth="1"/>
    <col min="13062" max="13062" width="15.625" style="740" bestFit="1" customWidth="1"/>
    <col min="13063" max="13064" width="13.125" style="740" bestFit="1" customWidth="1"/>
    <col min="13065" max="13066" width="19.625" style="740" customWidth="1"/>
    <col min="13067" max="13067" width="9" style="740" customWidth="1"/>
    <col min="13068" max="13069" width="18.125" style="740" customWidth="1"/>
    <col min="13070" max="13308" width="9" style="740" customWidth="1"/>
    <col min="13309" max="13309" width="5.875" style="740" customWidth="1"/>
    <col min="13310" max="13310" width="20.25" style="740"/>
    <col min="13311" max="13311" width="5.875" style="740" customWidth="1"/>
    <col min="13312" max="13312" width="20.25" style="740"/>
    <col min="13313" max="13313" width="22.875" style="740" bestFit="1" customWidth="1"/>
    <col min="13314" max="13314" width="15.625" style="740" bestFit="1" customWidth="1"/>
    <col min="13315" max="13315" width="18.125" style="740" bestFit="1" customWidth="1"/>
    <col min="13316" max="13316" width="15.625" style="740" bestFit="1" customWidth="1"/>
    <col min="13317" max="13317" width="18.125" style="740" bestFit="1" customWidth="1"/>
    <col min="13318" max="13318" width="15.625" style="740" bestFit="1" customWidth="1"/>
    <col min="13319" max="13320" width="13.125" style="740" bestFit="1" customWidth="1"/>
    <col min="13321" max="13322" width="19.625" style="740" customWidth="1"/>
    <col min="13323" max="13323" width="9" style="740" customWidth="1"/>
    <col min="13324" max="13325" width="18.125" style="740" customWidth="1"/>
    <col min="13326" max="13564" width="9" style="740" customWidth="1"/>
    <col min="13565" max="13565" width="5.875" style="740" customWidth="1"/>
    <col min="13566" max="13566" width="20.25" style="740"/>
    <col min="13567" max="13567" width="5.875" style="740" customWidth="1"/>
    <col min="13568" max="13568" width="20.25" style="740"/>
    <col min="13569" max="13569" width="22.875" style="740" bestFit="1" customWidth="1"/>
    <col min="13570" max="13570" width="15.625" style="740" bestFit="1" customWidth="1"/>
    <col min="13571" max="13571" width="18.125" style="740" bestFit="1" customWidth="1"/>
    <col min="13572" max="13572" width="15.625" style="740" bestFit="1" customWidth="1"/>
    <col min="13573" max="13573" width="18.125" style="740" bestFit="1" customWidth="1"/>
    <col min="13574" max="13574" width="15.625" style="740" bestFit="1" customWidth="1"/>
    <col min="13575" max="13576" width="13.125" style="740" bestFit="1" customWidth="1"/>
    <col min="13577" max="13578" width="19.625" style="740" customWidth="1"/>
    <col min="13579" max="13579" width="9" style="740" customWidth="1"/>
    <col min="13580" max="13581" width="18.125" style="740" customWidth="1"/>
    <col min="13582" max="13820" width="9" style="740" customWidth="1"/>
    <col min="13821" max="13821" width="5.875" style="740" customWidth="1"/>
    <col min="13822" max="13822" width="20.25" style="740"/>
    <col min="13823" max="13823" width="5.875" style="740" customWidth="1"/>
    <col min="13824" max="13824" width="20.25" style="740"/>
    <col min="13825" max="13825" width="22.875" style="740" bestFit="1" customWidth="1"/>
    <col min="13826" max="13826" width="15.625" style="740" bestFit="1" customWidth="1"/>
    <col min="13827" max="13827" width="18.125" style="740" bestFit="1" customWidth="1"/>
    <col min="13828" max="13828" width="15.625" style="740" bestFit="1" customWidth="1"/>
    <col min="13829" max="13829" width="18.125" style="740" bestFit="1" customWidth="1"/>
    <col min="13830" max="13830" width="15.625" style="740" bestFit="1" customWidth="1"/>
    <col min="13831" max="13832" width="13.125" style="740" bestFit="1" customWidth="1"/>
    <col min="13833" max="13834" width="19.625" style="740" customWidth="1"/>
    <col min="13835" max="13835" width="9" style="740" customWidth="1"/>
    <col min="13836" max="13837" width="18.125" style="740" customWidth="1"/>
    <col min="13838" max="14076" width="9" style="740" customWidth="1"/>
    <col min="14077" max="14077" width="5.875" style="740" customWidth="1"/>
    <col min="14078" max="14078" width="20.25" style="740"/>
    <col min="14079" max="14079" width="5.875" style="740" customWidth="1"/>
    <col min="14080" max="14080" width="20.25" style="740"/>
    <col min="14081" max="14081" width="22.875" style="740" bestFit="1" customWidth="1"/>
    <col min="14082" max="14082" width="15.625" style="740" bestFit="1" customWidth="1"/>
    <col min="14083" max="14083" width="18.125" style="740" bestFit="1" customWidth="1"/>
    <col min="14084" max="14084" width="15.625" style="740" bestFit="1" customWidth="1"/>
    <col min="14085" max="14085" width="18.125" style="740" bestFit="1" customWidth="1"/>
    <col min="14086" max="14086" width="15.625" style="740" bestFit="1" customWidth="1"/>
    <col min="14087" max="14088" width="13.125" style="740" bestFit="1" customWidth="1"/>
    <col min="14089" max="14090" width="19.625" style="740" customWidth="1"/>
    <col min="14091" max="14091" width="9" style="740" customWidth="1"/>
    <col min="14092" max="14093" width="18.125" style="740" customWidth="1"/>
    <col min="14094" max="14332" width="9" style="740" customWidth="1"/>
    <col min="14333" max="14333" width="5.875" style="740" customWidth="1"/>
    <col min="14334" max="14334" width="20.25" style="740"/>
    <col min="14335" max="14335" width="5.875" style="740" customWidth="1"/>
    <col min="14336" max="14336" width="20.25" style="740"/>
    <col min="14337" max="14337" width="22.875" style="740" bestFit="1" customWidth="1"/>
    <col min="14338" max="14338" width="15.625" style="740" bestFit="1" customWidth="1"/>
    <col min="14339" max="14339" width="18.125" style="740" bestFit="1" customWidth="1"/>
    <col min="14340" max="14340" width="15.625" style="740" bestFit="1" customWidth="1"/>
    <col min="14341" max="14341" width="18.125" style="740" bestFit="1" customWidth="1"/>
    <col min="14342" max="14342" width="15.625" style="740" bestFit="1" customWidth="1"/>
    <col min="14343" max="14344" width="13.125" style="740" bestFit="1" customWidth="1"/>
    <col min="14345" max="14346" width="19.625" style="740" customWidth="1"/>
    <col min="14347" max="14347" width="9" style="740" customWidth="1"/>
    <col min="14348" max="14349" width="18.125" style="740" customWidth="1"/>
    <col min="14350" max="14588" width="9" style="740" customWidth="1"/>
    <col min="14589" max="14589" width="5.875" style="740" customWidth="1"/>
    <col min="14590" max="14590" width="20.25" style="740"/>
    <col min="14591" max="14591" width="5.875" style="740" customWidth="1"/>
    <col min="14592" max="14592" width="20.25" style="740"/>
    <col min="14593" max="14593" width="22.875" style="740" bestFit="1" customWidth="1"/>
    <col min="14594" max="14594" width="15.625" style="740" bestFit="1" customWidth="1"/>
    <col min="14595" max="14595" width="18.125" style="740" bestFit="1" customWidth="1"/>
    <col min="14596" max="14596" width="15.625" style="740" bestFit="1" customWidth="1"/>
    <col min="14597" max="14597" width="18.125" style="740" bestFit="1" customWidth="1"/>
    <col min="14598" max="14598" width="15.625" style="740" bestFit="1" customWidth="1"/>
    <col min="14599" max="14600" width="13.125" style="740" bestFit="1" customWidth="1"/>
    <col min="14601" max="14602" width="19.625" style="740" customWidth="1"/>
    <col min="14603" max="14603" width="9" style="740" customWidth="1"/>
    <col min="14604" max="14605" width="18.125" style="740" customWidth="1"/>
    <col min="14606" max="14844" width="9" style="740" customWidth="1"/>
    <col min="14845" max="14845" width="5.875" style="740" customWidth="1"/>
    <col min="14846" max="14846" width="20.25" style="740"/>
    <col min="14847" max="14847" width="5.875" style="740" customWidth="1"/>
    <col min="14848" max="14848" width="20.25" style="740"/>
    <col min="14849" max="14849" width="22.875" style="740" bestFit="1" customWidth="1"/>
    <col min="14850" max="14850" width="15.625" style="740" bestFit="1" customWidth="1"/>
    <col min="14851" max="14851" width="18.125" style="740" bestFit="1" customWidth="1"/>
    <col min="14852" max="14852" width="15.625" style="740" bestFit="1" customWidth="1"/>
    <col min="14853" max="14853" width="18.125" style="740" bestFit="1" customWidth="1"/>
    <col min="14854" max="14854" width="15.625" style="740" bestFit="1" customWidth="1"/>
    <col min="14855" max="14856" width="13.125" style="740" bestFit="1" customWidth="1"/>
    <col min="14857" max="14858" width="19.625" style="740" customWidth="1"/>
    <col min="14859" max="14859" width="9" style="740" customWidth="1"/>
    <col min="14860" max="14861" width="18.125" style="740" customWidth="1"/>
    <col min="14862" max="15100" width="9" style="740" customWidth="1"/>
    <col min="15101" max="15101" width="5.875" style="740" customWidth="1"/>
    <col min="15102" max="15102" width="20.25" style="740"/>
    <col min="15103" max="15103" width="5.875" style="740" customWidth="1"/>
    <col min="15104" max="15104" width="20.25" style="740"/>
    <col min="15105" max="15105" width="22.875" style="740" bestFit="1" customWidth="1"/>
    <col min="15106" max="15106" width="15.625" style="740" bestFit="1" customWidth="1"/>
    <col min="15107" max="15107" width="18.125" style="740" bestFit="1" customWidth="1"/>
    <col min="15108" max="15108" width="15.625" style="740" bestFit="1" customWidth="1"/>
    <col min="15109" max="15109" width="18.125" style="740" bestFit="1" customWidth="1"/>
    <col min="15110" max="15110" width="15.625" style="740" bestFit="1" customWidth="1"/>
    <col min="15111" max="15112" width="13.125" style="740" bestFit="1" customWidth="1"/>
    <col min="15113" max="15114" width="19.625" style="740" customWidth="1"/>
    <col min="15115" max="15115" width="9" style="740" customWidth="1"/>
    <col min="15116" max="15117" width="18.125" style="740" customWidth="1"/>
    <col min="15118" max="15356" width="9" style="740" customWidth="1"/>
    <col min="15357" max="15357" width="5.875" style="740" customWidth="1"/>
    <col min="15358" max="15358" width="20.25" style="740"/>
    <col min="15359" max="15359" width="5.875" style="740" customWidth="1"/>
    <col min="15360" max="15360" width="20.25" style="740"/>
    <col min="15361" max="15361" width="22.875" style="740" bestFit="1" customWidth="1"/>
    <col min="15362" max="15362" width="15.625" style="740" bestFit="1" customWidth="1"/>
    <col min="15363" max="15363" width="18.125" style="740" bestFit="1" customWidth="1"/>
    <col min="15364" max="15364" width="15.625" style="740" bestFit="1" customWidth="1"/>
    <col min="15365" max="15365" width="18.125" style="740" bestFit="1" customWidth="1"/>
    <col min="15366" max="15366" width="15.625" style="740" bestFit="1" customWidth="1"/>
    <col min="15367" max="15368" width="13.125" style="740" bestFit="1" customWidth="1"/>
    <col min="15369" max="15370" width="19.625" style="740" customWidth="1"/>
    <col min="15371" max="15371" width="9" style="740" customWidth="1"/>
    <col min="15372" max="15373" width="18.125" style="740" customWidth="1"/>
    <col min="15374" max="15612" width="9" style="740" customWidth="1"/>
    <col min="15613" max="15613" width="5.875" style="740" customWidth="1"/>
    <col min="15614" max="15614" width="20.25" style="740"/>
    <col min="15615" max="15615" width="5.875" style="740" customWidth="1"/>
    <col min="15616" max="15616" width="20.25" style="740"/>
    <col min="15617" max="15617" width="22.875" style="740" bestFit="1" customWidth="1"/>
    <col min="15618" max="15618" width="15.625" style="740" bestFit="1" customWidth="1"/>
    <col min="15619" max="15619" width="18.125" style="740" bestFit="1" customWidth="1"/>
    <col min="15620" max="15620" width="15.625" style="740" bestFit="1" customWidth="1"/>
    <col min="15621" max="15621" width="18.125" style="740" bestFit="1" customWidth="1"/>
    <col min="15622" max="15622" width="15.625" style="740" bestFit="1" customWidth="1"/>
    <col min="15623" max="15624" width="13.125" style="740" bestFit="1" customWidth="1"/>
    <col min="15625" max="15626" width="19.625" style="740" customWidth="1"/>
    <col min="15627" max="15627" width="9" style="740" customWidth="1"/>
    <col min="15628" max="15629" width="18.125" style="740" customWidth="1"/>
    <col min="15630" max="15868" width="9" style="740" customWidth="1"/>
    <col min="15869" max="15869" width="5.875" style="740" customWidth="1"/>
    <col min="15870" max="15870" width="20.25" style="740"/>
    <col min="15871" max="15871" width="5.875" style="740" customWidth="1"/>
    <col min="15872" max="15872" width="20.25" style="740"/>
    <col min="15873" max="15873" width="22.875" style="740" bestFit="1" customWidth="1"/>
    <col min="15874" max="15874" width="15.625" style="740" bestFit="1" customWidth="1"/>
    <col min="15875" max="15875" width="18.125" style="740" bestFit="1" customWidth="1"/>
    <col min="15876" max="15876" width="15.625" style="740" bestFit="1" customWidth="1"/>
    <col min="15877" max="15877" width="18.125" style="740" bestFit="1" customWidth="1"/>
    <col min="15878" max="15878" width="15.625" style="740" bestFit="1" customWidth="1"/>
    <col min="15879" max="15880" width="13.125" style="740" bestFit="1" customWidth="1"/>
    <col min="15881" max="15882" width="19.625" style="740" customWidth="1"/>
    <col min="15883" max="15883" width="9" style="740" customWidth="1"/>
    <col min="15884" max="15885" width="18.125" style="740" customWidth="1"/>
    <col min="15886" max="16124" width="9" style="740" customWidth="1"/>
    <col min="16125" max="16125" width="5.875" style="740" customWidth="1"/>
    <col min="16126" max="16126" width="20.25" style="740"/>
    <col min="16127" max="16127" width="5.875" style="740" customWidth="1"/>
    <col min="16128" max="16128" width="20.25" style="740"/>
    <col min="16129" max="16129" width="22.875" style="740" bestFit="1" customWidth="1"/>
    <col min="16130" max="16130" width="15.625" style="740" bestFit="1" customWidth="1"/>
    <col min="16131" max="16131" width="18.125" style="740" bestFit="1" customWidth="1"/>
    <col min="16132" max="16132" width="15.625" style="740" bestFit="1" customWidth="1"/>
    <col min="16133" max="16133" width="18.125" style="740" bestFit="1" customWidth="1"/>
    <col min="16134" max="16134" width="15.625" style="740" bestFit="1" customWidth="1"/>
    <col min="16135" max="16136" width="13.125" style="740" bestFit="1" customWidth="1"/>
    <col min="16137" max="16138" width="19.625" style="740" customWidth="1"/>
    <col min="16139" max="16139" width="9" style="740" customWidth="1"/>
    <col min="16140" max="16141" width="18.125" style="740" customWidth="1"/>
    <col min="16142" max="16380" width="9" style="740" customWidth="1"/>
    <col min="16381" max="16381" width="5.875" style="740" customWidth="1"/>
    <col min="16382" max="16384" width="20.25" style="740"/>
  </cols>
  <sheetData>
    <row r="1" spans="1:13" ht="39.75" customHeight="1">
      <c r="A1" s="739" t="s">
        <v>240</v>
      </c>
      <c r="B1" s="739"/>
      <c r="C1" s="739"/>
      <c r="D1" s="739"/>
      <c r="E1" s="739"/>
      <c r="F1" s="739"/>
      <c r="G1" s="739"/>
      <c r="H1" s="739"/>
      <c r="I1" s="739"/>
      <c r="J1" s="739"/>
    </row>
    <row r="2" spans="1:13" ht="36" customHeight="1" thickBot="1">
      <c r="A2" s="741" t="s">
        <v>277</v>
      </c>
      <c r="B2" s="741"/>
      <c r="C2" s="741"/>
      <c r="D2" s="741"/>
      <c r="I2" s="742" t="s">
        <v>242</v>
      </c>
      <c r="J2" s="742"/>
    </row>
    <row r="3" spans="1:13" ht="39.75" customHeight="1">
      <c r="A3" s="743" t="s">
        <v>3</v>
      </c>
      <c r="B3" s="744"/>
      <c r="C3" s="745" t="s">
        <v>4</v>
      </c>
      <c r="D3" s="744"/>
      <c r="E3" s="746"/>
      <c r="F3" s="746"/>
      <c r="G3" s="746"/>
      <c r="H3" s="746"/>
      <c r="I3" s="746"/>
      <c r="J3" s="747"/>
    </row>
    <row r="4" spans="1:13" ht="34.5" customHeight="1">
      <c r="A4" s="748"/>
      <c r="B4" s="749"/>
      <c r="C4" s="750" t="s">
        <v>243</v>
      </c>
      <c r="D4" s="751"/>
      <c r="E4" s="752" t="s">
        <v>244</v>
      </c>
      <c r="F4" s="753"/>
      <c r="G4" s="754" t="s">
        <v>245</v>
      </c>
      <c r="H4" s="753"/>
      <c r="I4" s="755" t="s">
        <v>14</v>
      </c>
      <c r="J4" s="756"/>
      <c r="L4" s="749"/>
      <c r="M4" s="749"/>
    </row>
    <row r="5" spans="1:13" ht="87" customHeight="1">
      <c r="A5" s="757"/>
      <c r="B5" s="758"/>
      <c r="C5" s="759"/>
      <c r="D5" s="760" t="s">
        <v>246</v>
      </c>
      <c r="E5" s="761"/>
      <c r="F5" s="762" t="s">
        <v>262</v>
      </c>
      <c r="G5" s="763"/>
      <c r="H5" s="764" t="s">
        <v>247</v>
      </c>
      <c r="I5" s="765" t="s">
        <v>18</v>
      </c>
      <c r="J5" s="766" t="s">
        <v>248</v>
      </c>
      <c r="L5" s="767"/>
      <c r="M5" s="767"/>
    </row>
    <row r="6" spans="1:13" s="770" customFormat="1" ht="36" customHeight="1">
      <c r="A6" s="768">
        <v>1</v>
      </c>
      <c r="B6" s="769" t="s">
        <v>169</v>
      </c>
      <c r="C6" s="462">
        <v>313540</v>
      </c>
      <c r="D6" s="463">
        <v>7531</v>
      </c>
      <c r="E6" s="463">
        <v>78037</v>
      </c>
      <c r="F6" s="463">
        <v>225</v>
      </c>
      <c r="G6" s="463">
        <v>39731</v>
      </c>
      <c r="H6" s="463">
        <v>77</v>
      </c>
      <c r="I6" s="464">
        <v>0.249</v>
      </c>
      <c r="J6" s="465">
        <v>0.127</v>
      </c>
      <c r="L6" s="476"/>
      <c r="M6" s="476"/>
    </row>
    <row r="7" spans="1:13" s="770" customFormat="1" ht="36" customHeight="1">
      <c r="A7" s="768">
        <v>2</v>
      </c>
      <c r="B7" s="769" t="s">
        <v>172</v>
      </c>
      <c r="C7" s="462">
        <v>100619</v>
      </c>
      <c r="D7" s="463">
        <v>2102</v>
      </c>
      <c r="E7" s="463">
        <v>21104</v>
      </c>
      <c r="F7" s="463">
        <v>155</v>
      </c>
      <c r="G7" s="463">
        <v>10274</v>
      </c>
      <c r="H7" s="463">
        <v>60</v>
      </c>
      <c r="I7" s="464">
        <v>0.21</v>
      </c>
      <c r="J7" s="465">
        <v>0.10199999999999999</v>
      </c>
      <c r="L7" s="476"/>
      <c r="M7" s="476"/>
    </row>
    <row r="8" spans="1:13" s="770" customFormat="1" ht="36" customHeight="1">
      <c r="A8" s="768">
        <v>3</v>
      </c>
      <c r="B8" s="769" t="s">
        <v>174</v>
      </c>
      <c r="C8" s="462">
        <v>49766</v>
      </c>
      <c r="D8" s="463">
        <v>970</v>
      </c>
      <c r="E8" s="463">
        <v>11975</v>
      </c>
      <c r="F8" s="463">
        <v>36</v>
      </c>
      <c r="G8" s="463">
        <v>5291</v>
      </c>
      <c r="H8" s="463">
        <v>5</v>
      </c>
      <c r="I8" s="464">
        <v>0.24099999999999999</v>
      </c>
      <c r="J8" s="465">
        <v>0.106</v>
      </c>
      <c r="L8" s="476"/>
      <c r="M8" s="476"/>
    </row>
    <row r="9" spans="1:13" s="770" customFormat="1" ht="36" customHeight="1">
      <c r="A9" s="768">
        <v>4</v>
      </c>
      <c r="B9" s="769" t="s">
        <v>175</v>
      </c>
      <c r="C9" s="462">
        <v>115317</v>
      </c>
      <c r="D9" s="463">
        <v>1723</v>
      </c>
      <c r="E9" s="463">
        <v>24796</v>
      </c>
      <c r="F9" s="463">
        <v>64</v>
      </c>
      <c r="G9" s="463">
        <v>12128</v>
      </c>
      <c r="H9" s="463">
        <v>19</v>
      </c>
      <c r="I9" s="464">
        <v>0.215</v>
      </c>
      <c r="J9" s="465">
        <v>0.105</v>
      </c>
      <c r="L9" s="476"/>
      <c r="M9" s="476"/>
    </row>
    <row r="10" spans="1:13" s="770" customFormat="1" ht="36" customHeight="1">
      <c r="A10" s="768">
        <v>5</v>
      </c>
      <c r="B10" s="769" t="s">
        <v>176</v>
      </c>
      <c r="C10" s="462">
        <v>64693</v>
      </c>
      <c r="D10" s="463">
        <v>983</v>
      </c>
      <c r="E10" s="463">
        <v>15547</v>
      </c>
      <c r="F10" s="463">
        <v>46</v>
      </c>
      <c r="G10" s="463">
        <v>7375</v>
      </c>
      <c r="H10" s="463">
        <v>14</v>
      </c>
      <c r="I10" s="464">
        <v>0.24</v>
      </c>
      <c r="J10" s="465">
        <v>0.114</v>
      </c>
      <c r="L10" s="476"/>
      <c r="M10" s="476"/>
    </row>
    <row r="11" spans="1:13" s="770" customFormat="1" ht="36" customHeight="1">
      <c r="A11" s="768">
        <v>6</v>
      </c>
      <c r="B11" s="769" t="s">
        <v>177</v>
      </c>
      <c r="C11" s="462">
        <v>62282</v>
      </c>
      <c r="D11" s="463">
        <v>1284</v>
      </c>
      <c r="E11" s="463">
        <v>14666</v>
      </c>
      <c r="F11" s="463">
        <v>27</v>
      </c>
      <c r="G11" s="463">
        <v>6505</v>
      </c>
      <c r="H11" s="463">
        <v>13</v>
      </c>
      <c r="I11" s="464">
        <v>0.23499999999999999</v>
      </c>
      <c r="J11" s="465">
        <v>0.104</v>
      </c>
      <c r="L11" s="476"/>
      <c r="M11" s="476"/>
    </row>
    <row r="12" spans="1:13" s="770" customFormat="1" ht="36" customHeight="1">
      <c r="A12" s="768">
        <v>7</v>
      </c>
      <c r="B12" s="769" t="s">
        <v>178</v>
      </c>
      <c r="C12" s="462">
        <v>141787</v>
      </c>
      <c r="D12" s="463">
        <v>2209</v>
      </c>
      <c r="E12" s="463">
        <v>31523</v>
      </c>
      <c r="F12" s="463">
        <v>284</v>
      </c>
      <c r="G12" s="463">
        <v>15248</v>
      </c>
      <c r="H12" s="463">
        <v>119</v>
      </c>
      <c r="I12" s="464">
        <v>0.222</v>
      </c>
      <c r="J12" s="465">
        <v>0.108</v>
      </c>
      <c r="L12" s="476"/>
      <c r="M12" s="476"/>
    </row>
    <row r="13" spans="1:13" s="770" customFormat="1" ht="36" customHeight="1">
      <c r="A13" s="768">
        <v>8</v>
      </c>
      <c r="B13" s="769" t="s">
        <v>249</v>
      </c>
      <c r="C13" s="462">
        <v>65877</v>
      </c>
      <c r="D13" s="463">
        <v>573</v>
      </c>
      <c r="E13" s="463">
        <v>13734</v>
      </c>
      <c r="F13" s="463">
        <v>25</v>
      </c>
      <c r="G13" s="463">
        <v>6482</v>
      </c>
      <c r="H13" s="463">
        <v>8</v>
      </c>
      <c r="I13" s="464">
        <v>0.20799999999999999</v>
      </c>
      <c r="J13" s="465">
        <v>9.8000000000000004E-2</v>
      </c>
      <c r="L13" s="476"/>
      <c r="M13" s="476"/>
    </row>
    <row r="14" spans="1:13" s="770" customFormat="1" ht="36" customHeight="1">
      <c r="A14" s="768">
        <v>9</v>
      </c>
      <c r="B14" s="769" t="s">
        <v>250</v>
      </c>
      <c r="C14" s="462">
        <v>126765</v>
      </c>
      <c r="D14" s="463">
        <v>1837</v>
      </c>
      <c r="E14" s="463">
        <v>30266</v>
      </c>
      <c r="F14" s="463">
        <v>165</v>
      </c>
      <c r="G14" s="463">
        <v>14387</v>
      </c>
      <c r="H14" s="463">
        <v>66</v>
      </c>
      <c r="I14" s="464">
        <v>0.23899999999999999</v>
      </c>
      <c r="J14" s="465">
        <v>0.113</v>
      </c>
      <c r="L14" s="476"/>
      <c r="M14" s="476"/>
    </row>
    <row r="15" spans="1:13" s="770" customFormat="1" ht="36" customHeight="1">
      <c r="A15" s="768">
        <v>10</v>
      </c>
      <c r="B15" s="769" t="s">
        <v>251</v>
      </c>
      <c r="C15" s="462">
        <v>55585</v>
      </c>
      <c r="D15" s="463">
        <v>1031</v>
      </c>
      <c r="E15" s="463">
        <v>15616</v>
      </c>
      <c r="F15" s="463">
        <v>20</v>
      </c>
      <c r="G15" s="463">
        <v>7007</v>
      </c>
      <c r="H15" s="463">
        <v>6</v>
      </c>
      <c r="I15" s="464">
        <v>0.28093910227579383</v>
      </c>
      <c r="J15" s="465">
        <v>0.12605918863002608</v>
      </c>
      <c r="L15" s="476"/>
      <c r="M15" s="476"/>
    </row>
    <row r="16" spans="1:13" s="770" customFormat="1" ht="36" customHeight="1">
      <c r="A16" s="768">
        <v>11</v>
      </c>
      <c r="B16" s="769" t="s">
        <v>252</v>
      </c>
      <c r="C16" s="462">
        <v>46818</v>
      </c>
      <c r="D16" s="463">
        <v>445</v>
      </c>
      <c r="E16" s="463">
        <v>12370</v>
      </c>
      <c r="F16" s="463">
        <v>30</v>
      </c>
      <c r="G16" s="463">
        <v>5982</v>
      </c>
      <c r="H16" s="463">
        <v>11</v>
      </c>
      <c r="I16" s="464">
        <v>0.26400000000000001</v>
      </c>
      <c r="J16" s="465">
        <v>0.128</v>
      </c>
      <c r="L16" s="476"/>
      <c r="M16" s="476"/>
    </row>
    <row r="17" spans="1:13" s="770" customFormat="1" ht="36" customHeight="1">
      <c r="A17" s="768">
        <v>12</v>
      </c>
      <c r="B17" s="769" t="s">
        <v>179</v>
      </c>
      <c r="C17" s="462">
        <v>4467</v>
      </c>
      <c r="D17" s="463">
        <v>74</v>
      </c>
      <c r="E17" s="463">
        <v>1702</v>
      </c>
      <c r="F17" s="463">
        <v>5</v>
      </c>
      <c r="G17" s="463">
        <v>823</v>
      </c>
      <c r="H17" s="463">
        <v>1</v>
      </c>
      <c r="I17" s="464">
        <v>0.38100000000000001</v>
      </c>
      <c r="J17" s="465">
        <v>0.184</v>
      </c>
      <c r="L17" s="476"/>
      <c r="M17" s="476"/>
    </row>
    <row r="18" spans="1:13" s="770" customFormat="1" ht="36" customHeight="1">
      <c r="A18" s="768">
        <v>13</v>
      </c>
      <c r="B18" s="769" t="s">
        <v>180</v>
      </c>
      <c r="C18" s="462">
        <v>2934</v>
      </c>
      <c r="D18" s="463">
        <v>34</v>
      </c>
      <c r="E18" s="463">
        <v>1235</v>
      </c>
      <c r="F18" s="463">
        <v>5</v>
      </c>
      <c r="G18" s="463">
        <v>587</v>
      </c>
      <c r="H18" s="463">
        <v>4</v>
      </c>
      <c r="I18" s="464">
        <v>0.42099999999999999</v>
      </c>
      <c r="J18" s="465">
        <v>0.2</v>
      </c>
      <c r="L18" s="476"/>
      <c r="M18" s="476"/>
    </row>
    <row r="19" spans="1:13" s="770" customFormat="1" ht="36" customHeight="1">
      <c r="A19" s="768">
        <v>14</v>
      </c>
      <c r="B19" s="769" t="s">
        <v>253</v>
      </c>
      <c r="C19" s="462">
        <v>1710</v>
      </c>
      <c r="D19" s="463">
        <v>22</v>
      </c>
      <c r="E19" s="463">
        <v>649</v>
      </c>
      <c r="F19" s="463">
        <v>0</v>
      </c>
      <c r="G19" s="463">
        <v>281</v>
      </c>
      <c r="H19" s="463">
        <v>0</v>
      </c>
      <c r="I19" s="464">
        <v>0.38</v>
      </c>
      <c r="J19" s="465">
        <v>0.16400000000000001</v>
      </c>
      <c r="L19" s="476"/>
      <c r="M19" s="476"/>
    </row>
    <row r="20" spans="1:13" s="770" customFormat="1" ht="36" customHeight="1">
      <c r="A20" s="768">
        <v>15</v>
      </c>
      <c r="B20" s="769" t="s">
        <v>182</v>
      </c>
      <c r="C20" s="462">
        <v>9239</v>
      </c>
      <c r="D20" s="463">
        <v>96</v>
      </c>
      <c r="E20" s="463">
        <v>3278</v>
      </c>
      <c r="F20" s="463">
        <v>10</v>
      </c>
      <c r="G20" s="463">
        <v>1570</v>
      </c>
      <c r="H20" s="463">
        <v>3</v>
      </c>
      <c r="I20" s="464">
        <v>0.35499999999999998</v>
      </c>
      <c r="J20" s="465">
        <v>0.17</v>
      </c>
      <c r="L20" s="476"/>
      <c r="M20" s="476"/>
    </row>
    <row r="21" spans="1:13" s="770" customFormat="1" ht="36" customHeight="1">
      <c r="A21" s="768">
        <v>16</v>
      </c>
      <c r="B21" s="769" t="s">
        <v>183</v>
      </c>
      <c r="C21" s="462">
        <v>12890</v>
      </c>
      <c r="D21" s="463">
        <v>231</v>
      </c>
      <c r="E21" s="463">
        <v>4369</v>
      </c>
      <c r="F21" s="463">
        <v>23</v>
      </c>
      <c r="G21" s="463">
        <v>2027</v>
      </c>
      <c r="H21" s="463">
        <v>8</v>
      </c>
      <c r="I21" s="464">
        <v>0.33900000000000002</v>
      </c>
      <c r="J21" s="465">
        <v>0.157</v>
      </c>
      <c r="L21" s="476"/>
      <c r="M21" s="476"/>
    </row>
    <row r="22" spans="1:13" s="770" customFormat="1" ht="36" customHeight="1">
      <c r="A22" s="768">
        <v>17</v>
      </c>
      <c r="B22" s="769" t="s">
        <v>254</v>
      </c>
      <c r="C22" s="462">
        <v>11329</v>
      </c>
      <c r="D22" s="463">
        <v>1352</v>
      </c>
      <c r="E22" s="463">
        <v>2821</v>
      </c>
      <c r="F22" s="463">
        <v>34</v>
      </c>
      <c r="G22" s="463">
        <v>1357</v>
      </c>
      <c r="H22" s="463">
        <v>10</v>
      </c>
      <c r="I22" s="464">
        <v>0.249</v>
      </c>
      <c r="J22" s="465">
        <v>0.12</v>
      </c>
      <c r="L22" s="476"/>
      <c r="M22" s="476"/>
    </row>
    <row r="23" spans="1:13" s="770" customFormat="1" ht="36" customHeight="1">
      <c r="A23" s="768">
        <v>18</v>
      </c>
      <c r="B23" s="769" t="s">
        <v>185</v>
      </c>
      <c r="C23" s="462">
        <v>6442</v>
      </c>
      <c r="D23" s="463">
        <v>86</v>
      </c>
      <c r="E23" s="463">
        <v>1561</v>
      </c>
      <c r="F23" s="463">
        <v>5</v>
      </c>
      <c r="G23" s="463">
        <v>772</v>
      </c>
      <c r="H23" s="463">
        <v>1</v>
      </c>
      <c r="I23" s="464">
        <v>0.24199999999999999</v>
      </c>
      <c r="J23" s="465">
        <v>0.12</v>
      </c>
      <c r="L23" s="476"/>
      <c r="M23" s="476"/>
    </row>
    <row r="24" spans="1:13" s="770" customFormat="1" ht="36" customHeight="1">
      <c r="A24" s="768">
        <v>19</v>
      </c>
      <c r="B24" s="769" t="s">
        <v>186</v>
      </c>
      <c r="C24" s="462">
        <v>11436</v>
      </c>
      <c r="D24" s="463">
        <v>210</v>
      </c>
      <c r="E24" s="463">
        <v>3069</v>
      </c>
      <c r="F24" s="463">
        <v>25</v>
      </c>
      <c r="G24" s="463">
        <v>1617</v>
      </c>
      <c r="H24" s="463">
        <v>12</v>
      </c>
      <c r="I24" s="464">
        <v>0.26800000000000002</v>
      </c>
      <c r="J24" s="465">
        <v>0.14099999999999999</v>
      </c>
      <c r="L24" s="476"/>
      <c r="M24" s="476"/>
    </row>
    <row r="25" spans="1:13" s="770" customFormat="1" ht="36" customHeight="1">
      <c r="A25" s="768">
        <v>20</v>
      </c>
      <c r="B25" s="769" t="s">
        <v>187</v>
      </c>
      <c r="C25" s="462">
        <v>4268</v>
      </c>
      <c r="D25" s="463">
        <v>27</v>
      </c>
      <c r="E25" s="463">
        <v>1644</v>
      </c>
      <c r="F25" s="463">
        <v>2</v>
      </c>
      <c r="G25" s="463">
        <v>763</v>
      </c>
      <c r="H25" s="463">
        <v>0</v>
      </c>
      <c r="I25" s="464">
        <v>0.38500000000000001</v>
      </c>
      <c r="J25" s="465">
        <v>0.17899999999999999</v>
      </c>
      <c r="L25" s="476"/>
      <c r="M25" s="476"/>
    </row>
    <row r="26" spans="1:13" s="770" customFormat="1" ht="36" customHeight="1">
      <c r="A26" s="768">
        <v>21</v>
      </c>
      <c r="B26" s="769" t="s">
        <v>190</v>
      </c>
      <c r="C26" s="462">
        <v>42234</v>
      </c>
      <c r="D26" s="463">
        <v>928</v>
      </c>
      <c r="E26" s="463">
        <v>9884</v>
      </c>
      <c r="F26" s="463">
        <v>93</v>
      </c>
      <c r="G26" s="463">
        <v>4581</v>
      </c>
      <c r="H26" s="463">
        <v>39</v>
      </c>
      <c r="I26" s="464">
        <v>0.23400000000000001</v>
      </c>
      <c r="J26" s="465">
        <v>0.108</v>
      </c>
      <c r="L26" s="476"/>
      <c r="M26" s="476"/>
    </row>
    <row r="27" spans="1:13" s="770" customFormat="1" ht="36" customHeight="1">
      <c r="A27" s="768">
        <v>22</v>
      </c>
      <c r="B27" s="769" t="s">
        <v>191</v>
      </c>
      <c r="C27" s="462">
        <v>12896</v>
      </c>
      <c r="D27" s="463">
        <v>133</v>
      </c>
      <c r="E27" s="463">
        <v>3287</v>
      </c>
      <c r="F27" s="463">
        <v>17</v>
      </c>
      <c r="G27" s="463">
        <v>1659</v>
      </c>
      <c r="H27" s="463">
        <v>6</v>
      </c>
      <c r="I27" s="464">
        <v>0.255</v>
      </c>
      <c r="J27" s="465">
        <v>0.129</v>
      </c>
      <c r="L27" s="476"/>
      <c r="M27" s="476"/>
    </row>
    <row r="28" spans="1:13" s="770" customFormat="1" ht="36" customHeight="1">
      <c r="A28" s="768">
        <v>23</v>
      </c>
      <c r="B28" s="769" t="s">
        <v>192</v>
      </c>
      <c r="C28" s="462">
        <v>29241</v>
      </c>
      <c r="D28" s="463">
        <v>1061</v>
      </c>
      <c r="E28" s="463">
        <v>6198</v>
      </c>
      <c r="F28" s="463">
        <v>75</v>
      </c>
      <c r="G28" s="463">
        <v>3044</v>
      </c>
      <c r="H28" s="463">
        <v>27</v>
      </c>
      <c r="I28" s="464">
        <v>0.21199999999999999</v>
      </c>
      <c r="J28" s="465">
        <v>0.104</v>
      </c>
      <c r="L28" s="476"/>
      <c r="M28" s="476"/>
    </row>
    <row r="29" spans="1:13" s="770" customFormat="1" ht="36" customHeight="1">
      <c r="A29" s="768">
        <v>24</v>
      </c>
      <c r="B29" s="769" t="s">
        <v>193</v>
      </c>
      <c r="C29" s="462">
        <v>17964</v>
      </c>
      <c r="D29" s="463">
        <v>434</v>
      </c>
      <c r="E29" s="463">
        <v>4197</v>
      </c>
      <c r="F29" s="463">
        <v>86</v>
      </c>
      <c r="G29" s="463">
        <v>2140</v>
      </c>
      <c r="H29" s="463">
        <v>43</v>
      </c>
      <c r="I29" s="464">
        <v>0.23400000000000001</v>
      </c>
      <c r="J29" s="465">
        <v>0.11899999999999999</v>
      </c>
      <c r="L29" s="476"/>
      <c r="M29" s="476"/>
    </row>
    <row r="30" spans="1:13" s="770" customFormat="1" ht="36" customHeight="1">
      <c r="A30" s="768">
        <v>25</v>
      </c>
      <c r="B30" s="769" t="s">
        <v>194</v>
      </c>
      <c r="C30" s="462">
        <v>22655</v>
      </c>
      <c r="D30" s="463">
        <v>326</v>
      </c>
      <c r="E30" s="463">
        <v>4715</v>
      </c>
      <c r="F30" s="463">
        <v>21</v>
      </c>
      <c r="G30" s="463">
        <v>2144</v>
      </c>
      <c r="H30" s="463">
        <v>4</v>
      </c>
      <c r="I30" s="464">
        <v>0.20799999999999999</v>
      </c>
      <c r="J30" s="465">
        <v>9.5000000000000001E-2</v>
      </c>
      <c r="L30" s="476"/>
      <c r="M30" s="476"/>
    </row>
    <row r="31" spans="1:13" s="770" customFormat="1" ht="36" customHeight="1">
      <c r="A31" s="768">
        <v>26</v>
      </c>
      <c r="B31" s="769" t="s">
        <v>195</v>
      </c>
      <c r="C31" s="462">
        <v>35684</v>
      </c>
      <c r="D31" s="463">
        <v>821</v>
      </c>
      <c r="E31" s="463">
        <v>8523</v>
      </c>
      <c r="F31" s="463">
        <v>18</v>
      </c>
      <c r="G31" s="463">
        <v>3865</v>
      </c>
      <c r="H31" s="463">
        <v>7</v>
      </c>
      <c r="I31" s="464">
        <v>0.23899999999999999</v>
      </c>
      <c r="J31" s="465">
        <v>0.108</v>
      </c>
      <c r="L31" s="476"/>
      <c r="M31" s="476"/>
    </row>
    <row r="32" spans="1:13" s="770" customFormat="1" ht="36" customHeight="1">
      <c r="A32" s="768">
        <v>27</v>
      </c>
      <c r="B32" s="769" t="s">
        <v>202</v>
      </c>
      <c r="C32" s="462">
        <v>19817</v>
      </c>
      <c r="D32" s="463">
        <v>189</v>
      </c>
      <c r="E32" s="463">
        <v>4437</v>
      </c>
      <c r="F32" s="463">
        <v>17</v>
      </c>
      <c r="G32" s="463">
        <v>2085</v>
      </c>
      <c r="H32" s="463">
        <v>7</v>
      </c>
      <c r="I32" s="464">
        <v>0.224</v>
      </c>
      <c r="J32" s="465">
        <v>0.105</v>
      </c>
      <c r="L32" s="476"/>
      <c r="M32" s="476"/>
    </row>
    <row r="33" spans="1:13" s="770" customFormat="1" ht="36" customHeight="1">
      <c r="A33" s="768">
        <v>28</v>
      </c>
      <c r="B33" s="769" t="s">
        <v>204</v>
      </c>
      <c r="C33" s="462">
        <v>41186</v>
      </c>
      <c r="D33" s="463">
        <v>251</v>
      </c>
      <c r="E33" s="463">
        <v>8342</v>
      </c>
      <c r="F33" s="463">
        <v>11</v>
      </c>
      <c r="G33" s="463">
        <v>3880</v>
      </c>
      <c r="H33" s="463">
        <v>5</v>
      </c>
      <c r="I33" s="464">
        <v>0.20300000000000001</v>
      </c>
      <c r="J33" s="465">
        <v>9.4E-2</v>
      </c>
      <c r="L33" s="476"/>
      <c r="M33" s="476"/>
    </row>
    <row r="34" spans="1:13" s="770" customFormat="1" ht="36" customHeight="1">
      <c r="A34" s="768">
        <v>29</v>
      </c>
      <c r="B34" s="769" t="s">
        <v>207</v>
      </c>
      <c r="C34" s="462">
        <v>671</v>
      </c>
      <c r="D34" s="463">
        <v>16</v>
      </c>
      <c r="E34" s="463">
        <v>180</v>
      </c>
      <c r="F34" s="463">
        <v>1</v>
      </c>
      <c r="G34" s="463">
        <v>81</v>
      </c>
      <c r="H34" s="463">
        <v>1</v>
      </c>
      <c r="I34" s="464">
        <v>0.26800000000000002</v>
      </c>
      <c r="J34" s="465">
        <v>0.121</v>
      </c>
      <c r="L34" s="476"/>
      <c r="M34" s="476"/>
    </row>
    <row r="35" spans="1:13" s="770" customFormat="1" ht="36" customHeight="1">
      <c r="A35" s="768">
        <v>30</v>
      </c>
      <c r="B35" s="769" t="s">
        <v>208</v>
      </c>
      <c r="C35" s="462">
        <v>884</v>
      </c>
      <c r="D35" s="463">
        <v>15</v>
      </c>
      <c r="E35" s="463">
        <v>202</v>
      </c>
      <c r="F35" s="463">
        <v>0</v>
      </c>
      <c r="G35" s="463">
        <v>98</v>
      </c>
      <c r="H35" s="463">
        <v>0</v>
      </c>
      <c r="I35" s="464">
        <f>ROUNDUP(E35/C35,4)</f>
        <v>0.2286</v>
      </c>
      <c r="J35" s="465">
        <f>ROUNDUP(G35/C35,4)</f>
        <v>0.1109</v>
      </c>
      <c r="L35" s="476"/>
      <c r="M35" s="476"/>
    </row>
    <row r="36" spans="1:13" s="770" customFormat="1" ht="36" customHeight="1">
      <c r="A36" s="768">
        <v>31</v>
      </c>
      <c r="B36" s="769" t="s">
        <v>209</v>
      </c>
      <c r="C36" s="462">
        <v>652</v>
      </c>
      <c r="D36" s="463">
        <v>7</v>
      </c>
      <c r="E36" s="463">
        <v>252</v>
      </c>
      <c r="F36" s="463">
        <v>0</v>
      </c>
      <c r="G36" s="463">
        <v>117</v>
      </c>
      <c r="H36" s="463">
        <v>0</v>
      </c>
      <c r="I36" s="464">
        <v>0.38700000000000001</v>
      </c>
      <c r="J36" s="465">
        <v>0.17899999999999999</v>
      </c>
      <c r="L36" s="476"/>
      <c r="M36" s="476"/>
    </row>
    <row r="37" spans="1:13" s="770" customFormat="1" ht="36" customHeight="1">
      <c r="A37" s="768">
        <v>32</v>
      </c>
      <c r="B37" s="769" t="s">
        <v>210</v>
      </c>
      <c r="C37" s="462">
        <v>291</v>
      </c>
      <c r="D37" s="463">
        <v>2</v>
      </c>
      <c r="E37" s="463">
        <v>132</v>
      </c>
      <c r="F37" s="463">
        <v>0</v>
      </c>
      <c r="G37" s="463">
        <v>69</v>
      </c>
      <c r="H37" s="463">
        <v>0</v>
      </c>
      <c r="I37" s="464">
        <v>0.45400000000000001</v>
      </c>
      <c r="J37" s="465">
        <v>0.23699999999999999</v>
      </c>
      <c r="L37" s="476"/>
      <c r="M37" s="476"/>
    </row>
    <row r="38" spans="1:13" s="770" customFormat="1" ht="36" customHeight="1">
      <c r="A38" s="768">
        <v>33</v>
      </c>
      <c r="B38" s="769" t="s">
        <v>211</v>
      </c>
      <c r="C38" s="462">
        <v>1196</v>
      </c>
      <c r="D38" s="463">
        <v>46</v>
      </c>
      <c r="E38" s="463">
        <v>325</v>
      </c>
      <c r="F38" s="463">
        <v>0</v>
      </c>
      <c r="G38" s="463">
        <v>147</v>
      </c>
      <c r="H38" s="463">
        <v>0</v>
      </c>
      <c r="I38" s="464">
        <v>0.27200000000000002</v>
      </c>
      <c r="J38" s="465">
        <v>0.123</v>
      </c>
      <c r="L38" s="476"/>
      <c r="M38" s="476"/>
    </row>
    <row r="39" spans="1:13" s="770" customFormat="1" ht="36" customHeight="1">
      <c r="A39" s="768">
        <v>34</v>
      </c>
      <c r="B39" s="769" t="s">
        <v>212</v>
      </c>
      <c r="C39" s="462">
        <v>543</v>
      </c>
      <c r="D39" s="463">
        <v>37</v>
      </c>
      <c r="E39" s="463">
        <v>137</v>
      </c>
      <c r="F39" s="463">
        <v>0</v>
      </c>
      <c r="G39" s="463">
        <v>54</v>
      </c>
      <c r="H39" s="463">
        <v>0</v>
      </c>
      <c r="I39" s="464">
        <v>0.252</v>
      </c>
      <c r="J39" s="465">
        <v>9.9000000000000005E-2</v>
      </c>
      <c r="L39" s="476"/>
      <c r="M39" s="476"/>
    </row>
    <row r="40" spans="1:13" s="770" customFormat="1" ht="36" customHeight="1">
      <c r="A40" s="768">
        <v>35</v>
      </c>
      <c r="B40" s="769" t="s">
        <v>213</v>
      </c>
      <c r="C40" s="462">
        <v>1186</v>
      </c>
      <c r="D40" s="463">
        <v>16</v>
      </c>
      <c r="E40" s="463">
        <v>386</v>
      </c>
      <c r="F40" s="463">
        <v>0</v>
      </c>
      <c r="G40" s="463">
        <v>185</v>
      </c>
      <c r="H40" s="463">
        <v>0</v>
      </c>
      <c r="I40" s="464">
        <v>0.32500000000000001</v>
      </c>
      <c r="J40" s="465">
        <v>0.156</v>
      </c>
      <c r="L40" s="476"/>
      <c r="M40" s="476"/>
    </row>
    <row r="41" spans="1:13" s="770" customFormat="1" ht="36" customHeight="1">
      <c r="A41" s="768">
        <v>36</v>
      </c>
      <c r="B41" s="769" t="s">
        <v>214</v>
      </c>
      <c r="C41" s="462">
        <v>1232</v>
      </c>
      <c r="D41" s="463">
        <v>26</v>
      </c>
      <c r="E41" s="463">
        <v>452</v>
      </c>
      <c r="F41" s="463">
        <v>0</v>
      </c>
      <c r="G41" s="463">
        <v>198</v>
      </c>
      <c r="H41" s="463">
        <v>0</v>
      </c>
      <c r="I41" s="464">
        <f>ROUNDUP(E41/C41,4)</f>
        <v>0.3669</v>
      </c>
      <c r="J41" s="465">
        <f>ROUNDUP(G41/C41,4)</f>
        <v>0.1608</v>
      </c>
      <c r="L41" s="476"/>
      <c r="M41" s="476"/>
    </row>
    <row r="42" spans="1:13" s="770" customFormat="1" ht="36" customHeight="1">
      <c r="A42" s="768">
        <v>37</v>
      </c>
      <c r="B42" s="769" t="s">
        <v>257</v>
      </c>
      <c r="C42" s="462">
        <v>7168</v>
      </c>
      <c r="D42" s="463">
        <v>77</v>
      </c>
      <c r="E42" s="463">
        <v>2354</v>
      </c>
      <c r="F42" s="463">
        <v>3</v>
      </c>
      <c r="G42" s="463">
        <v>1123</v>
      </c>
      <c r="H42" s="463">
        <v>0</v>
      </c>
      <c r="I42" s="464">
        <v>0.32800000000000001</v>
      </c>
      <c r="J42" s="465">
        <v>0.157</v>
      </c>
      <c r="L42" s="476"/>
      <c r="M42" s="476"/>
    </row>
    <row r="43" spans="1:13" s="770" customFormat="1" ht="36" customHeight="1">
      <c r="A43" s="768">
        <v>38</v>
      </c>
      <c r="B43" s="769" t="s">
        <v>258</v>
      </c>
      <c r="C43" s="462">
        <v>33152</v>
      </c>
      <c r="D43" s="463">
        <v>245</v>
      </c>
      <c r="E43" s="463">
        <v>7605</v>
      </c>
      <c r="F43" s="463">
        <v>13</v>
      </c>
      <c r="G43" s="463">
        <v>3444</v>
      </c>
      <c r="H43" s="463">
        <v>2</v>
      </c>
      <c r="I43" s="464">
        <v>0.22900000000000001</v>
      </c>
      <c r="J43" s="465">
        <v>0.104</v>
      </c>
      <c r="L43" s="476"/>
      <c r="M43" s="476"/>
    </row>
    <row r="44" spans="1:13" s="770" customFormat="1" ht="36" customHeight="1">
      <c r="A44" s="768">
        <v>39</v>
      </c>
      <c r="B44" s="769" t="s">
        <v>219</v>
      </c>
      <c r="C44" s="462">
        <v>1032</v>
      </c>
      <c r="D44" s="463">
        <v>14</v>
      </c>
      <c r="E44" s="463">
        <v>344</v>
      </c>
      <c r="F44" s="463">
        <v>1</v>
      </c>
      <c r="G44" s="463">
        <v>168</v>
      </c>
      <c r="H44" s="463">
        <v>0</v>
      </c>
      <c r="I44" s="464">
        <v>0.33300000000000002</v>
      </c>
      <c r="J44" s="465">
        <v>0.16300000000000001</v>
      </c>
      <c r="L44" s="476"/>
      <c r="M44" s="476"/>
    </row>
    <row r="45" spans="1:13" s="770" customFormat="1" ht="36" customHeight="1">
      <c r="A45" s="768">
        <v>40</v>
      </c>
      <c r="B45" s="769" t="s">
        <v>220</v>
      </c>
      <c r="C45" s="462">
        <v>4248</v>
      </c>
      <c r="D45" s="463">
        <v>76</v>
      </c>
      <c r="E45" s="463">
        <v>1033</v>
      </c>
      <c r="F45" s="463">
        <v>2</v>
      </c>
      <c r="G45" s="463">
        <v>445</v>
      </c>
      <c r="H45" s="463">
        <v>1</v>
      </c>
      <c r="I45" s="464">
        <v>0.24299999999999999</v>
      </c>
      <c r="J45" s="465">
        <v>0.105</v>
      </c>
      <c r="L45" s="476"/>
      <c r="M45" s="476"/>
    </row>
    <row r="46" spans="1:13" s="770" customFormat="1" ht="36" customHeight="1" thickBot="1">
      <c r="A46" s="771">
        <v>41</v>
      </c>
      <c r="B46" s="772" t="s">
        <v>221</v>
      </c>
      <c r="C46" s="472">
        <v>1683</v>
      </c>
      <c r="D46" s="473">
        <v>11</v>
      </c>
      <c r="E46" s="473">
        <v>392</v>
      </c>
      <c r="F46" s="473">
        <v>1</v>
      </c>
      <c r="G46" s="473">
        <v>169</v>
      </c>
      <c r="H46" s="473">
        <v>0</v>
      </c>
      <c r="I46" s="474">
        <v>0.23300000000000001</v>
      </c>
      <c r="J46" s="475">
        <v>0.1</v>
      </c>
      <c r="L46" s="476"/>
      <c r="M46" s="476"/>
    </row>
    <row r="47" spans="1:13" s="770" customFormat="1" ht="36" customHeight="1" thickBot="1">
      <c r="A47" s="773" t="s">
        <v>271</v>
      </c>
      <c r="B47" s="774"/>
      <c r="C47" s="477">
        <f>SUM(C6:C46)</f>
        <v>1483379</v>
      </c>
      <c r="D47" s="478">
        <f t="shared" ref="D47:H47" si="0">SUM(D6:D46)</f>
        <v>27551</v>
      </c>
      <c r="E47" s="478">
        <f t="shared" si="0"/>
        <v>353339</v>
      </c>
      <c r="F47" s="478">
        <f t="shared" si="0"/>
        <v>1545</v>
      </c>
      <c r="G47" s="478">
        <f t="shared" si="0"/>
        <v>169903</v>
      </c>
      <c r="H47" s="478">
        <f t="shared" si="0"/>
        <v>579</v>
      </c>
      <c r="I47" s="479">
        <f>ROUNDUP(E47/C47,4)</f>
        <v>0.2382</v>
      </c>
      <c r="J47" s="480">
        <f>ROUNDUP(G47/C47,4)</f>
        <v>0.11460000000000001</v>
      </c>
      <c r="L47" s="476"/>
      <c r="M47" s="476"/>
    </row>
    <row r="48" spans="1:13" ht="26.25" customHeight="1">
      <c r="A48" s="775" t="s">
        <v>278</v>
      </c>
      <c r="B48" s="775"/>
      <c r="C48" s="775"/>
      <c r="D48" s="775"/>
      <c r="E48" s="775"/>
      <c r="F48" s="775"/>
      <c r="G48" s="775"/>
      <c r="H48" s="775"/>
      <c r="I48" s="775"/>
      <c r="J48" s="775"/>
    </row>
    <row r="49" spans="1:10" ht="42" customHeight="1"/>
    <row r="50" spans="1:10" ht="42" customHeight="1"/>
    <row r="51" spans="1:10" ht="42" customHeight="1"/>
    <row r="52" spans="1:10" ht="42" customHeight="1"/>
    <row r="53" spans="1:10" ht="42" customHeight="1"/>
    <row r="54" spans="1:10" ht="17.25">
      <c r="A54" s="775"/>
      <c r="B54" s="775"/>
      <c r="C54" s="775"/>
      <c r="D54" s="775"/>
      <c r="E54" s="775"/>
      <c r="F54" s="775"/>
      <c r="G54" s="775"/>
      <c r="H54" s="775"/>
      <c r="I54" s="775"/>
      <c r="J54" s="775"/>
    </row>
    <row r="55" spans="1:10" ht="42" customHeight="1"/>
    <row r="56" spans="1:10" ht="42" customHeight="1"/>
    <row r="57" spans="1:10" ht="42" customHeight="1"/>
  </sheetData>
  <mergeCells count="13">
    <mergeCell ref="L4:M4"/>
    <mergeCell ref="A1:J1"/>
    <mergeCell ref="A2:D2"/>
    <mergeCell ref="I2:J2"/>
    <mergeCell ref="A3:B5"/>
    <mergeCell ref="C3:J3"/>
    <mergeCell ref="A47:B47"/>
    <mergeCell ref="A48:J48"/>
    <mergeCell ref="A54:J54"/>
    <mergeCell ref="C4:C5"/>
    <mergeCell ref="E4:E5"/>
    <mergeCell ref="G4:G5"/>
    <mergeCell ref="I4:J4"/>
  </mergeCells>
  <phoneticPr fontId="3"/>
  <pageMargins left="0.7" right="0.37" top="0.75" bottom="0.33" header="0.3" footer="0.16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4"/>
  <sheetViews>
    <sheetView view="pageBreakPreview" zoomScale="50" zoomScaleNormal="50" zoomScaleSheetLayoutView="50" workbookViewId="0">
      <selection sqref="A1:R1"/>
    </sheetView>
  </sheetViews>
  <sheetFormatPr defaultRowHeight="42" customHeight="1"/>
  <cols>
    <col min="1" max="1" width="5.875" style="153" bestFit="1" customWidth="1"/>
    <col min="2" max="2" width="1.625" style="152" customWidth="1"/>
    <col min="3" max="3" width="17.25" style="152" customWidth="1"/>
    <col min="4" max="4" width="1.625" style="152" customWidth="1"/>
    <col min="5" max="5" width="17.625" style="152" customWidth="1"/>
    <col min="6" max="6" width="15" style="152" customWidth="1"/>
    <col min="7" max="7" width="14.375" style="152" customWidth="1"/>
    <col min="8" max="8" width="12.75" style="152" customWidth="1"/>
    <col min="9" max="9" width="15" style="152" customWidth="1"/>
    <col min="10" max="12" width="12.75" style="152" customWidth="1"/>
    <col min="13" max="13" width="11.5" style="152" customWidth="1"/>
    <col min="14" max="14" width="15.75" style="152" customWidth="1"/>
    <col min="15" max="18" width="15.625" style="152" customWidth="1"/>
    <col min="19" max="19" width="5.875" style="153" bestFit="1" customWidth="1"/>
    <col min="20" max="20" width="1.625" style="152" customWidth="1"/>
    <col min="21" max="21" width="17.25" style="152" customWidth="1"/>
    <col min="22" max="22" width="1.625" style="152" customWidth="1"/>
    <col min="23" max="26" width="17.75" style="152" customWidth="1"/>
    <col min="27" max="28" width="10.625" style="152" customWidth="1"/>
    <col min="29" max="16384" width="9" style="152"/>
  </cols>
  <sheetData>
    <row r="1" spans="1:28" ht="42" customHeight="1">
      <c r="A1" s="591" t="s">
        <v>0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150" t="s">
        <v>1</v>
      </c>
      <c r="T1" s="151"/>
      <c r="U1" s="151"/>
      <c r="V1" s="151"/>
    </row>
    <row r="2" spans="1:28" ht="24.75" thickBot="1">
      <c r="N2" s="154"/>
      <c r="R2" s="155" t="s">
        <v>93</v>
      </c>
      <c r="Z2" s="155" t="s">
        <v>93</v>
      </c>
    </row>
    <row r="3" spans="1:28" ht="33" customHeight="1">
      <c r="A3" s="592" t="s">
        <v>3</v>
      </c>
      <c r="B3" s="593"/>
      <c r="C3" s="593"/>
      <c r="D3" s="156"/>
      <c r="E3" s="598" t="s">
        <v>4</v>
      </c>
      <c r="F3" s="599"/>
      <c r="G3" s="599"/>
      <c r="H3" s="599"/>
      <c r="I3" s="599"/>
      <c r="J3" s="599"/>
      <c r="K3" s="599"/>
      <c r="L3" s="599"/>
      <c r="M3" s="157"/>
      <c r="N3" s="600" t="s">
        <v>5</v>
      </c>
      <c r="O3" s="593" t="s">
        <v>6</v>
      </c>
      <c r="P3" s="593"/>
      <c r="Q3" s="593"/>
      <c r="R3" s="603"/>
      <c r="S3" s="592" t="s">
        <v>3</v>
      </c>
      <c r="T3" s="593"/>
      <c r="U3" s="593"/>
      <c r="V3" s="156"/>
      <c r="W3" s="593" t="s">
        <v>7</v>
      </c>
      <c r="X3" s="593"/>
      <c r="Y3" s="593"/>
      <c r="Z3" s="603"/>
    </row>
    <row r="4" spans="1:28" ht="21">
      <c r="A4" s="594"/>
      <c r="B4" s="595"/>
      <c r="C4" s="595"/>
      <c r="D4" s="158"/>
      <c r="E4" s="605" t="s">
        <v>8</v>
      </c>
      <c r="F4" s="159" t="s">
        <v>84</v>
      </c>
      <c r="G4" s="607" t="s">
        <v>10</v>
      </c>
      <c r="H4" s="160" t="s">
        <v>85</v>
      </c>
      <c r="I4" s="607" t="s">
        <v>12</v>
      </c>
      <c r="J4" s="160" t="s">
        <v>86</v>
      </c>
      <c r="K4" s="610" t="s">
        <v>14</v>
      </c>
      <c r="L4" s="611"/>
      <c r="M4" s="161" t="s">
        <v>15</v>
      </c>
      <c r="N4" s="601"/>
      <c r="O4" s="612"/>
      <c r="P4" s="613"/>
      <c r="Q4" s="613"/>
      <c r="R4" s="614"/>
      <c r="S4" s="594"/>
      <c r="T4" s="595"/>
      <c r="U4" s="595"/>
      <c r="V4" s="158"/>
      <c r="W4" s="613"/>
      <c r="X4" s="613"/>
      <c r="Y4" s="613"/>
      <c r="Z4" s="614"/>
    </row>
    <row r="5" spans="1:28" ht="21">
      <c r="A5" s="594"/>
      <c r="B5" s="595"/>
      <c r="C5" s="595"/>
      <c r="D5" s="158"/>
      <c r="E5" s="606"/>
      <c r="F5" s="159" t="s">
        <v>16</v>
      </c>
      <c r="G5" s="608"/>
      <c r="H5" s="160" t="s">
        <v>17</v>
      </c>
      <c r="I5" s="609"/>
      <c r="J5" s="160" t="s">
        <v>17</v>
      </c>
      <c r="K5" s="615" t="s">
        <v>87</v>
      </c>
      <c r="L5" s="616" t="s">
        <v>95</v>
      </c>
      <c r="M5" s="162" t="s">
        <v>20</v>
      </c>
      <c r="N5" s="601"/>
      <c r="O5" s="163" t="s">
        <v>21</v>
      </c>
      <c r="P5" s="610" t="s">
        <v>22</v>
      </c>
      <c r="Q5" s="617"/>
      <c r="R5" s="611"/>
      <c r="S5" s="594"/>
      <c r="T5" s="595"/>
      <c r="U5" s="595"/>
      <c r="V5" s="158"/>
      <c r="W5" s="163" t="s">
        <v>21</v>
      </c>
      <c r="X5" s="610" t="s">
        <v>22</v>
      </c>
      <c r="Y5" s="617"/>
      <c r="Z5" s="611"/>
    </row>
    <row r="6" spans="1:28" ht="21">
      <c r="A6" s="594"/>
      <c r="B6" s="595"/>
      <c r="C6" s="595"/>
      <c r="D6" s="158"/>
      <c r="E6" s="606"/>
      <c r="F6" s="159" t="s">
        <v>23</v>
      </c>
      <c r="G6" s="608"/>
      <c r="H6" s="160" t="s">
        <v>23</v>
      </c>
      <c r="I6" s="609"/>
      <c r="J6" s="160" t="s">
        <v>23</v>
      </c>
      <c r="K6" s="615"/>
      <c r="L6" s="615"/>
      <c r="M6" s="164"/>
      <c r="N6" s="601"/>
      <c r="O6" s="163"/>
      <c r="P6" s="165" t="s">
        <v>24</v>
      </c>
      <c r="Q6" s="166" t="s">
        <v>24</v>
      </c>
      <c r="R6" s="589" t="s">
        <v>25</v>
      </c>
      <c r="S6" s="594"/>
      <c r="T6" s="595"/>
      <c r="U6" s="595"/>
      <c r="V6" s="158"/>
      <c r="W6" s="163"/>
      <c r="X6" s="165" t="s">
        <v>24</v>
      </c>
      <c r="Y6" s="166" t="s">
        <v>24</v>
      </c>
      <c r="Z6" s="589" t="s">
        <v>25</v>
      </c>
    </row>
    <row r="7" spans="1:28" ht="21">
      <c r="A7" s="596"/>
      <c r="B7" s="597"/>
      <c r="C7" s="597"/>
      <c r="D7" s="158"/>
      <c r="E7" s="167" t="s">
        <v>88</v>
      </c>
      <c r="F7" s="168"/>
      <c r="G7" s="169" t="s">
        <v>89</v>
      </c>
      <c r="H7" s="170"/>
      <c r="I7" s="169" t="s">
        <v>90</v>
      </c>
      <c r="J7" s="170"/>
      <c r="K7" s="615"/>
      <c r="L7" s="615"/>
      <c r="M7" s="162"/>
      <c r="N7" s="602"/>
      <c r="O7" s="155"/>
      <c r="P7" s="168" t="s">
        <v>29</v>
      </c>
      <c r="Q7" s="170" t="s">
        <v>30</v>
      </c>
      <c r="R7" s="590"/>
      <c r="S7" s="596"/>
      <c r="T7" s="597"/>
      <c r="U7" s="597"/>
      <c r="V7" s="158"/>
      <c r="W7" s="155"/>
      <c r="X7" s="168" t="s">
        <v>29</v>
      </c>
      <c r="Y7" s="170" t="s">
        <v>30</v>
      </c>
      <c r="Z7" s="590"/>
    </row>
    <row r="8" spans="1:28" ht="21.75" thickBot="1">
      <c r="A8" s="171" t="s">
        <v>91</v>
      </c>
      <c r="B8" s="172"/>
      <c r="C8" s="173"/>
      <c r="D8" s="174"/>
      <c r="E8" s="175" t="s">
        <v>32</v>
      </c>
      <c r="F8" s="176"/>
      <c r="G8" s="176" t="s">
        <v>32</v>
      </c>
      <c r="H8" s="176"/>
      <c r="I8" s="176" t="s">
        <v>32</v>
      </c>
      <c r="J8" s="176"/>
      <c r="K8" s="176" t="s">
        <v>92</v>
      </c>
      <c r="L8" s="177" t="s">
        <v>92</v>
      </c>
      <c r="M8" s="178" t="s">
        <v>34</v>
      </c>
      <c r="N8" s="179" t="s">
        <v>35</v>
      </c>
      <c r="O8" s="180" t="s">
        <v>35</v>
      </c>
      <c r="P8" s="176" t="s">
        <v>35</v>
      </c>
      <c r="Q8" s="176" t="s">
        <v>35</v>
      </c>
      <c r="R8" s="177" t="s">
        <v>35</v>
      </c>
      <c r="S8" s="171" t="s">
        <v>91</v>
      </c>
      <c r="T8" s="172"/>
      <c r="U8" s="173"/>
      <c r="V8" s="174"/>
      <c r="W8" s="180" t="s">
        <v>35</v>
      </c>
      <c r="X8" s="176" t="s">
        <v>35</v>
      </c>
      <c r="Y8" s="176" t="s">
        <v>35</v>
      </c>
      <c r="Z8" s="177" t="s">
        <v>35</v>
      </c>
    </row>
    <row r="9" spans="1:28" ht="42" customHeight="1">
      <c r="A9" s="113">
        <v>1</v>
      </c>
      <c r="B9" s="114"/>
      <c r="C9" s="115" t="s">
        <v>37</v>
      </c>
      <c r="D9" s="115"/>
      <c r="E9" s="104">
        <v>323502</v>
      </c>
      <c r="F9" s="105">
        <v>3311</v>
      </c>
      <c r="G9" s="105">
        <v>65430</v>
      </c>
      <c r="H9" s="105">
        <v>135</v>
      </c>
      <c r="I9" s="105">
        <v>33774</v>
      </c>
      <c r="J9" s="105">
        <v>57</v>
      </c>
      <c r="K9" s="106">
        <f>G9/E9*100</f>
        <v>20.225531835970102</v>
      </c>
      <c r="L9" s="107">
        <f>I9/E9*100</f>
        <v>10.440120926609419</v>
      </c>
      <c r="M9" s="108">
        <v>17</v>
      </c>
      <c r="N9" s="109">
        <v>145706</v>
      </c>
      <c r="O9" s="110">
        <f t="shared" ref="O9:O46" si="0">SUM(P9:R9)</f>
        <v>47240</v>
      </c>
      <c r="P9" s="111">
        <v>18140</v>
      </c>
      <c r="Q9" s="111">
        <v>9873</v>
      </c>
      <c r="R9" s="112">
        <v>19227</v>
      </c>
      <c r="S9" s="113">
        <f t="shared" ref="S9:S49" si="1">A9</f>
        <v>1</v>
      </c>
      <c r="T9" s="114"/>
      <c r="U9" s="115" t="str">
        <f t="shared" ref="U9:U49" si="2">C9</f>
        <v>那覇市</v>
      </c>
      <c r="V9" s="116"/>
      <c r="W9" s="110">
        <f t="shared" ref="W9:W46" si="3">SUM(X9:Z9)</f>
        <v>48020</v>
      </c>
      <c r="X9" s="111">
        <v>18911</v>
      </c>
      <c r="Y9" s="111">
        <v>9882</v>
      </c>
      <c r="Z9" s="112">
        <v>19227</v>
      </c>
      <c r="AA9" s="181"/>
      <c r="AB9" s="181"/>
    </row>
    <row r="10" spans="1:28" ht="42" customHeight="1">
      <c r="A10" s="113">
        <v>2</v>
      </c>
      <c r="B10" s="122"/>
      <c r="C10" s="123" t="s">
        <v>38</v>
      </c>
      <c r="D10" s="123"/>
      <c r="E10" s="104">
        <v>97311</v>
      </c>
      <c r="F10" s="105">
        <v>1047</v>
      </c>
      <c r="G10" s="105">
        <v>16290</v>
      </c>
      <c r="H10" s="105">
        <v>112</v>
      </c>
      <c r="I10" s="105">
        <v>8016</v>
      </c>
      <c r="J10" s="105">
        <v>58</v>
      </c>
      <c r="K10" s="106">
        <f t="shared" ref="K10:K49" si="4">G10/E10*100</f>
        <v>16.740142429941116</v>
      </c>
      <c r="L10" s="107">
        <f>I10/E10*100</f>
        <v>8.2375065511607115</v>
      </c>
      <c r="M10" s="108">
        <v>4</v>
      </c>
      <c r="N10" s="109">
        <v>41766</v>
      </c>
      <c r="O10" s="120">
        <f t="shared" si="0"/>
        <v>11726</v>
      </c>
      <c r="P10" s="105">
        <v>4348</v>
      </c>
      <c r="Q10" s="105">
        <v>2551</v>
      </c>
      <c r="R10" s="121">
        <v>4827</v>
      </c>
      <c r="S10" s="113">
        <f t="shared" si="1"/>
        <v>2</v>
      </c>
      <c r="T10" s="122"/>
      <c r="U10" s="123" t="str">
        <f t="shared" si="2"/>
        <v>宜野湾市</v>
      </c>
      <c r="V10" s="124"/>
      <c r="W10" s="120">
        <f t="shared" si="3"/>
        <v>11935</v>
      </c>
      <c r="X10" s="105">
        <v>4557</v>
      </c>
      <c r="Y10" s="105">
        <v>2551</v>
      </c>
      <c r="Z10" s="121">
        <v>4827</v>
      </c>
      <c r="AA10" s="181"/>
      <c r="AB10" s="181"/>
    </row>
    <row r="11" spans="1:28" ht="42" customHeight="1">
      <c r="A11" s="113">
        <v>3</v>
      </c>
      <c r="B11" s="127"/>
      <c r="C11" s="128" t="s">
        <v>39</v>
      </c>
      <c r="D11" s="128"/>
      <c r="E11" s="104">
        <v>49300</v>
      </c>
      <c r="F11" s="105">
        <v>293</v>
      </c>
      <c r="G11" s="105">
        <v>9206</v>
      </c>
      <c r="H11" s="105">
        <v>11</v>
      </c>
      <c r="I11" s="105">
        <v>4731</v>
      </c>
      <c r="J11" s="105">
        <v>1</v>
      </c>
      <c r="K11" s="106">
        <f t="shared" si="4"/>
        <v>18.67342799188641</v>
      </c>
      <c r="L11" s="107">
        <f t="shared" ref="L11:L48" si="5">I11/E11*100</f>
        <v>9.5963488843813387</v>
      </c>
      <c r="M11" s="108">
        <v>9</v>
      </c>
      <c r="N11" s="109">
        <v>23405</v>
      </c>
      <c r="O11" s="120">
        <f t="shared" si="0"/>
        <v>6806</v>
      </c>
      <c r="P11" s="105">
        <v>2921</v>
      </c>
      <c r="Q11" s="105">
        <v>1729</v>
      </c>
      <c r="R11" s="121">
        <v>2156</v>
      </c>
      <c r="S11" s="113">
        <f t="shared" si="1"/>
        <v>3</v>
      </c>
      <c r="T11" s="127"/>
      <c r="U11" s="128" t="str">
        <f t="shared" si="2"/>
        <v>石垣市</v>
      </c>
      <c r="V11" s="129"/>
      <c r="W11" s="120">
        <f t="shared" si="3"/>
        <v>6845</v>
      </c>
      <c r="X11" s="105">
        <v>2960</v>
      </c>
      <c r="Y11" s="105">
        <v>1729</v>
      </c>
      <c r="Z11" s="121">
        <v>2156</v>
      </c>
      <c r="AA11" s="181"/>
      <c r="AB11" s="181"/>
    </row>
    <row r="12" spans="1:28" ht="42" customHeight="1">
      <c r="A12" s="113">
        <v>4</v>
      </c>
      <c r="B12" s="122"/>
      <c r="C12" s="123" t="s">
        <v>40</v>
      </c>
      <c r="D12" s="124"/>
      <c r="E12" s="104">
        <v>114037</v>
      </c>
      <c r="F12" s="105">
        <v>965</v>
      </c>
      <c r="G12" s="105">
        <v>19053</v>
      </c>
      <c r="H12" s="105">
        <v>31</v>
      </c>
      <c r="I12" s="105">
        <v>9103</v>
      </c>
      <c r="J12" s="105">
        <v>19</v>
      </c>
      <c r="K12" s="106">
        <f t="shared" si="4"/>
        <v>16.707735208748037</v>
      </c>
      <c r="L12" s="107">
        <f t="shared" si="5"/>
        <v>7.9824969088979891</v>
      </c>
      <c r="M12" s="108">
        <v>5</v>
      </c>
      <c r="N12" s="109">
        <v>47464</v>
      </c>
      <c r="O12" s="120">
        <f t="shared" si="0"/>
        <v>13250</v>
      </c>
      <c r="P12" s="105">
        <v>4602</v>
      </c>
      <c r="Q12" s="105">
        <v>3187</v>
      </c>
      <c r="R12" s="121">
        <v>5461</v>
      </c>
      <c r="S12" s="113">
        <f t="shared" si="1"/>
        <v>4</v>
      </c>
      <c r="T12" s="122"/>
      <c r="U12" s="123" t="str">
        <f t="shared" si="2"/>
        <v>浦添市</v>
      </c>
      <c r="V12" s="124"/>
      <c r="W12" s="120">
        <f t="shared" si="3"/>
        <v>13859</v>
      </c>
      <c r="X12" s="105">
        <v>5207</v>
      </c>
      <c r="Y12" s="105">
        <v>3191</v>
      </c>
      <c r="Z12" s="121">
        <v>5461</v>
      </c>
      <c r="AA12" s="181"/>
      <c r="AB12" s="181"/>
    </row>
    <row r="13" spans="1:28" ht="42" customHeight="1">
      <c r="A13" s="113">
        <v>5</v>
      </c>
      <c r="B13" s="127"/>
      <c r="C13" s="128" t="s">
        <v>41</v>
      </c>
      <c r="D13" s="128"/>
      <c r="E13" s="104">
        <v>62080</v>
      </c>
      <c r="F13" s="105">
        <v>324</v>
      </c>
      <c r="G13" s="105">
        <v>12012</v>
      </c>
      <c r="H13" s="105">
        <v>22</v>
      </c>
      <c r="I13" s="105">
        <v>6142</v>
      </c>
      <c r="J13" s="105">
        <v>6</v>
      </c>
      <c r="K13" s="106">
        <f>G13/E13*100</f>
        <v>19.349226804123713</v>
      </c>
      <c r="L13" s="107">
        <f t="shared" si="5"/>
        <v>9.8936855670103085</v>
      </c>
      <c r="M13" s="108">
        <v>8</v>
      </c>
      <c r="N13" s="109">
        <v>27959</v>
      </c>
      <c r="O13" s="120">
        <f t="shared" si="0"/>
        <v>8443</v>
      </c>
      <c r="P13" s="105">
        <v>3253</v>
      </c>
      <c r="Q13" s="105">
        <v>1886</v>
      </c>
      <c r="R13" s="121">
        <v>3304</v>
      </c>
      <c r="S13" s="113">
        <f t="shared" si="1"/>
        <v>5</v>
      </c>
      <c r="T13" s="127"/>
      <c r="U13" s="128" t="str">
        <f t="shared" si="2"/>
        <v>名護市</v>
      </c>
      <c r="V13" s="129"/>
      <c r="W13" s="120">
        <f t="shared" si="3"/>
        <v>8835</v>
      </c>
      <c r="X13" s="105">
        <v>3621</v>
      </c>
      <c r="Y13" s="105">
        <v>1909</v>
      </c>
      <c r="Z13" s="121">
        <v>3305</v>
      </c>
      <c r="AA13" s="181"/>
      <c r="AB13" s="181"/>
    </row>
    <row r="14" spans="1:28" ht="42" customHeight="1">
      <c r="A14" s="113">
        <v>6</v>
      </c>
      <c r="B14" s="122"/>
      <c r="C14" s="123" t="s">
        <v>42</v>
      </c>
      <c r="D14" s="123"/>
      <c r="E14" s="104">
        <v>60100</v>
      </c>
      <c r="F14" s="105">
        <v>271</v>
      </c>
      <c r="G14" s="105">
        <v>10867</v>
      </c>
      <c r="H14" s="105">
        <v>16</v>
      </c>
      <c r="I14" s="105">
        <v>5409</v>
      </c>
      <c r="J14" s="105">
        <v>5</v>
      </c>
      <c r="K14" s="106">
        <f t="shared" si="4"/>
        <v>18.081530782029951</v>
      </c>
      <c r="L14" s="107">
        <f t="shared" si="5"/>
        <v>9</v>
      </c>
      <c r="M14" s="108">
        <v>6</v>
      </c>
      <c r="N14" s="109">
        <v>24114</v>
      </c>
      <c r="O14" s="120">
        <f t="shared" si="0"/>
        <v>7857</v>
      </c>
      <c r="P14" s="105">
        <v>2834</v>
      </c>
      <c r="Q14" s="105">
        <v>1561</v>
      </c>
      <c r="R14" s="121">
        <v>3462</v>
      </c>
      <c r="S14" s="113">
        <f t="shared" si="1"/>
        <v>6</v>
      </c>
      <c r="T14" s="122"/>
      <c r="U14" s="123" t="str">
        <f t="shared" si="2"/>
        <v>糸満市</v>
      </c>
      <c r="V14" s="124"/>
      <c r="W14" s="120">
        <f t="shared" si="3"/>
        <v>8062</v>
      </c>
      <c r="X14" s="105">
        <v>3038</v>
      </c>
      <c r="Y14" s="105">
        <v>1562</v>
      </c>
      <c r="Z14" s="121">
        <v>3462</v>
      </c>
      <c r="AA14" s="181"/>
      <c r="AB14" s="181"/>
    </row>
    <row r="15" spans="1:28" ht="42" customHeight="1">
      <c r="A15" s="113">
        <v>7</v>
      </c>
      <c r="B15" s="127"/>
      <c r="C15" s="123" t="s">
        <v>43</v>
      </c>
      <c r="D15" s="128"/>
      <c r="E15" s="104">
        <v>140221</v>
      </c>
      <c r="F15" s="105">
        <v>1232</v>
      </c>
      <c r="G15" s="105">
        <v>24844</v>
      </c>
      <c r="H15" s="105">
        <v>189</v>
      </c>
      <c r="I15" s="105">
        <v>12594</v>
      </c>
      <c r="J15" s="105">
        <v>76</v>
      </c>
      <c r="K15" s="106">
        <f t="shared" si="4"/>
        <v>17.717745558796473</v>
      </c>
      <c r="L15" s="107">
        <f t="shared" si="5"/>
        <v>8.9815362891435662</v>
      </c>
      <c r="M15" s="108">
        <v>8</v>
      </c>
      <c r="N15" s="109">
        <v>58410</v>
      </c>
      <c r="O15" s="120">
        <f t="shared" si="0"/>
        <v>18423</v>
      </c>
      <c r="P15" s="105">
        <v>7365</v>
      </c>
      <c r="Q15" s="105">
        <v>3644</v>
      </c>
      <c r="R15" s="121">
        <v>7414</v>
      </c>
      <c r="S15" s="113">
        <f t="shared" si="1"/>
        <v>7</v>
      </c>
      <c r="T15" s="127"/>
      <c r="U15" s="123" t="str">
        <f t="shared" si="2"/>
        <v>沖縄市</v>
      </c>
      <c r="V15" s="129"/>
      <c r="W15" s="120">
        <f t="shared" si="3"/>
        <v>18642</v>
      </c>
      <c r="X15" s="105">
        <v>7584</v>
      </c>
      <c r="Y15" s="105">
        <v>3644</v>
      </c>
      <c r="Z15" s="121">
        <v>7414</v>
      </c>
      <c r="AA15" s="181"/>
      <c r="AB15" s="181"/>
    </row>
    <row r="16" spans="1:28" ht="42" customHeight="1">
      <c r="A16" s="113">
        <v>8</v>
      </c>
      <c r="B16" s="122"/>
      <c r="C16" s="123" t="s">
        <v>44</v>
      </c>
      <c r="D16" s="124"/>
      <c r="E16" s="104">
        <v>62262</v>
      </c>
      <c r="F16" s="105">
        <v>188</v>
      </c>
      <c r="G16" s="105">
        <v>9877</v>
      </c>
      <c r="H16" s="105">
        <v>10</v>
      </c>
      <c r="I16" s="105">
        <v>4485</v>
      </c>
      <c r="J16" s="105">
        <v>2</v>
      </c>
      <c r="K16" s="106">
        <f t="shared" si="4"/>
        <v>15.863608621631172</v>
      </c>
      <c r="L16" s="107">
        <f t="shared" si="5"/>
        <v>7.2034306639683923</v>
      </c>
      <c r="M16" s="108">
        <v>3</v>
      </c>
      <c r="N16" s="109">
        <v>23932</v>
      </c>
      <c r="O16" s="120">
        <f t="shared" si="0"/>
        <v>6711</v>
      </c>
      <c r="P16" s="105">
        <v>1859</v>
      </c>
      <c r="Q16" s="105">
        <v>1648</v>
      </c>
      <c r="R16" s="121">
        <v>3204</v>
      </c>
      <c r="S16" s="113">
        <f t="shared" si="1"/>
        <v>8</v>
      </c>
      <c r="T16" s="122"/>
      <c r="U16" s="123" t="str">
        <f t="shared" si="2"/>
        <v>豊見城市</v>
      </c>
      <c r="V16" s="124"/>
      <c r="W16" s="120">
        <f t="shared" si="3"/>
        <v>6938</v>
      </c>
      <c r="X16" s="105">
        <v>2075</v>
      </c>
      <c r="Y16" s="105">
        <v>1650</v>
      </c>
      <c r="Z16" s="121">
        <v>3213</v>
      </c>
      <c r="AA16" s="181"/>
      <c r="AB16" s="181"/>
    </row>
    <row r="17" spans="1:28" ht="42" customHeight="1">
      <c r="A17" s="113">
        <v>9</v>
      </c>
      <c r="B17" s="127"/>
      <c r="C17" s="115" t="s">
        <v>45</v>
      </c>
      <c r="D17" s="128"/>
      <c r="E17" s="104">
        <v>121972</v>
      </c>
      <c r="F17" s="105">
        <v>716</v>
      </c>
      <c r="G17" s="105">
        <v>23743</v>
      </c>
      <c r="H17" s="105">
        <v>88</v>
      </c>
      <c r="I17" s="105">
        <v>12121</v>
      </c>
      <c r="J17" s="105">
        <v>24</v>
      </c>
      <c r="K17" s="106">
        <f t="shared" si="4"/>
        <v>19.465943003312237</v>
      </c>
      <c r="L17" s="107">
        <f t="shared" si="5"/>
        <v>9.9375266454596147</v>
      </c>
      <c r="M17" s="108">
        <v>10</v>
      </c>
      <c r="N17" s="109">
        <v>49116</v>
      </c>
      <c r="O17" s="120">
        <f t="shared" si="0"/>
        <v>16981</v>
      </c>
      <c r="P17" s="105">
        <v>5939</v>
      </c>
      <c r="Q17" s="105">
        <v>3442</v>
      </c>
      <c r="R17" s="121">
        <v>7600</v>
      </c>
      <c r="S17" s="113">
        <f t="shared" si="1"/>
        <v>9</v>
      </c>
      <c r="T17" s="127"/>
      <c r="U17" s="115" t="str">
        <f t="shared" si="2"/>
        <v>うるま市</v>
      </c>
      <c r="V17" s="129"/>
      <c r="W17" s="120">
        <f t="shared" si="3"/>
        <v>17323</v>
      </c>
      <c r="X17" s="105">
        <v>6281</v>
      </c>
      <c r="Y17" s="105">
        <v>3442</v>
      </c>
      <c r="Z17" s="121">
        <v>7600</v>
      </c>
      <c r="AA17" s="181"/>
      <c r="AB17" s="181"/>
    </row>
    <row r="18" spans="1:28" ht="42" customHeight="1">
      <c r="A18" s="113">
        <v>10</v>
      </c>
      <c r="B18" s="122"/>
      <c r="C18" s="123" t="s">
        <v>46</v>
      </c>
      <c r="D18" s="123"/>
      <c r="E18" s="104">
        <v>54456</v>
      </c>
      <c r="F18" s="105">
        <v>254</v>
      </c>
      <c r="G18" s="105">
        <v>12872</v>
      </c>
      <c r="H18" s="105">
        <v>7</v>
      </c>
      <c r="I18" s="105">
        <v>7342</v>
      </c>
      <c r="J18" s="105">
        <v>2</v>
      </c>
      <c r="K18" s="106">
        <f t="shared" si="4"/>
        <v>23.637432055237255</v>
      </c>
      <c r="L18" s="107">
        <f t="shared" si="5"/>
        <v>13.48244454238284</v>
      </c>
      <c r="M18" s="108">
        <v>15</v>
      </c>
      <c r="N18" s="109">
        <v>25462</v>
      </c>
      <c r="O18" s="120">
        <f t="shared" si="0"/>
        <v>9138</v>
      </c>
      <c r="P18" s="105">
        <v>3789</v>
      </c>
      <c r="Q18" s="105">
        <v>2514</v>
      </c>
      <c r="R18" s="121">
        <v>2835</v>
      </c>
      <c r="S18" s="113">
        <f t="shared" si="1"/>
        <v>10</v>
      </c>
      <c r="T18" s="122"/>
      <c r="U18" s="123" t="str">
        <f t="shared" si="2"/>
        <v>宮古島市</v>
      </c>
      <c r="V18" s="124"/>
      <c r="W18" s="120">
        <f t="shared" si="3"/>
        <v>9441</v>
      </c>
      <c r="X18" s="105">
        <v>4090</v>
      </c>
      <c r="Y18" s="105">
        <v>2516</v>
      </c>
      <c r="Z18" s="121">
        <v>2835</v>
      </c>
      <c r="AA18" s="181"/>
      <c r="AB18" s="181"/>
    </row>
    <row r="19" spans="1:28" ht="42" customHeight="1">
      <c r="A19" s="113">
        <v>11</v>
      </c>
      <c r="B19" s="122"/>
      <c r="C19" s="123" t="s">
        <v>47</v>
      </c>
      <c r="D19" s="123"/>
      <c r="E19" s="104">
        <v>42748</v>
      </c>
      <c r="F19" s="105">
        <v>143</v>
      </c>
      <c r="G19" s="105">
        <v>9700</v>
      </c>
      <c r="H19" s="105">
        <v>8</v>
      </c>
      <c r="I19" s="105">
        <v>5073</v>
      </c>
      <c r="J19" s="105">
        <v>5</v>
      </c>
      <c r="K19" s="106">
        <f t="shared" si="4"/>
        <v>22.691120052400112</v>
      </c>
      <c r="L19" s="107">
        <f t="shared" si="5"/>
        <v>11.867221858332554</v>
      </c>
      <c r="M19" s="108">
        <v>5</v>
      </c>
      <c r="N19" s="109">
        <v>16390</v>
      </c>
      <c r="O19" s="120">
        <f t="shared" si="0"/>
        <v>5886</v>
      </c>
      <c r="P19" s="105">
        <v>1220</v>
      </c>
      <c r="Q19" s="105">
        <v>1525</v>
      </c>
      <c r="R19" s="121">
        <v>3141</v>
      </c>
      <c r="S19" s="113">
        <f t="shared" si="1"/>
        <v>11</v>
      </c>
      <c r="T19" s="122"/>
      <c r="U19" s="123" t="str">
        <f t="shared" si="2"/>
        <v>南城市</v>
      </c>
      <c r="V19" s="124"/>
      <c r="W19" s="120">
        <f t="shared" si="3"/>
        <v>6328</v>
      </c>
      <c r="X19" s="105">
        <v>1662</v>
      </c>
      <c r="Y19" s="105">
        <v>1525</v>
      </c>
      <c r="Z19" s="121">
        <v>3141</v>
      </c>
      <c r="AA19" s="181"/>
      <c r="AB19" s="181"/>
    </row>
    <row r="20" spans="1:28" ht="42" customHeight="1">
      <c r="A20" s="113">
        <v>12</v>
      </c>
      <c r="B20" s="122"/>
      <c r="C20" s="123" t="s">
        <v>48</v>
      </c>
      <c r="D20" s="123"/>
      <c r="E20" s="104">
        <v>4988</v>
      </c>
      <c r="F20" s="105">
        <v>26</v>
      </c>
      <c r="G20" s="105">
        <v>1493</v>
      </c>
      <c r="H20" s="105">
        <v>3</v>
      </c>
      <c r="I20" s="105">
        <v>910</v>
      </c>
      <c r="J20" s="105">
        <v>0</v>
      </c>
      <c r="K20" s="106">
        <f t="shared" si="4"/>
        <v>29.931836407377705</v>
      </c>
      <c r="L20" s="107">
        <f t="shared" si="5"/>
        <v>18.243785084202084</v>
      </c>
      <c r="M20" s="108">
        <v>1</v>
      </c>
      <c r="N20" s="109">
        <v>2400</v>
      </c>
      <c r="O20" s="120">
        <f t="shared" si="0"/>
        <v>1063</v>
      </c>
      <c r="P20" s="105">
        <v>494</v>
      </c>
      <c r="Q20" s="105">
        <v>217</v>
      </c>
      <c r="R20" s="121">
        <v>352</v>
      </c>
      <c r="S20" s="113">
        <f t="shared" si="1"/>
        <v>12</v>
      </c>
      <c r="T20" s="122"/>
      <c r="U20" s="123" t="str">
        <f t="shared" si="2"/>
        <v>国頭村</v>
      </c>
      <c r="V20" s="124"/>
      <c r="W20" s="120">
        <f t="shared" si="3"/>
        <v>1152</v>
      </c>
      <c r="X20" s="105">
        <v>583</v>
      </c>
      <c r="Y20" s="105">
        <v>217</v>
      </c>
      <c r="Z20" s="121">
        <v>352</v>
      </c>
      <c r="AA20" s="181"/>
      <c r="AB20" s="181"/>
    </row>
    <row r="21" spans="1:28" ht="42" customHeight="1">
      <c r="A21" s="113">
        <v>13</v>
      </c>
      <c r="B21" s="127"/>
      <c r="C21" s="128" t="s">
        <v>49</v>
      </c>
      <c r="D21" s="128"/>
      <c r="E21" s="104">
        <v>3195</v>
      </c>
      <c r="F21" s="105">
        <v>15</v>
      </c>
      <c r="G21" s="105">
        <v>1040</v>
      </c>
      <c r="H21" s="105">
        <v>0</v>
      </c>
      <c r="I21" s="105">
        <v>615</v>
      </c>
      <c r="J21" s="105">
        <v>0</v>
      </c>
      <c r="K21" s="106">
        <f t="shared" si="4"/>
        <v>32.550860719874805</v>
      </c>
      <c r="L21" s="107">
        <f t="shared" si="5"/>
        <v>19.248826291079812</v>
      </c>
      <c r="M21" s="108">
        <v>1</v>
      </c>
      <c r="N21" s="109">
        <v>1660</v>
      </c>
      <c r="O21" s="120">
        <f t="shared" si="0"/>
        <v>705</v>
      </c>
      <c r="P21" s="105">
        <v>240</v>
      </c>
      <c r="Q21" s="105">
        <v>35</v>
      </c>
      <c r="R21" s="121">
        <v>430</v>
      </c>
      <c r="S21" s="113">
        <f t="shared" si="1"/>
        <v>13</v>
      </c>
      <c r="T21" s="127"/>
      <c r="U21" s="128" t="str">
        <f t="shared" si="2"/>
        <v>大宜味村</v>
      </c>
      <c r="V21" s="129"/>
      <c r="W21" s="120">
        <f t="shared" si="3"/>
        <v>927</v>
      </c>
      <c r="X21" s="105">
        <v>314</v>
      </c>
      <c r="Y21" s="105">
        <v>109</v>
      </c>
      <c r="Z21" s="121">
        <v>504</v>
      </c>
      <c r="AA21" s="181"/>
      <c r="AB21" s="181"/>
    </row>
    <row r="22" spans="1:28" ht="42" customHeight="1">
      <c r="A22" s="113">
        <v>14</v>
      </c>
      <c r="B22" s="122"/>
      <c r="C22" s="123" t="s">
        <v>50</v>
      </c>
      <c r="D22" s="123"/>
      <c r="E22" s="104">
        <v>1870</v>
      </c>
      <c r="F22" s="105">
        <v>4</v>
      </c>
      <c r="G22" s="105">
        <v>544</v>
      </c>
      <c r="H22" s="105">
        <v>0</v>
      </c>
      <c r="I22" s="105">
        <v>318</v>
      </c>
      <c r="J22" s="105">
        <v>0</v>
      </c>
      <c r="K22" s="106">
        <f>G22/E22*100</f>
        <v>29.09090909090909</v>
      </c>
      <c r="L22" s="107">
        <f t="shared" si="5"/>
        <v>17.005347593582886</v>
      </c>
      <c r="M22" s="108">
        <v>3</v>
      </c>
      <c r="N22" s="109">
        <v>928</v>
      </c>
      <c r="O22" s="120">
        <f>SUM(P22:R22)</f>
        <v>388</v>
      </c>
      <c r="P22" s="105">
        <v>166</v>
      </c>
      <c r="Q22" s="105">
        <v>84</v>
      </c>
      <c r="R22" s="121">
        <v>138</v>
      </c>
      <c r="S22" s="113">
        <f t="shared" si="1"/>
        <v>14</v>
      </c>
      <c r="T22" s="122"/>
      <c r="U22" s="123" t="str">
        <f t="shared" si="2"/>
        <v>東　村</v>
      </c>
      <c r="V22" s="124"/>
      <c r="W22" s="120">
        <f t="shared" si="3"/>
        <v>398</v>
      </c>
      <c r="X22" s="105">
        <v>171</v>
      </c>
      <c r="Y22" s="105">
        <v>84</v>
      </c>
      <c r="Z22" s="121">
        <v>143</v>
      </c>
      <c r="AA22" s="181"/>
      <c r="AB22" s="181"/>
    </row>
    <row r="23" spans="1:28" ht="42" customHeight="1">
      <c r="A23" s="113">
        <v>15</v>
      </c>
      <c r="B23" s="127"/>
      <c r="C23" s="128" t="s">
        <v>51</v>
      </c>
      <c r="D23" s="128"/>
      <c r="E23" s="104">
        <v>9592</v>
      </c>
      <c r="F23" s="105">
        <v>33</v>
      </c>
      <c r="G23" s="105">
        <v>2658</v>
      </c>
      <c r="H23" s="105">
        <v>2</v>
      </c>
      <c r="I23" s="105">
        <v>1522</v>
      </c>
      <c r="J23" s="105">
        <v>1</v>
      </c>
      <c r="K23" s="106">
        <f t="shared" si="4"/>
        <v>27.710592160133444</v>
      </c>
      <c r="L23" s="107">
        <f t="shared" si="5"/>
        <v>15.867389491242703</v>
      </c>
      <c r="M23" s="108">
        <v>1</v>
      </c>
      <c r="N23" s="109">
        <v>4236</v>
      </c>
      <c r="O23" s="120">
        <f t="shared" si="0"/>
        <v>1815</v>
      </c>
      <c r="P23" s="105">
        <v>794</v>
      </c>
      <c r="Q23" s="105">
        <v>361</v>
      </c>
      <c r="R23" s="121">
        <v>660</v>
      </c>
      <c r="S23" s="113">
        <f t="shared" si="1"/>
        <v>15</v>
      </c>
      <c r="T23" s="127"/>
      <c r="U23" s="128" t="str">
        <f t="shared" si="2"/>
        <v>今帰仁村</v>
      </c>
      <c r="V23" s="129"/>
      <c r="W23" s="120">
        <f t="shared" si="3"/>
        <v>1955</v>
      </c>
      <c r="X23" s="105">
        <v>864</v>
      </c>
      <c r="Y23" s="105">
        <v>431</v>
      </c>
      <c r="Z23" s="121">
        <v>660</v>
      </c>
      <c r="AA23" s="181"/>
      <c r="AB23" s="181"/>
    </row>
    <row r="24" spans="1:28" ht="42" customHeight="1">
      <c r="A24" s="113">
        <v>16</v>
      </c>
      <c r="B24" s="122"/>
      <c r="C24" s="123" t="s">
        <v>52</v>
      </c>
      <c r="D24" s="123"/>
      <c r="E24" s="726">
        <v>13600</v>
      </c>
      <c r="F24" s="727">
        <v>50</v>
      </c>
      <c r="G24" s="789">
        <v>3570</v>
      </c>
      <c r="H24" s="789">
        <v>8</v>
      </c>
      <c r="I24" s="789">
        <v>1982</v>
      </c>
      <c r="J24" s="789">
        <v>1</v>
      </c>
      <c r="K24" s="784">
        <f>ROUNDUP(G24/E24,4)</f>
        <v>0.26250000000000001</v>
      </c>
      <c r="L24" s="785">
        <f>ROUNDUP(I24/E24,4)</f>
        <v>0.14579999999999999</v>
      </c>
      <c r="M24" s="108">
        <v>3</v>
      </c>
      <c r="N24" s="109">
        <v>6146</v>
      </c>
      <c r="O24" s="120">
        <f t="shared" si="0"/>
        <v>2568</v>
      </c>
      <c r="P24" s="105">
        <v>1021</v>
      </c>
      <c r="Q24" s="105">
        <v>575</v>
      </c>
      <c r="R24" s="121">
        <v>972</v>
      </c>
      <c r="S24" s="113">
        <f t="shared" si="1"/>
        <v>16</v>
      </c>
      <c r="T24" s="122"/>
      <c r="U24" s="123" t="str">
        <f t="shared" si="2"/>
        <v>本部町</v>
      </c>
      <c r="V24" s="124"/>
      <c r="W24" s="120">
        <f t="shared" si="3"/>
        <v>2655</v>
      </c>
      <c r="X24" s="105">
        <v>1108</v>
      </c>
      <c r="Y24" s="105">
        <v>575</v>
      </c>
      <c r="Z24" s="121">
        <v>972</v>
      </c>
      <c r="AA24" s="181"/>
      <c r="AB24" s="181"/>
    </row>
    <row r="25" spans="1:28" ht="42" customHeight="1">
      <c r="A25" s="113">
        <v>17</v>
      </c>
      <c r="B25" s="127"/>
      <c r="C25" s="128" t="s">
        <v>53</v>
      </c>
      <c r="D25" s="128"/>
      <c r="E25" s="104">
        <v>10938</v>
      </c>
      <c r="F25" s="105">
        <v>537</v>
      </c>
      <c r="G25" s="105">
        <v>2308</v>
      </c>
      <c r="H25" s="105">
        <v>24</v>
      </c>
      <c r="I25" s="105">
        <v>1260</v>
      </c>
      <c r="J25" s="105">
        <v>4</v>
      </c>
      <c r="K25" s="106">
        <f t="shared" si="4"/>
        <v>21.100749680014626</v>
      </c>
      <c r="L25" s="107">
        <f t="shared" si="5"/>
        <v>11.519473395501919</v>
      </c>
      <c r="M25" s="108">
        <v>5</v>
      </c>
      <c r="N25" s="109">
        <v>5043</v>
      </c>
      <c r="O25" s="120">
        <f t="shared" si="0"/>
        <v>1598</v>
      </c>
      <c r="P25" s="105">
        <v>564</v>
      </c>
      <c r="Q25" s="105">
        <v>329</v>
      </c>
      <c r="R25" s="121">
        <v>705</v>
      </c>
      <c r="S25" s="113">
        <f t="shared" si="1"/>
        <v>17</v>
      </c>
      <c r="T25" s="127"/>
      <c r="U25" s="128" t="str">
        <f t="shared" si="2"/>
        <v>恩納村</v>
      </c>
      <c r="V25" s="129"/>
      <c r="W25" s="120">
        <f t="shared" si="3"/>
        <v>1698</v>
      </c>
      <c r="X25" s="105">
        <v>664</v>
      </c>
      <c r="Y25" s="105">
        <v>329</v>
      </c>
      <c r="Z25" s="121">
        <v>705</v>
      </c>
      <c r="AA25" s="181"/>
      <c r="AB25" s="181"/>
    </row>
    <row r="26" spans="1:28" ht="42" customHeight="1">
      <c r="A26" s="113">
        <v>18</v>
      </c>
      <c r="B26" s="122"/>
      <c r="C26" s="123" t="s">
        <v>54</v>
      </c>
      <c r="D26" s="123"/>
      <c r="E26" s="104">
        <v>5926</v>
      </c>
      <c r="F26" s="105">
        <v>24</v>
      </c>
      <c r="G26" s="105">
        <v>1284</v>
      </c>
      <c r="H26" s="105">
        <v>3</v>
      </c>
      <c r="I26" s="105">
        <v>652</v>
      </c>
      <c r="J26" s="105">
        <v>1</v>
      </c>
      <c r="K26" s="106">
        <f>G26/E26*100</f>
        <v>21.667229159635504</v>
      </c>
      <c r="L26" s="107">
        <f t="shared" si="5"/>
        <v>11.002362470469119</v>
      </c>
      <c r="M26" s="108">
        <v>1</v>
      </c>
      <c r="N26" s="109">
        <v>2205</v>
      </c>
      <c r="O26" s="120">
        <f>SUM(P26:R26)</f>
        <v>862</v>
      </c>
      <c r="P26" s="105">
        <v>287</v>
      </c>
      <c r="Q26" s="105">
        <v>162</v>
      </c>
      <c r="R26" s="121">
        <v>413</v>
      </c>
      <c r="S26" s="113">
        <f t="shared" si="1"/>
        <v>18</v>
      </c>
      <c r="T26" s="122"/>
      <c r="U26" s="123" t="str">
        <f t="shared" si="2"/>
        <v>宜野座村</v>
      </c>
      <c r="V26" s="124"/>
      <c r="W26" s="120">
        <f t="shared" si="3"/>
        <v>961</v>
      </c>
      <c r="X26" s="105">
        <v>386</v>
      </c>
      <c r="Y26" s="105">
        <v>162</v>
      </c>
      <c r="Z26" s="121">
        <v>413</v>
      </c>
      <c r="AA26" s="181"/>
      <c r="AB26" s="181"/>
    </row>
    <row r="27" spans="1:28" ht="42" customHeight="1">
      <c r="A27" s="113">
        <v>19</v>
      </c>
      <c r="B27" s="127"/>
      <c r="C27" s="128" t="s">
        <v>55</v>
      </c>
      <c r="D27" s="128"/>
      <c r="E27" s="104">
        <v>11455</v>
      </c>
      <c r="F27" s="105">
        <v>93</v>
      </c>
      <c r="G27" s="105">
        <v>2771</v>
      </c>
      <c r="H27" s="105">
        <v>17</v>
      </c>
      <c r="I27" s="105">
        <v>1469</v>
      </c>
      <c r="J27" s="105">
        <v>4</v>
      </c>
      <c r="K27" s="106">
        <f t="shared" si="4"/>
        <v>24.190309908336971</v>
      </c>
      <c r="L27" s="107">
        <f t="shared" si="5"/>
        <v>12.824094281972936</v>
      </c>
      <c r="M27" s="108">
        <v>1</v>
      </c>
      <c r="N27" s="109">
        <v>5186</v>
      </c>
      <c r="O27" s="120">
        <f t="shared" si="0"/>
        <v>2044</v>
      </c>
      <c r="P27" s="105">
        <v>924</v>
      </c>
      <c r="Q27" s="105">
        <v>397</v>
      </c>
      <c r="R27" s="121">
        <v>723</v>
      </c>
      <c r="S27" s="113">
        <f t="shared" si="1"/>
        <v>19</v>
      </c>
      <c r="T27" s="127"/>
      <c r="U27" s="128" t="str">
        <f t="shared" si="2"/>
        <v>金武町</v>
      </c>
      <c r="V27" s="129"/>
      <c r="W27" s="120">
        <f t="shared" si="3"/>
        <v>2141</v>
      </c>
      <c r="X27" s="105">
        <v>1021</v>
      </c>
      <c r="Y27" s="105">
        <v>397</v>
      </c>
      <c r="Z27" s="121">
        <v>723</v>
      </c>
      <c r="AA27" s="181"/>
      <c r="AB27" s="181"/>
    </row>
    <row r="28" spans="1:28" ht="42" customHeight="1">
      <c r="A28" s="113">
        <v>20</v>
      </c>
      <c r="B28" s="122"/>
      <c r="C28" s="123" t="s">
        <v>56</v>
      </c>
      <c r="D28" s="123"/>
      <c r="E28" s="104">
        <v>4708</v>
      </c>
      <c r="F28" s="105">
        <v>14</v>
      </c>
      <c r="G28" s="105">
        <v>1353</v>
      </c>
      <c r="H28" s="105">
        <v>0</v>
      </c>
      <c r="I28" s="105">
        <v>828</v>
      </c>
      <c r="J28" s="105">
        <v>0</v>
      </c>
      <c r="K28" s="106">
        <f t="shared" si="4"/>
        <v>28.738317757009348</v>
      </c>
      <c r="L28" s="107">
        <f t="shared" si="5"/>
        <v>17.587085811384874</v>
      </c>
      <c r="M28" s="108">
        <v>1</v>
      </c>
      <c r="N28" s="109">
        <v>2206</v>
      </c>
      <c r="O28" s="120">
        <f t="shared" si="0"/>
        <v>1182</v>
      </c>
      <c r="P28" s="105">
        <v>380</v>
      </c>
      <c r="Q28" s="105">
        <v>260</v>
      </c>
      <c r="R28" s="121">
        <v>542</v>
      </c>
      <c r="S28" s="113">
        <f t="shared" si="1"/>
        <v>20</v>
      </c>
      <c r="T28" s="122"/>
      <c r="U28" s="123" t="str">
        <f t="shared" si="2"/>
        <v>伊江村</v>
      </c>
      <c r="V28" s="124"/>
      <c r="W28" s="120">
        <f t="shared" si="3"/>
        <v>1241</v>
      </c>
      <c r="X28" s="105">
        <v>439</v>
      </c>
      <c r="Y28" s="105">
        <v>260</v>
      </c>
      <c r="Z28" s="121">
        <v>542</v>
      </c>
      <c r="AA28" s="181"/>
      <c r="AB28" s="181"/>
    </row>
    <row r="29" spans="1:28" ht="42" customHeight="1">
      <c r="A29" s="113">
        <v>21</v>
      </c>
      <c r="B29" s="127"/>
      <c r="C29" s="128" t="s">
        <v>57</v>
      </c>
      <c r="D29" s="128"/>
      <c r="E29" s="104">
        <v>41151</v>
      </c>
      <c r="F29" s="105">
        <v>447</v>
      </c>
      <c r="G29" s="105">
        <v>7550</v>
      </c>
      <c r="H29" s="105">
        <v>47</v>
      </c>
      <c r="I29" s="105">
        <v>3929</v>
      </c>
      <c r="J29" s="105">
        <v>17</v>
      </c>
      <c r="K29" s="106">
        <f t="shared" si="4"/>
        <v>18.347063254841924</v>
      </c>
      <c r="L29" s="107">
        <f t="shared" si="5"/>
        <v>9.5477631163276726</v>
      </c>
      <c r="M29" s="108">
        <v>2</v>
      </c>
      <c r="N29" s="109">
        <v>15388</v>
      </c>
      <c r="O29" s="120">
        <f t="shared" si="0"/>
        <v>5149</v>
      </c>
      <c r="P29" s="105">
        <v>1413</v>
      </c>
      <c r="Q29" s="105">
        <v>1075</v>
      </c>
      <c r="R29" s="121">
        <v>2661</v>
      </c>
      <c r="S29" s="113">
        <f t="shared" si="1"/>
        <v>21</v>
      </c>
      <c r="T29" s="127"/>
      <c r="U29" s="128" t="str">
        <f t="shared" si="2"/>
        <v>読谷村</v>
      </c>
      <c r="V29" s="129"/>
      <c r="W29" s="120">
        <f t="shared" si="3"/>
        <v>5275</v>
      </c>
      <c r="X29" s="105">
        <v>1539</v>
      </c>
      <c r="Y29" s="105">
        <v>1075</v>
      </c>
      <c r="Z29" s="121">
        <v>2661</v>
      </c>
      <c r="AA29" s="181"/>
      <c r="AB29" s="181"/>
    </row>
    <row r="30" spans="1:28" ht="42" customHeight="1">
      <c r="A30" s="113">
        <v>22</v>
      </c>
      <c r="B30" s="122"/>
      <c r="C30" s="123" t="s">
        <v>58</v>
      </c>
      <c r="D30" s="123"/>
      <c r="E30" s="104">
        <v>13770</v>
      </c>
      <c r="F30" s="105">
        <v>82</v>
      </c>
      <c r="G30" s="105">
        <v>2966</v>
      </c>
      <c r="H30" s="105">
        <v>10</v>
      </c>
      <c r="I30" s="105">
        <v>1682</v>
      </c>
      <c r="J30" s="105">
        <v>3</v>
      </c>
      <c r="K30" s="106">
        <f t="shared" si="4"/>
        <v>21.539578794480754</v>
      </c>
      <c r="L30" s="107">
        <f t="shared" si="5"/>
        <v>12.214960058097313</v>
      </c>
      <c r="M30" s="108">
        <v>1</v>
      </c>
      <c r="N30" s="109">
        <v>5470</v>
      </c>
      <c r="O30" s="120">
        <f t="shared" si="0"/>
        <v>2131</v>
      </c>
      <c r="P30" s="105">
        <v>783</v>
      </c>
      <c r="Q30" s="105">
        <v>370</v>
      </c>
      <c r="R30" s="121">
        <v>978</v>
      </c>
      <c r="S30" s="113">
        <f t="shared" si="1"/>
        <v>22</v>
      </c>
      <c r="T30" s="122"/>
      <c r="U30" s="123" t="str">
        <f t="shared" si="2"/>
        <v>嘉手納町</v>
      </c>
      <c r="V30" s="124"/>
      <c r="W30" s="120">
        <f t="shared" si="3"/>
        <v>2196</v>
      </c>
      <c r="X30" s="105">
        <v>848</v>
      </c>
      <c r="Y30" s="105">
        <v>370</v>
      </c>
      <c r="Z30" s="121">
        <v>978</v>
      </c>
      <c r="AA30" s="181"/>
      <c r="AB30" s="181"/>
    </row>
    <row r="31" spans="1:28" ht="42" customHeight="1">
      <c r="A31" s="113">
        <v>23</v>
      </c>
      <c r="B31" s="127"/>
      <c r="C31" s="128" t="s">
        <v>59</v>
      </c>
      <c r="D31" s="128"/>
      <c r="E31" s="104">
        <v>29009</v>
      </c>
      <c r="F31" s="105">
        <v>592</v>
      </c>
      <c r="G31" s="105">
        <v>5037</v>
      </c>
      <c r="H31" s="105">
        <v>47</v>
      </c>
      <c r="I31" s="105">
        <v>2482</v>
      </c>
      <c r="J31" s="105">
        <v>16</v>
      </c>
      <c r="K31" s="106">
        <f t="shared" si="4"/>
        <v>17.363576820986591</v>
      </c>
      <c r="L31" s="107">
        <f t="shared" si="5"/>
        <v>8.5559653900513641</v>
      </c>
      <c r="M31" s="108">
        <v>2</v>
      </c>
      <c r="N31" s="109">
        <v>11915</v>
      </c>
      <c r="O31" s="120">
        <f t="shared" si="0"/>
        <v>3483</v>
      </c>
      <c r="P31" s="105">
        <v>1047</v>
      </c>
      <c r="Q31" s="105">
        <v>728</v>
      </c>
      <c r="R31" s="121">
        <v>1708</v>
      </c>
      <c r="S31" s="113">
        <f t="shared" si="1"/>
        <v>23</v>
      </c>
      <c r="T31" s="127"/>
      <c r="U31" s="128" t="str">
        <f t="shared" si="2"/>
        <v>北谷町</v>
      </c>
      <c r="V31" s="129"/>
      <c r="W31" s="120">
        <f t="shared" si="3"/>
        <v>3630</v>
      </c>
      <c r="X31" s="105">
        <v>1194</v>
      </c>
      <c r="Y31" s="105">
        <v>728</v>
      </c>
      <c r="Z31" s="121">
        <v>1708</v>
      </c>
      <c r="AA31" s="181"/>
      <c r="AB31" s="181"/>
    </row>
    <row r="32" spans="1:28" ht="42" customHeight="1">
      <c r="A32" s="113">
        <v>24</v>
      </c>
      <c r="B32" s="122"/>
      <c r="C32" s="123" t="s">
        <v>60</v>
      </c>
      <c r="D32" s="123"/>
      <c r="E32" s="104">
        <v>16934</v>
      </c>
      <c r="F32" s="105">
        <v>311</v>
      </c>
      <c r="G32" s="105">
        <v>3375</v>
      </c>
      <c r="H32" s="105">
        <v>54</v>
      </c>
      <c r="I32" s="105">
        <v>1758</v>
      </c>
      <c r="J32" s="105">
        <v>19</v>
      </c>
      <c r="K32" s="106">
        <f t="shared" si="4"/>
        <v>19.930317704027402</v>
      </c>
      <c r="L32" s="107">
        <f t="shared" si="5"/>
        <v>10.381481044053384</v>
      </c>
      <c r="M32" s="108">
        <v>1</v>
      </c>
      <c r="N32" s="109">
        <v>6641</v>
      </c>
      <c r="O32" s="120">
        <f t="shared" si="0"/>
        <v>2334</v>
      </c>
      <c r="P32" s="105">
        <v>746</v>
      </c>
      <c r="Q32" s="105">
        <v>526</v>
      </c>
      <c r="R32" s="121">
        <v>1062</v>
      </c>
      <c r="S32" s="113">
        <f t="shared" si="1"/>
        <v>24</v>
      </c>
      <c r="T32" s="122"/>
      <c r="U32" s="123" t="str">
        <f t="shared" si="2"/>
        <v>北中城村</v>
      </c>
      <c r="V32" s="124"/>
      <c r="W32" s="120">
        <f t="shared" si="3"/>
        <v>2393</v>
      </c>
      <c r="X32" s="105">
        <v>805</v>
      </c>
      <c r="Y32" s="105">
        <v>526</v>
      </c>
      <c r="Z32" s="121">
        <v>1062</v>
      </c>
      <c r="AA32" s="181"/>
      <c r="AB32" s="181"/>
    </row>
    <row r="33" spans="1:28" ht="42" customHeight="1">
      <c r="A33" s="113">
        <v>25</v>
      </c>
      <c r="B33" s="127"/>
      <c r="C33" s="128" t="s">
        <v>61</v>
      </c>
      <c r="D33" s="128"/>
      <c r="E33" s="104">
        <v>19581</v>
      </c>
      <c r="F33" s="105">
        <v>134</v>
      </c>
      <c r="G33" s="105">
        <v>3405</v>
      </c>
      <c r="H33" s="105">
        <v>7</v>
      </c>
      <c r="I33" s="105">
        <v>1803</v>
      </c>
      <c r="J33" s="105">
        <v>3</v>
      </c>
      <c r="K33" s="106">
        <f t="shared" si="4"/>
        <v>17.389305959859048</v>
      </c>
      <c r="L33" s="107">
        <f t="shared" si="5"/>
        <v>9.207905622797611</v>
      </c>
      <c r="M33" s="108">
        <v>1</v>
      </c>
      <c r="N33" s="109">
        <v>7641</v>
      </c>
      <c r="O33" s="120">
        <f t="shared" si="0"/>
        <v>2303</v>
      </c>
      <c r="P33" s="105">
        <v>613</v>
      </c>
      <c r="Q33" s="105">
        <v>482</v>
      </c>
      <c r="R33" s="121">
        <v>1208</v>
      </c>
      <c r="S33" s="113">
        <f t="shared" si="1"/>
        <v>25</v>
      </c>
      <c r="T33" s="127"/>
      <c r="U33" s="128" t="str">
        <f t="shared" si="2"/>
        <v>中城村</v>
      </c>
      <c r="V33" s="129"/>
      <c r="W33" s="120">
        <f t="shared" si="3"/>
        <v>2376</v>
      </c>
      <c r="X33" s="105">
        <v>686</v>
      </c>
      <c r="Y33" s="105">
        <v>482</v>
      </c>
      <c r="Z33" s="121">
        <v>1208</v>
      </c>
      <c r="AA33" s="181"/>
      <c r="AB33" s="181"/>
    </row>
    <row r="34" spans="1:28" ht="42" customHeight="1">
      <c r="A34" s="113">
        <v>26</v>
      </c>
      <c r="B34" s="122"/>
      <c r="C34" s="123" t="s">
        <v>62</v>
      </c>
      <c r="D34" s="123"/>
      <c r="E34" s="104">
        <v>35167</v>
      </c>
      <c r="F34" s="105">
        <v>366</v>
      </c>
      <c r="G34" s="105">
        <v>6112</v>
      </c>
      <c r="H34" s="105">
        <v>12</v>
      </c>
      <c r="I34" s="105">
        <v>2777</v>
      </c>
      <c r="J34" s="105">
        <v>5</v>
      </c>
      <c r="K34" s="106">
        <f t="shared" si="4"/>
        <v>17.379930048056416</v>
      </c>
      <c r="L34" s="107">
        <f t="shared" si="5"/>
        <v>7.8966076150936955</v>
      </c>
      <c r="M34" s="108">
        <v>2</v>
      </c>
      <c r="N34" s="109">
        <v>13771</v>
      </c>
      <c r="O34" s="120">
        <f t="shared" si="0"/>
        <v>4175</v>
      </c>
      <c r="P34" s="105">
        <v>1122</v>
      </c>
      <c r="Q34" s="105">
        <v>984</v>
      </c>
      <c r="R34" s="121">
        <v>2069</v>
      </c>
      <c r="S34" s="113">
        <f t="shared" si="1"/>
        <v>26</v>
      </c>
      <c r="T34" s="122"/>
      <c r="U34" s="123" t="str">
        <f t="shared" si="2"/>
        <v>西原町</v>
      </c>
      <c r="V34" s="124"/>
      <c r="W34" s="120">
        <f t="shared" si="3"/>
        <v>4257</v>
      </c>
      <c r="X34" s="105">
        <v>1204</v>
      </c>
      <c r="Y34" s="105">
        <v>984</v>
      </c>
      <c r="Z34" s="121">
        <v>2069</v>
      </c>
      <c r="AA34" s="181"/>
      <c r="AB34" s="181"/>
    </row>
    <row r="35" spans="1:28" ht="42" customHeight="1">
      <c r="A35" s="113">
        <v>27</v>
      </c>
      <c r="B35" s="127"/>
      <c r="C35" s="128" t="s">
        <v>63</v>
      </c>
      <c r="D35" s="128"/>
      <c r="E35" s="104">
        <v>18826</v>
      </c>
      <c r="F35" s="105">
        <v>96</v>
      </c>
      <c r="G35" s="105">
        <v>3287</v>
      </c>
      <c r="H35" s="105">
        <v>10</v>
      </c>
      <c r="I35" s="105">
        <v>1562</v>
      </c>
      <c r="J35" s="105">
        <v>2</v>
      </c>
      <c r="K35" s="106">
        <f t="shared" si="4"/>
        <v>17.459895888664612</v>
      </c>
      <c r="L35" s="107">
        <f t="shared" si="5"/>
        <v>8.2970360140231598</v>
      </c>
      <c r="M35" s="108">
        <v>1</v>
      </c>
      <c r="N35" s="109">
        <v>7436</v>
      </c>
      <c r="O35" s="120">
        <f t="shared" si="0"/>
        <v>2288</v>
      </c>
      <c r="P35" s="105">
        <v>692</v>
      </c>
      <c r="Q35" s="105">
        <v>456</v>
      </c>
      <c r="R35" s="121">
        <v>1140</v>
      </c>
      <c r="S35" s="113">
        <f t="shared" si="1"/>
        <v>27</v>
      </c>
      <c r="T35" s="127"/>
      <c r="U35" s="128" t="str">
        <f t="shared" si="2"/>
        <v>与那原町</v>
      </c>
      <c r="V35" s="129"/>
      <c r="W35" s="120">
        <f t="shared" si="3"/>
        <v>2409</v>
      </c>
      <c r="X35" s="105">
        <v>811</v>
      </c>
      <c r="Y35" s="105">
        <v>458</v>
      </c>
      <c r="Z35" s="121">
        <v>1140</v>
      </c>
      <c r="AA35" s="181"/>
      <c r="AB35" s="181"/>
    </row>
    <row r="36" spans="1:28" ht="42" customHeight="1">
      <c r="A36" s="113">
        <v>28</v>
      </c>
      <c r="B36" s="122"/>
      <c r="C36" s="123" t="s">
        <v>64</v>
      </c>
      <c r="D36" s="124"/>
      <c r="E36" s="104">
        <v>37322</v>
      </c>
      <c r="F36" s="105">
        <v>95</v>
      </c>
      <c r="G36" s="105">
        <v>5876</v>
      </c>
      <c r="H36" s="105">
        <v>5</v>
      </c>
      <c r="I36" s="105">
        <v>2756</v>
      </c>
      <c r="J36" s="105">
        <v>2</v>
      </c>
      <c r="K36" s="106">
        <f t="shared" si="4"/>
        <v>15.744065162638657</v>
      </c>
      <c r="L36" s="107">
        <f t="shared" si="5"/>
        <v>7.3843845453083983</v>
      </c>
      <c r="M36" s="108">
        <v>2</v>
      </c>
      <c r="N36" s="109">
        <v>13800</v>
      </c>
      <c r="O36" s="120">
        <f t="shared" si="0"/>
        <v>3949</v>
      </c>
      <c r="P36" s="105">
        <v>991</v>
      </c>
      <c r="Q36" s="105">
        <v>908</v>
      </c>
      <c r="R36" s="121">
        <v>2050</v>
      </c>
      <c r="S36" s="113">
        <f t="shared" si="1"/>
        <v>28</v>
      </c>
      <c r="T36" s="122"/>
      <c r="U36" s="123" t="str">
        <f t="shared" si="2"/>
        <v>南風原町</v>
      </c>
      <c r="V36" s="124"/>
      <c r="W36" s="120">
        <f t="shared" si="3"/>
        <v>4104</v>
      </c>
      <c r="X36" s="105">
        <v>1144</v>
      </c>
      <c r="Y36" s="105">
        <v>909</v>
      </c>
      <c r="Z36" s="121">
        <v>2051</v>
      </c>
      <c r="AA36" s="181"/>
      <c r="AB36" s="181"/>
    </row>
    <row r="37" spans="1:28" ht="42" customHeight="1">
      <c r="A37" s="113">
        <v>29</v>
      </c>
      <c r="B37" s="127"/>
      <c r="C37" s="115" t="s">
        <v>65</v>
      </c>
      <c r="D37" s="128"/>
      <c r="E37" s="104">
        <v>694</v>
      </c>
      <c r="F37" s="105">
        <v>9</v>
      </c>
      <c r="G37" s="105">
        <v>162</v>
      </c>
      <c r="H37" s="105">
        <v>1</v>
      </c>
      <c r="I37" s="105">
        <v>103</v>
      </c>
      <c r="J37" s="105">
        <v>0</v>
      </c>
      <c r="K37" s="106">
        <f t="shared" si="4"/>
        <v>23.342939481268012</v>
      </c>
      <c r="L37" s="107">
        <f t="shared" si="5"/>
        <v>14.841498559077809</v>
      </c>
      <c r="M37" s="108">
        <v>1</v>
      </c>
      <c r="N37" s="109">
        <v>416</v>
      </c>
      <c r="O37" s="120">
        <f t="shared" si="0"/>
        <v>114</v>
      </c>
      <c r="P37" s="105">
        <v>61</v>
      </c>
      <c r="Q37" s="105">
        <v>29</v>
      </c>
      <c r="R37" s="121">
        <v>24</v>
      </c>
      <c r="S37" s="113">
        <f t="shared" si="1"/>
        <v>29</v>
      </c>
      <c r="T37" s="127"/>
      <c r="U37" s="115" t="str">
        <f t="shared" si="2"/>
        <v>渡嘉敷村</v>
      </c>
      <c r="V37" s="129"/>
      <c r="W37" s="120">
        <f t="shared" si="3"/>
        <v>127</v>
      </c>
      <c r="X37" s="105">
        <v>70</v>
      </c>
      <c r="Y37" s="105">
        <v>29</v>
      </c>
      <c r="Z37" s="121">
        <v>28</v>
      </c>
      <c r="AA37" s="181"/>
      <c r="AB37" s="181"/>
    </row>
    <row r="38" spans="1:28" ht="42" customHeight="1">
      <c r="A38" s="113">
        <v>30</v>
      </c>
      <c r="B38" s="122"/>
      <c r="C38" s="128" t="s">
        <v>66</v>
      </c>
      <c r="D38" s="123"/>
      <c r="E38" s="104">
        <v>919</v>
      </c>
      <c r="F38" s="105">
        <v>12</v>
      </c>
      <c r="G38" s="105">
        <v>280</v>
      </c>
      <c r="H38" s="105">
        <v>1</v>
      </c>
      <c r="I38" s="105">
        <v>129</v>
      </c>
      <c r="J38" s="105">
        <v>0</v>
      </c>
      <c r="K38" s="106">
        <f t="shared" si="4"/>
        <v>30.467899891186072</v>
      </c>
      <c r="L38" s="107">
        <f t="shared" si="5"/>
        <v>14.036996735582155</v>
      </c>
      <c r="M38" s="108">
        <v>3</v>
      </c>
      <c r="N38" s="109">
        <v>531</v>
      </c>
      <c r="O38" s="120">
        <f t="shared" si="0"/>
        <v>147</v>
      </c>
      <c r="P38" s="105">
        <v>52</v>
      </c>
      <c r="Q38" s="105">
        <v>37</v>
      </c>
      <c r="R38" s="121">
        <v>58</v>
      </c>
      <c r="S38" s="113">
        <f t="shared" si="1"/>
        <v>30</v>
      </c>
      <c r="T38" s="122"/>
      <c r="U38" s="128" t="str">
        <f t="shared" si="2"/>
        <v>座間味村</v>
      </c>
      <c r="V38" s="124"/>
      <c r="W38" s="120">
        <f t="shared" si="3"/>
        <v>166</v>
      </c>
      <c r="X38" s="105">
        <v>62</v>
      </c>
      <c r="Y38" s="105">
        <v>42</v>
      </c>
      <c r="Z38" s="121">
        <v>62</v>
      </c>
      <c r="AA38" s="181"/>
      <c r="AB38" s="181"/>
    </row>
    <row r="39" spans="1:28" ht="42" customHeight="1">
      <c r="A39" s="113">
        <v>31</v>
      </c>
      <c r="B39" s="122"/>
      <c r="C39" s="123" t="s">
        <v>67</v>
      </c>
      <c r="D39" s="123"/>
      <c r="E39" s="104">
        <v>741</v>
      </c>
      <c r="F39" s="105">
        <v>4</v>
      </c>
      <c r="G39" s="105">
        <v>257</v>
      </c>
      <c r="H39" s="105">
        <v>0</v>
      </c>
      <c r="I39" s="105">
        <v>181</v>
      </c>
      <c r="J39" s="105">
        <v>0</v>
      </c>
      <c r="K39" s="106">
        <f t="shared" si="4"/>
        <v>34.682860998650469</v>
      </c>
      <c r="L39" s="107">
        <f t="shared" si="5"/>
        <v>24.426450742240217</v>
      </c>
      <c r="M39" s="108">
        <v>1</v>
      </c>
      <c r="N39" s="109">
        <v>445</v>
      </c>
      <c r="O39" s="120">
        <f t="shared" si="0"/>
        <v>191</v>
      </c>
      <c r="P39" s="105">
        <v>117</v>
      </c>
      <c r="Q39" s="105">
        <v>44</v>
      </c>
      <c r="R39" s="121">
        <v>30</v>
      </c>
      <c r="S39" s="113">
        <f t="shared" si="1"/>
        <v>31</v>
      </c>
      <c r="T39" s="122"/>
      <c r="U39" s="123" t="str">
        <f t="shared" si="2"/>
        <v>粟国村</v>
      </c>
      <c r="V39" s="124"/>
      <c r="W39" s="120">
        <f t="shared" si="3"/>
        <v>205</v>
      </c>
      <c r="X39" s="105">
        <v>131</v>
      </c>
      <c r="Y39" s="105">
        <v>44</v>
      </c>
      <c r="Z39" s="121">
        <v>30</v>
      </c>
      <c r="AA39" s="181"/>
      <c r="AB39" s="181"/>
    </row>
    <row r="40" spans="1:28" ht="42" customHeight="1">
      <c r="A40" s="113">
        <v>32</v>
      </c>
      <c r="B40" s="127"/>
      <c r="C40" s="128" t="s">
        <v>68</v>
      </c>
      <c r="D40" s="128"/>
      <c r="E40" s="104">
        <v>394</v>
      </c>
      <c r="F40" s="105">
        <v>2</v>
      </c>
      <c r="G40" s="105">
        <v>157</v>
      </c>
      <c r="H40" s="105">
        <v>0</v>
      </c>
      <c r="I40" s="105">
        <v>103</v>
      </c>
      <c r="J40" s="105">
        <v>0</v>
      </c>
      <c r="K40" s="106">
        <f t="shared" si="4"/>
        <v>39.847715736040605</v>
      </c>
      <c r="L40" s="107">
        <f t="shared" si="5"/>
        <v>26.142131979695431</v>
      </c>
      <c r="M40" s="108">
        <v>1</v>
      </c>
      <c r="N40" s="109">
        <v>225</v>
      </c>
      <c r="O40" s="120">
        <f t="shared" si="0"/>
        <v>124</v>
      </c>
      <c r="P40" s="105">
        <v>47</v>
      </c>
      <c r="Q40" s="105">
        <v>17</v>
      </c>
      <c r="R40" s="121">
        <v>60</v>
      </c>
      <c r="S40" s="113">
        <f t="shared" si="1"/>
        <v>32</v>
      </c>
      <c r="T40" s="127"/>
      <c r="U40" s="128" t="str">
        <f t="shared" si="2"/>
        <v>渡名喜村</v>
      </c>
      <c r="V40" s="129"/>
      <c r="W40" s="120">
        <f t="shared" si="3"/>
        <v>142</v>
      </c>
      <c r="X40" s="105">
        <v>55</v>
      </c>
      <c r="Y40" s="105">
        <v>19</v>
      </c>
      <c r="Z40" s="121">
        <v>68</v>
      </c>
      <c r="AA40" s="181"/>
      <c r="AB40" s="181"/>
    </row>
    <row r="41" spans="1:28" ht="42" customHeight="1">
      <c r="A41" s="113">
        <v>33</v>
      </c>
      <c r="B41" s="122"/>
      <c r="C41" s="123" t="s">
        <v>69</v>
      </c>
      <c r="D41" s="123"/>
      <c r="E41" s="104">
        <v>1268</v>
      </c>
      <c r="F41" s="105">
        <v>31</v>
      </c>
      <c r="G41" s="105">
        <v>225</v>
      </c>
      <c r="H41" s="105">
        <v>1</v>
      </c>
      <c r="I41" s="105">
        <v>145</v>
      </c>
      <c r="J41" s="105">
        <v>0</v>
      </c>
      <c r="K41" s="106">
        <f t="shared" si="4"/>
        <v>17.744479495268138</v>
      </c>
      <c r="L41" s="107">
        <f t="shared" si="5"/>
        <v>11.435331230283911</v>
      </c>
      <c r="M41" s="108">
        <v>1</v>
      </c>
      <c r="N41" s="109">
        <v>658</v>
      </c>
      <c r="O41" s="120">
        <f t="shared" si="0"/>
        <v>198</v>
      </c>
      <c r="P41" s="105">
        <v>81</v>
      </c>
      <c r="Q41" s="105">
        <v>40</v>
      </c>
      <c r="R41" s="121">
        <v>77</v>
      </c>
      <c r="S41" s="113">
        <f t="shared" si="1"/>
        <v>33</v>
      </c>
      <c r="T41" s="122"/>
      <c r="U41" s="123" t="str">
        <f t="shared" si="2"/>
        <v>南大東村</v>
      </c>
      <c r="V41" s="124"/>
      <c r="W41" s="120">
        <f t="shared" si="3"/>
        <v>198</v>
      </c>
      <c r="X41" s="105">
        <v>81</v>
      </c>
      <c r="Y41" s="105">
        <v>40</v>
      </c>
      <c r="Z41" s="121">
        <v>77</v>
      </c>
      <c r="AA41" s="181"/>
      <c r="AB41" s="181"/>
    </row>
    <row r="42" spans="1:28" ht="42" customHeight="1">
      <c r="A42" s="113">
        <v>34</v>
      </c>
      <c r="B42" s="127"/>
      <c r="C42" s="128" t="s">
        <v>70</v>
      </c>
      <c r="D42" s="128"/>
      <c r="E42" s="104">
        <v>589</v>
      </c>
      <c r="F42" s="105">
        <v>4</v>
      </c>
      <c r="G42" s="105">
        <v>111</v>
      </c>
      <c r="H42" s="105">
        <v>0</v>
      </c>
      <c r="I42" s="105">
        <v>53</v>
      </c>
      <c r="J42" s="105">
        <v>0</v>
      </c>
      <c r="K42" s="106">
        <f t="shared" si="4"/>
        <v>18.845500848896435</v>
      </c>
      <c r="L42" s="107">
        <f t="shared" si="5"/>
        <v>8.998302207130731</v>
      </c>
      <c r="M42" s="108">
        <v>1</v>
      </c>
      <c r="N42" s="109">
        <v>285</v>
      </c>
      <c r="O42" s="120">
        <f t="shared" si="0"/>
        <v>83</v>
      </c>
      <c r="P42" s="105">
        <v>25</v>
      </c>
      <c r="Q42" s="105">
        <v>14</v>
      </c>
      <c r="R42" s="121">
        <v>44</v>
      </c>
      <c r="S42" s="113">
        <f t="shared" si="1"/>
        <v>34</v>
      </c>
      <c r="T42" s="127"/>
      <c r="U42" s="128" t="str">
        <f t="shared" si="2"/>
        <v>北大東村</v>
      </c>
      <c r="V42" s="129"/>
      <c r="W42" s="120">
        <f t="shared" si="3"/>
        <v>86</v>
      </c>
      <c r="X42" s="105">
        <v>26</v>
      </c>
      <c r="Y42" s="105">
        <v>14</v>
      </c>
      <c r="Z42" s="121">
        <v>46</v>
      </c>
      <c r="AA42" s="181"/>
      <c r="AB42" s="181"/>
    </row>
    <row r="43" spans="1:28" ht="42" customHeight="1">
      <c r="A43" s="113">
        <v>35</v>
      </c>
      <c r="B43" s="122"/>
      <c r="C43" s="123" t="s">
        <v>71</v>
      </c>
      <c r="D43" s="123"/>
      <c r="E43" s="104">
        <v>1272</v>
      </c>
      <c r="F43" s="105">
        <v>14</v>
      </c>
      <c r="G43" s="105">
        <v>329</v>
      </c>
      <c r="H43" s="105">
        <v>0</v>
      </c>
      <c r="I43" s="105">
        <v>203</v>
      </c>
      <c r="J43" s="105">
        <v>0</v>
      </c>
      <c r="K43" s="106">
        <f t="shared" si="4"/>
        <v>25.864779874213838</v>
      </c>
      <c r="L43" s="107">
        <f t="shared" si="5"/>
        <v>15.959119496855346</v>
      </c>
      <c r="M43" s="108">
        <v>2</v>
      </c>
      <c r="N43" s="109">
        <v>587</v>
      </c>
      <c r="O43" s="120">
        <f t="shared" si="0"/>
        <v>225</v>
      </c>
      <c r="P43" s="105">
        <v>107</v>
      </c>
      <c r="Q43" s="105">
        <v>73</v>
      </c>
      <c r="R43" s="121">
        <v>45</v>
      </c>
      <c r="S43" s="113">
        <f t="shared" si="1"/>
        <v>35</v>
      </c>
      <c r="T43" s="122"/>
      <c r="U43" s="123" t="str">
        <f t="shared" si="2"/>
        <v>伊平屋村</v>
      </c>
      <c r="V43" s="124"/>
      <c r="W43" s="120">
        <f t="shared" si="3"/>
        <v>225</v>
      </c>
      <c r="X43" s="105">
        <v>107</v>
      </c>
      <c r="Y43" s="105">
        <v>73</v>
      </c>
      <c r="Z43" s="121">
        <v>45</v>
      </c>
      <c r="AA43" s="181"/>
      <c r="AB43" s="181"/>
    </row>
    <row r="44" spans="1:28" ht="42" customHeight="1">
      <c r="A44" s="113">
        <v>36</v>
      </c>
      <c r="B44" s="127"/>
      <c r="C44" s="128" t="s">
        <v>72</v>
      </c>
      <c r="D44" s="128"/>
      <c r="E44" s="104">
        <v>1530</v>
      </c>
      <c r="F44" s="105">
        <v>22</v>
      </c>
      <c r="G44" s="105">
        <v>430</v>
      </c>
      <c r="H44" s="105">
        <v>0</v>
      </c>
      <c r="I44" s="105">
        <v>271</v>
      </c>
      <c r="J44" s="105">
        <v>0</v>
      </c>
      <c r="K44" s="106">
        <f>G44/E44*100</f>
        <v>28.104575163398692</v>
      </c>
      <c r="L44" s="107">
        <f t="shared" si="5"/>
        <v>17.712418300653596</v>
      </c>
      <c r="M44" s="108">
        <v>1</v>
      </c>
      <c r="N44" s="109">
        <v>794</v>
      </c>
      <c r="O44" s="120">
        <f t="shared" si="0"/>
        <v>304</v>
      </c>
      <c r="P44" s="105">
        <v>162</v>
      </c>
      <c r="Q44" s="105">
        <v>58</v>
      </c>
      <c r="R44" s="121">
        <v>84</v>
      </c>
      <c r="S44" s="113">
        <f t="shared" si="1"/>
        <v>36</v>
      </c>
      <c r="T44" s="127"/>
      <c r="U44" s="128" t="str">
        <f t="shared" si="2"/>
        <v>伊是名村</v>
      </c>
      <c r="V44" s="129"/>
      <c r="W44" s="120">
        <f t="shared" si="3"/>
        <v>353</v>
      </c>
      <c r="X44" s="105">
        <v>210</v>
      </c>
      <c r="Y44" s="105">
        <v>59</v>
      </c>
      <c r="Z44" s="121">
        <v>84</v>
      </c>
      <c r="AA44" s="181"/>
      <c r="AB44" s="181"/>
    </row>
    <row r="45" spans="1:28" ht="42" customHeight="1">
      <c r="A45" s="113">
        <v>37</v>
      </c>
      <c r="B45" s="122"/>
      <c r="C45" s="123" t="s">
        <v>73</v>
      </c>
      <c r="D45" s="123"/>
      <c r="E45" s="104">
        <v>8236</v>
      </c>
      <c r="F45" s="105">
        <v>41</v>
      </c>
      <c r="G45" s="105">
        <v>2159</v>
      </c>
      <c r="H45" s="105">
        <v>1</v>
      </c>
      <c r="I45" s="105">
        <v>1646</v>
      </c>
      <c r="J45" s="105">
        <v>1</v>
      </c>
      <c r="K45" s="106">
        <f>G45/E45*100</f>
        <v>26.214181641573582</v>
      </c>
      <c r="L45" s="107">
        <f t="shared" si="5"/>
        <v>19.985429820301118</v>
      </c>
      <c r="M45" s="108">
        <v>2</v>
      </c>
      <c r="N45" s="109">
        <v>3956</v>
      </c>
      <c r="O45" s="120">
        <f t="shared" si="0"/>
        <v>2706</v>
      </c>
      <c r="P45" s="105">
        <v>655</v>
      </c>
      <c r="Q45" s="105">
        <v>0</v>
      </c>
      <c r="R45" s="121">
        <v>2051</v>
      </c>
      <c r="S45" s="113">
        <f t="shared" si="1"/>
        <v>37</v>
      </c>
      <c r="T45" s="122"/>
      <c r="U45" s="123" t="str">
        <f t="shared" si="2"/>
        <v>久米島町</v>
      </c>
      <c r="V45" s="124"/>
      <c r="W45" s="120">
        <f t="shared" si="3"/>
        <v>2810</v>
      </c>
      <c r="X45" s="105">
        <v>707</v>
      </c>
      <c r="Y45" s="105">
        <v>0</v>
      </c>
      <c r="Z45" s="121">
        <v>2103</v>
      </c>
      <c r="AA45" s="181"/>
      <c r="AB45" s="181"/>
    </row>
    <row r="46" spans="1:28" ht="42" customHeight="1">
      <c r="A46" s="113">
        <v>38</v>
      </c>
      <c r="B46" s="127"/>
      <c r="C46" s="123" t="s">
        <v>74</v>
      </c>
      <c r="D46" s="128"/>
      <c r="E46" s="104">
        <v>29973</v>
      </c>
      <c r="F46" s="105">
        <v>63</v>
      </c>
      <c r="G46" s="105">
        <v>5548</v>
      </c>
      <c r="H46" s="105">
        <v>1</v>
      </c>
      <c r="I46" s="105">
        <v>2862</v>
      </c>
      <c r="J46" s="105">
        <v>1</v>
      </c>
      <c r="K46" s="106">
        <f>G46/E46*100</f>
        <v>18.50999232642712</v>
      </c>
      <c r="L46" s="107">
        <f t="shared" si="5"/>
        <v>9.5485937343609244</v>
      </c>
      <c r="M46" s="108">
        <v>2</v>
      </c>
      <c r="N46" s="109">
        <v>11184</v>
      </c>
      <c r="O46" s="120">
        <f t="shared" si="0"/>
        <v>3799</v>
      </c>
      <c r="P46" s="105">
        <v>1082</v>
      </c>
      <c r="Q46" s="105">
        <v>771</v>
      </c>
      <c r="R46" s="121">
        <v>1946</v>
      </c>
      <c r="S46" s="113">
        <f t="shared" si="1"/>
        <v>38</v>
      </c>
      <c r="T46" s="127"/>
      <c r="U46" s="123" t="str">
        <f t="shared" si="2"/>
        <v>八重瀬町</v>
      </c>
      <c r="V46" s="129"/>
      <c r="W46" s="120">
        <f t="shared" si="3"/>
        <v>3996</v>
      </c>
      <c r="X46" s="105">
        <v>1277</v>
      </c>
      <c r="Y46" s="105">
        <v>773</v>
      </c>
      <c r="Z46" s="121">
        <v>1946</v>
      </c>
      <c r="AA46" s="181"/>
      <c r="AB46" s="181"/>
    </row>
    <row r="47" spans="1:28" ht="42" customHeight="1">
      <c r="A47" s="113">
        <v>39</v>
      </c>
      <c r="B47" s="122"/>
      <c r="C47" s="123" t="s">
        <v>75</v>
      </c>
      <c r="D47" s="123"/>
      <c r="E47" s="104">
        <v>1206</v>
      </c>
      <c r="F47" s="105">
        <v>18</v>
      </c>
      <c r="G47" s="105">
        <v>333</v>
      </c>
      <c r="H47" s="105">
        <v>1</v>
      </c>
      <c r="I47" s="105">
        <v>187</v>
      </c>
      <c r="J47" s="105">
        <v>0</v>
      </c>
      <c r="K47" s="106">
        <f>G47/E47*100</f>
        <v>27.611940298507463</v>
      </c>
      <c r="L47" s="107">
        <f t="shared" si="5"/>
        <v>15.50580431177446</v>
      </c>
      <c r="M47" s="108">
        <v>1</v>
      </c>
      <c r="N47" s="109">
        <v>527</v>
      </c>
      <c r="O47" s="120">
        <f>SUM(P47:R47)</f>
        <v>216</v>
      </c>
      <c r="P47" s="105">
        <v>77</v>
      </c>
      <c r="Q47" s="105">
        <v>56</v>
      </c>
      <c r="R47" s="121">
        <v>83</v>
      </c>
      <c r="S47" s="113">
        <f t="shared" si="1"/>
        <v>39</v>
      </c>
      <c r="T47" s="122"/>
      <c r="U47" s="123" t="str">
        <f t="shared" si="2"/>
        <v>多良間村</v>
      </c>
      <c r="V47" s="124"/>
      <c r="W47" s="120">
        <f>SUM(X47:Z47)</f>
        <v>228</v>
      </c>
      <c r="X47" s="105">
        <v>80</v>
      </c>
      <c r="Y47" s="105">
        <v>62</v>
      </c>
      <c r="Z47" s="121">
        <v>86</v>
      </c>
      <c r="AA47" s="181"/>
      <c r="AB47" s="181"/>
    </row>
    <row r="48" spans="1:28" ht="42" customHeight="1">
      <c r="A48" s="113">
        <v>40</v>
      </c>
      <c r="B48" s="122"/>
      <c r="C48" s="123" t="s">
        <v>76</v>
      </c>
      <c r="D48" s="123"/>
      <c r="E48" s="104">
        <v>4250</v>
      </c>
      <c r="F48" s="105">
        <v>38</v>
      </c>
      <c r="G48" s="105">
        <v>895</v>
      </c>
      <c r="H48" s="105">
        <v>2</v>
      </c>
      <c r="I48" s="105">
        <v>560</v>
      </c>
      <c r="J48" s="105">
        <v>1</v>
      </c>
      <c r="K48" s="106">
        <f t="shared" si="4"/>
        <v>21.058823529411764</v>
      </c>
      <c r="L48" s="107">
        <f t="shared" si="5"/>
        <v>13.176470588235295</v>
      </c>
      <c r="M48" s="108">
        <v>9</v>
      </c>
      <c r="N48" s="109">
        <v>2372</v>
      </c>
      <c r="O48" s="120">
        <f>SUM(P48:R48)</f>
        <v>685</v>
      </c>
      <c r="P48" s="105">
        <v>288</v>
      </c>
      <c r="Q48" s="105">
        <v>152</v>
      </c>
      <c r="R48" s="121">
        <v>245</v>
      </c>
      <c r="S48" s="113">
        <f t="shared" si="1"/>
        <v>40</v>
      </c>
      <c r="T48" s="122"/>
      <c r="U48" s="123" t="str">
        <f t="shared" si="2"/>
        <v>竹富町</v>
      </c>
      <c r="V48" s="124"/>
      <c r="W48" s="120">
        <f>SUM(X48:Z48)</f>
        <v>716</v>
      </c>
      <c r="X48" s="105">
        <v>319</v>
      </c>
      <c r="Y48" s="105">
        <v>152</v>
      </c>
      <c r="Z48" s="121">
        <v>245</v>
      </c>
      <c r="AA48" s="181"/>
      <c r="AB48" s="181"/>
    </row>
    <row r="49" spans="1:28" ht="42" customHeight="1" thickBot="1">
      <c r="A49" s="113">
        <v>41</v>
      </c>
      <c r="B49" s="127"/>
      <c r="C49" s="128" t="s">
        <v>77</v>
      </c>
      <c r="D49" s="128"/>
      <c r="E49" s="131">
        <v>1485</v>
      </c>
      <c r="F49" s="132">
        <v>6</v>
      </c>
      <c r="G49" s="132">
        <v>341</v>
      </c>
      <c r="H49" s="132">
        <v>0</v>
      </c>
      <c r="I49" s="132">
        <v>177</v>
      </c>
      <c r="J49" s="132">
        <v>0</v>
      </c>
      <c r="K49" s="133">
        <f t="shared" si="4"/>
        <v>22.962962962962962</v>
      </c>
      <c r="L49" s="134">
        <f>I49/E49*100</f>
        <v>11.91919191919192</v>
      </c>
      <c r="M49" s="135">
        <v>2</v>
      </c>
      <c r="N49" s="136">
        <v>779</v>
      </c>
      <c r="O49" s="137">
        <f>SUM(P49:R49)</f>
        <v>226</v>
      </c>
      <c r="P49" s="132">
        <v>72</v>
      </c>
      <c r="Q49" s="132">
        <v>60</v>
      </c>
      <c r="R49" s="138">
        <v>94</v>
      </c>
      <c r="S49" s="113">
        <f t="shared" si="1"/>
        <v>41</v>
      </c>
      <c r="T49" s="127"/>
      <c r="U49" s="128" t="str">
        <f t="shared" si="2"/>
        <v>与那国町</v>
      </c>
      <c r="V49" s="129"/>
      <c r="W49" s="137">
        <f>SUM(X49:Z49)</f>
        <v>251</v>
      </c>
      <c r="X49" s="132">
        <v>86</v>
      </c>
      <c r="Y49" s="132">
        <v>62</v>
      </c>
      <c r="Z49" s="138">
        <v>103</v>
      </c>
      <c r="AA49" s="181"/>
      <c r="AB49" s="181"/>
    </row>
    <row r="50" spans="1:28" ht="42" customHeight="1" thickBot="1">
      <c r="A50" s="573" t="s">
        <v>78</v>
      </c>
      <c r="B50" s="574"/>
      <c r="C50" s="574"/>
      <c r="D50" s="182"/>
      <c r="E50" s="728">
        <f t="shared" ref="E50:J50" si="6">SUM(E9:E49)</f>
        <v>1458578</v>
      </c>
      <c r="F50" s="729">
        <f t="shared" si="6"/>
        <v>11927</v>
      </c>
      <c r="G50" s="141">
        <f t="shared" si="6"/>
        <v>279750</v>
      </c>
      <c r="H50" s="141">
        <f t="shared" si="6"/>
        <v>886</v>
      </c>
      <c r="I50" s="141">
        <f t="shared" si="6"/>
        <v>143715</v>
      </c>
      <c r="J50" s="141">
        <f t="shared" si="6"/>
        <v>336</v>
      </c>
      <c r="K50" s="142">
        <f>G50/E50*100</f>
        <v>19.17963934736435</v>
      </c>
      <c r="L50" s="183">
        <f>I50/E50*100</f>
        <v>9.8530897901929126</v>
      </c>
      <c r="M50" s="143">
        <f t="shared" ref="M50:R50" si="7">SUM(M9:M49)</f>
        <v>146</v>
      </c>
      <c r="N50" s="144">
        <f t="shared" si="7"/>
        <v>618555</v>
      </c>
      <c r="O50" s="145">
        <f>SUM(O9:O49)</f>
        <v>199516</v>
      </c>
      <c r="P50" s="141">
        <f t="shared" si="7"/>
        <v>71373</v>
      </c>
      <c r="Q50" s="141">
        <f t="shared" si="7"/>
        <v>42860</v>
      </c>
      <c r="R50" s="146">
        <f t="shared" si="7"/>
        <v>85283</v>
      </c>
      <c r="S50" s="573" t="s">
        <v>78</v>
      </c>
      <c r="T50" s="574"/>
      <c r="U50" s="574"/>
      <c r="V50" s="147">
        <v>0</v>
      </c>
      <c r="W50" s="145">
        <f>SUM(W9:W49)</f>
        <v>205499</v>
      </c>
      <c r="X50" s="141">
        <f>SUM(X9:X49)</f>
        <v>76978</v>
      </c>
      <c r="Y50" s="141">
        <f>SUM(Y9:Y49)</f>
        <v>43066</v>
      </c>
      <c r="Z50" s="146">
        <f>SUM(Z9:Z49)</f>
        <v>85455</v>
      </c>
      <c r="AA50" s="181"/>
      <c r="AB50" s="181"/>
    </row>
    <row r="51" spans="1:28" ht="36" customHeight="1">
      <c r="A51" s="184" t="s">
        <v>94</v>
      </c>
      <c r="S51" s="184" t="s">
        <v>80</v>
      </c>
    </row>
    <row r="52" spans="1:28" ht="36" customHeight="1">
      <c r="A52" s="184" t="s">
        <v>81</v>
      </c>
      <c r="D52" s="185"/>
      <c r="F52" s="185"/>
      <c r="G52" s="185"/>
      <c r="H52" s="185"/>
      <c r="I52" s="185"/>
      <c r="J52" s="185"/>
      <c r="K52" s="185"/>
      <c r="L52" s="185"/>
      <c r="M52" s="185"/>
      <c r="N52" s="185"/>
      <c r="S52" s="604" t="s">
        <v>223</v>
      </c>
      <c r="T52" s="604"/>
      <c r="U52" s="604"/>
      <c r="V52" s="604"/>
      <c r="W52" s="604"/>
      <c r="X52" s="604"/>
      <c r="Y52" s="604"/>
      <c r="Z52" s="604"/>
    </row>
    <row r="53" spans="1:28" ht="36" customHeight="1">
      <c r="A53" s="184" t="s">
        <v>82</v>
      </c>
      <c r="S53" s="604"/>
      <c r="T53" s="604"/>
      <c r="U53" s="604"/>
      <c r="V53" s="604"/>
      <c r="W53" s="604"/>
      <c r="X53" s="604"/>
      <c r="Y53" s="604"/>
      <c r="Z53" s="604"/>
    </row>
    <row r="54" spans="1:28" s="295" customFormat="1" ht="18.75">
      <c r="A54" s="714" t="s">
        <v>283</v>
      </c>
      <c r="B54" s="714"/>
      <c r="C54" s="714"/>
      <c r="D54" s="714"/>
      <c r="E54" s="714"/>
      <c r="F54" s="714"/>
      <c r="G54" s="714"/>
      <c r="H54" s="714"/>
      <c r="I54" s="714"/>
      <c r="J54" s="714"/>
    </row>
  </sheetData>
  <mergeCells count="23">
    <mergeCell ref="A54:J54"/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53"/>
  <sheetViews>
    <sheetView view="pageBreakPreview" zoomScale="50" zoomScaleNormal="50" zoomScaleSheetLayoutView="50" workbookViewId="0">
      <selection sqref="A1:R1"/>
    </sheetView>
  </sheetViews>
  <sheetFormatPr defaultRowHeight="42" customHeight="1"/>
  <cols>
    <col min="1" max="1" width="5.875" style="73" bestFit="1" customWidth="1"/>
    <col min="2" max="2" width="1.625" style="72" customWidth="1"/>
    <col min="3" max="3" width="17.25" style="72" customWidth="1"/>
    <col min="4" max="4" width="1.625" style="72" customWidth="1"/>
    <col min="5" max="5" width="17.625" style="72" customWidth="1"/>
    <col min="6" max="6" width="12.75" style="72" customWidth="1"/>
    <col min="7" max="7" width="14.375" style="72" customWidth="1"/>
    <col min="8" max="8" width="12.75" style="72" customWidth="1"/>
    <col min="9" max="9" width="15" style="72" customWidth="1"/>
    <col min="10" max="12" width="12.75" style="72" customWidth="1"/>
    <col min="13" max="13" width="11.5" style="72" customWidth="1"/>
    <col min="14" max="14" width="15.75" style="72" customWidth="1"/>
    <col min="15" max="18" width="15.625" style="72" customWidth="1"/>
    <col min="19" max="19" width="5.875" style="73" bestFit="1" customWidth="1"/>
    <col min="20" max="20" width="1.625" style="72" customWidth="1"/>
    <col min="21" max="21" width="17.25" style="72" customWidth="1"/>
    <col min="22" max="22" width="1.625" style="72" customWidth="1"/>
    <col min="23" max="26" width="17.75" style="72" customWidth="1"/>
    <col min="27" max="28" width="10.625" style="72" customWidth="1"/>
    <col min="29" max="16384" width="9" style="72"/>
  </cols>
  <sheetData>
    <row r="1" spans="1:28" ht="42" customHeight="1">
      <c r="A1" s="558" t="s">
        <v>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70" t="s">
        <v>1</v>
      </c>
      <c r="T1" s="71"/>
      <c r="U1" s="71"/>
      <c r="V1" s="71"/>
    </row>
    <row r="2" spans="1:28" ht="24.75" thickBot="1">
      <c r="N2" s="74"/>
      <c r="R2" s="75" t="s">
        <v>96</v>
      </c>
      <c r="Z2" s="75" t="s">
        <v>96</v>
      </c>
    </row>
    <row r="3" spans="1:28" ht="33" customHeight="1">
      <c r="A3" s="559" t="s">
        <v>3</v>
      </c>
      <c r="B3" s="560"/>
      <c r="C3" s="560"/>
      <c r="D3" s="76"/>
      <c r="E3" s="565" t="s">
        <v>4</v>
      </c>
      <c r="F3" s="566"/>
      <c r="G3" s="566"/>
      <c r="H3" s="566"/>
      <c r="I3" s="566"/>
      <c r="J3" s="566"/>
      <c r="K3" s="566"/>
      <c r="L3" s="566"/>
      <c r="M3" s="77"/>
      <c r="N3" s="567" t="s">
        <v>5</v>
      </c>
      <c r="O3" s="560" t="s">
        <v>6</v>
      </c>
      <c r="P3" s="560"/>
      <c r="Q3" s="560"/>
      <c r="R3" s="570"/>
      <c r="S3" s="559" t="s">
        <v>3</v>
      </c>
      <c r="T3" s="560"/>
      <c r="U3" s="560"/>
      <c r="V3" s="76"/>
      <c r="W3" s="560" t="s">
        <v>7</v>
      </c>
      <c r="X3" s="560"/>
      <c r="Y3" s="560"/>
      <c r="Z3" s="570"/>
    </row>
    <row r="4" spans="1:28" ht="21">
      <c r="A4" s="561"/>
      <c r="B4" s="562"/>
      <c r="C4" s="562"/>
      <c r="D4" s="78"/>
      <c r="E4" s="576" t="s">
        <v>8</v>
      </c>
      <c r="F4" s="79" t="s">
        <v>84</v>
      </c>
      <c r="G4" s="578" t="s">
        <v>10</v>
      </c>
      <c r="H4" s="80" t="s">
        <v>85</v>
      </c>
      <c r="I4" s="578" t="s">
        <v>12</v>
      </c>
      <c r="J4" s="80" t="s">
        <v>86</v>
      </c>
      <c r="K4" s="581" t="s">
        <v>14</v>
      </c>
      <c r="L4" s="582"/>
      <c r="M4" s="81" t="s">
        <v>15</v>
      </c>
      <c r="N4" s="568"/>
      <c r="O4" s="583"/>
      <c r="P4" s="584"/>
      <c r="Q4" s="584"/>
      <c r="R4" s="585"/>
      <c r="S4" s="561"/>
      <c r="T4" s="562"/>
      <c r="U4" s="562"/>
      <c r="V4" s="78"/>
      <c r="W4" s="584"/>
      <c r="X4" s="584"/>
      <c r="Y4" s="584"/>
      <c r="Z4" s="585"/>
    </row>
    <row r="5" spans="1:28" ht="21">
      <c r="A5" s="561"/>
      <c r="B5" s="562"/>
      <c r="C5" s="562"/>
      <c r="D5" s="78"/>
      <c r="E5" s="577"/>
      <c r="F5" s="79" t="s">
        <v>16</v>
      </c>
      <c r="G5" s="579"/>
      <c r="H5" s="80" t="s">
        <v>17</v>
      </c>
      <c r="I5" s="580"/>
      <c r="J5" s="80" t="s">
        <v>17</v>
      </c>
      <c r="K5" s="586" t="s">
        <v>87</v>
      </c>
      <c r="L5" s="587" t="s">
        <v>95</v>
      </c>
      <c r="M5" s="82" t="s">
        <v>20</v>
      </c>
      <c r="N5" s="568"/>
      <c r="O5" s="83" t="s">
        <v>21</v>
      </c>
      <c r="P5" s="581" t="s">
        <v>22</v>
      </c>
      <c r="Q5" s="588"/>
      <c r="R5" s="582"/>
      <c r="S5" s="561"/>
      <c r="T5" s="562"/>
      <c r="U5" s="562"/>
      <c r="V5" s="78"/>
      <c r="W5" s="83" t="s">
        <v>21</v>
      </c>
      <c r="X5" s="581" t="s">
        <v>22</v>
      </c>
      <c r="Y5" s="588"/>
      <c r="Z5" s="582"/>
    </row>
    <row r="6" spans="1:28" ht="21">
      <c r="A6" s="561"/>
      <c r="B6" s="562"/>
      <c r="C6" s="562"/>
      <c r="D6" s="78"/>
      <c r="E6" s="577"/>
      <c r="F6" s="79" t="s">
        <v>23</v>
      </c>
      <c r="G6" s="579"/>
      <c r="H6" s="80" t="s">
        <v>23</v>
      </c>
      <c r="I6" s="580"/>
      <c r="J6" s="80" t="s">
        <v>23</v>
      </c>
      <c r="K6" s="586"/>
      <c r="L6" s="586"/>
      <c r="M6" s="84"/>
      <c r="N6" s="568"/>
      <c r="O6" s="83"/>
      <c r="P6" s="85" t="s">
        <v>24</v>
      </c>
      <c r="Q6" s="86" t="s">
        <v>24</v>
      </c>
      <c r="R6" s="556" t="s">
        <v>25</v>
      </c>
      <c r="S6" s="561"/>
      <c r="T6" s="562"/>
      <c r="U6" s="562"/>
      <c r="V6" s="78"/>
      <c r="W6" s="83"/>
      <c r="X6" s="85" t="s">
        <v>24</v>
      </c>
      <c r="Y6" s="86" t="s">
        <v>24</v>
      </c>
      <c r="Z6" s="556" t="s">
        <v>25</v>
      </c>
    </row>
    <row r="7" spans="1:28" ht="21">
      <c r="A7" s="563"/>
      <c r="B7" s="564"/>
      <c r="C7" s="564"/>
      <c r="D7" s="78"/>
      <c r="E7" s="87" t="s">
        <v>88</v>
      </c>
      <c r="F7" s="88"/>
      <c r="G7" s="89" t="s">
        <v>89</v>
      </c>
      <c r="H7" s="90"/>
      <c r="I7" s="89" t="s">
        <v>90</v>
      </c>
      <c r="J7" s="90"/>
      <c r="K7" s="586"/>
      <c r="L7" s="586"/>
      <c r="M7" s="82"/>
      <c r="N7" s="569"/>
      <c r="O7" s="75"/>
      <c r="P7" s="88" t="s">
        <v>29</v>
      </c>
      <c r="Q7" s="90" t="s">
        <v>30</v>
      </c>
      <c r="R7" s="557"/>
      <c r="S7" s="563"/>
      <c r="T7" s="564"/>
      <c r="U7" s="564"/>
      <c r="V7" s="78"/>
      <c r="W7" s="75"/>
      <c r="X7" s="88" t="s">
        <v>29</v>
      </c>
      <c r="Y7" s="90" t="s">
        <v>30</v>
      </c>
      <c r="Z7" s="557"/>
    </row>
    <row r="8" spans="1:28" ht="21.75" thickBot="1">
      <c r="A8" s="91" t="s">
        <v>91</v>
      </c>
      <c r="B8" s="92"/>
      <c r="C8" s="93"/>
      <c r="D8" s="94"/>
      <c r="E8" s="95" t="s">
        <v>32</v>
      </c>
      <c r="F8" s="96"/>
      <c r="G8" s="96" t="s">
        <v>32</v>
      </c>
      <c r="H8" s="96"/>
      <c r="I8" s="96" t="s">
        <v>32</v>
      </c>
      <c r="J8" s="96"/>
      <c r="K8" s="96" t="s">
        <v>92</v>
      </c>
      <c r="L8" s="97" t="s">
        <v>92</v>
      </c>
      <c r="M8" s="98" t="s">
        <v>34</v>
      </c>
      <c r="N8" s="99" t="s">
        <v>35</v>
      </c>
      <c r="O8" s="100" t="s">
        <v>35</v>
      </c>
      <c r="P8" s="96" t="s">
        <v>35</v>
      </c>
      <c r="Q8" s="96" t="s">
        <v>35</v>
      </c>
      <c r="R8" s="97" t="s">
        <v>35</v>
      </c>
      <c r="S8" s="91" t="s">
        <v>91</v>
      </c>
      <c r="T8" s="92"/>
      <c r="U8" s="93"/>
      <c r="V8" s="94"/>
      <c r="W8" s="100" t="s">
        <v>35</v>
      </c>
      <c r="X8" s="96" t="s">
        <v>35</v>
      </c>
      <c r="Y8" s="96" t="s">
        <v>35</v>
      </c>
      <c r="Z8" s="97" t="s">
        <v>35</v>
      </c>
    </row>
    <row r="9" spans="1:28" ht="42" customHeight="1">
      <c r="A9" s="113">
        <v>1</v>
      </c>
      <c r="B9" s="114"/>
      <c r="C9" s="115" t="s">
        <v>37</v>
      </c>
      <c r="D9" s="115"/>
      <c r="E9" s="104">
        <v>322650</v>
      </c>
      <c r="F9" s="105">
        <v>2632</v>
      </c>
      <c r="G9" s="105">
        <v>62944</v>
      </c>
      <c r="H9" s="105">
        <v>132</v>
      </c>
      <c r="I9" s="105">
        <v>32830</v>
      </c>
      <c r="J9" s="105">
        <v>51</v>
      </c>
      <c r="K9" s="106">
        <f>G9/E9*100</f>
        <v>19.508445684177904</v>
      </c>
      <c r="L9" s="107">
        <f>I9/E9*100</f>
        <v>10.175112350844568</v>
      </c>
      <c r="M9" s="108">
        <v>17</v>
      </c>
      <c r="N9" s="109">
        <v>142926</v>
      </c>
      <c r="O9" s="110">
        <f t="shared" ref="O9:O46" si="0">SUM(P9:R9)</f>
        <v>45312</v>
      </c>
      <c r="P9" s="111">
        <v>16837</v>
      </c>
      <c r="Q9" s="111">
        <v>9307</v>
      </c>
      <c r="R9" s="112">
        <v>19168</v>
      </c>
      <c r="S9" s="113">
        <f t="shared" ref="S9:S49" si="1">A9</f>
        <v>1</v>
      </c>
      <c r="T9" s="114"/>
      <c r="U9" s="115" t="str">
        <f t="shared" ref="U9:U49" si="2">C9</f>
        <v>那覇市</v>
      </c>
      <c r="V9" s="116"/>
      <c r="W9" s="110">
        <f t="shared" ref="W9:W46" si="3">SUM(X9:Z9)</f>
        <v>46092</v>
      </c>
      <c r="X9" s="111">
        <v>17608</v>
      </c>
      <c r="Y9" s="111">
        <v>9316</v>
      </c>
      <c r="Z9" s="112">
        <v>19168</v>
      </c>
      <c r="AA9" s="117"/>
      <c r="AB9" s="117"/>
    </row>
    <row r="10" spans="1:28" ht="42" customHeight="1">
      <c r="A10" s="113">
        <v>2</v>
      </c>
      <c r="B10" s="122"/>
      <c r="C10" s="123" t="s">
        <v>38</v>
      </c>
      <c r="D10" s="123"/>
      <c r="E10" s="104">
        <v>96359</v>
      </c>
      <c r="F10" s="105">
        <v>941</v>
      </c>
      <c r="G10" s="105">
        <v>15535</v>
      </c>
      <c r="H10" s="105">
        <v>114</v>
      </c>
      <c r="I10" s="105">
        <v>7679</v>
      </c>
      <c r="J10" s="105">
        <v>59</v>
      </c>
      <c r="K10" s="106">
        <f t="shared" ref="K10:K49" si="4">G10/E10*100</f>
        <v>16.122002096327275</v>
      </c>
      <c r="L10" s="107">
        <f>I10/E10*100</f>
        <v>7.969157006610696</v>
      </c>
      <c r="M10" s="108">
        <v>4</v>
      </c>
      <c r="N10" s="109">
        <v>41016</v>
      </c>
      <c r="O10" s="120">
        <f t="shared" si="0"/>
        <v>11201</v>
      </c>
      <c r="P10" s="105">
        <v>4060</v>
      </c>
      <c r="Q10" s="105">
        <v>2385</v>
      </c>
      <c r="R10" s="121">
        <v>4756</v>
      </c>
      <c r="S10" s="113">
        <f t="shared" si="1"/>
        <v>2</v>
      </c>
      <c r="T10" s="122"/>
      <c r="U10" s="123" t="str">
        <f t="shared" si="2"/>
        <v>宜野湾市</v>
      </c>
      <c r="V10" s="124"/>
      <c r="W10" s="120">
        <f t="shared" si="3"/>
        <v>11406</v>
      </c>
      <c r="X10" s="105">
        <v>4265</v>
      </c>
      <c r="Y10" s="105">
        <v>2385</v>
      </c>
      <c r="Z10" s="121">
        <v>4756</v>
      </c>
      <c r="AA10" s="117"/>
      <c r="AB10" s="117"/>
    </row>
    <row r="11" spans="1:28" ht="42" customHeight="1">
      <c r="A11" s="113">
        <v>3</v>
      </c>
      <c r="B11" s="127"/>
      <c r="C11" s="128" t="s">
        <v>39</v>
      </c>
      <c r="D11" s="128"/>
      <c r="E11" s="104">
        <v>48956</v>
      </c>
      <c r="F11" s="105">
        <v>268</v>
      </c>
      <c r="G11" s="105">
        <v>8894</v>
      </c>
      <c r="H11" s="105">
        <v>18</v>
      </c>
      <c r="I11" s="105">
        <v>4680</v>
      </c>
      <c r="J11" s="105">
        <v>0</v>
      </c>
      <c r="K11" s="106">
        <f t="shared" si="4"/>
        <v>18.167333932510825</v>
      </c>
      <c r="L11" s="107">
        <f t="shared" ref="L11:L48" si="5">I11/E11*100</f>
        <v>9.5596045428548084</v>
      </c>
      <c r="M11" s="108">
        <v>9</v>
      </c>
      <c r="N11" s="109">
        <v>22940</v>
      </c>
      <c r="O11" s="120">
        <f t="shared" si="0"/>
        <v>6569</v>
      </c>
      <c r="P11" s="105">
        <v>2778</v>
      </c>
      <c r="Q11" s="105">
        <v>1651</v>
      </c>
      <c r="R11" s="121">
        <v>2140</v>
      </c>
      <c r="S11" s="113">
        <f t="shared" si="1"/>
        <v>3</v>
      </c>
      <c r="T11" s="127"/>
      <c r="U11" s="128" t="str">
        <f t="shared" si="2"/>
        <v>石垣市</v>
      </c>
      <c r="V11" s="129"/>
      <c r="W11" s="120">
        <f t="shared" si="3"/>
        <v>6604</v>
      </c>
      <c r="X11" s="105">
        <v>2813</v>
      </c>
      <c r="Y11" s="105">
        <v>1651</v>
      </c>
      <c r="Z11" s="121">
        <v>2140</v>
      </c>
      <c r="AA11" s="117"/>
      <c r="AB11" s="117"/>
    </row>
    <row r="12" spans="1:28" ht="42" customHeight="1">
      <c r="A12" s="113">
        <v>4</v>
      </c>
      <c r="B12" s="122"/>
      <c r="C12" s="123" t="s">
        <v>40</v>
      </c>
      <c r="D12" s="124"/>
      <c r="E12" s="104">
        <v>113992</v>
      </c>
      <c r="F12" s="105">
        <v>672</v>
      </c>
      <c r="G12" s="105">
        <v>18062</v>
      </c>
      <c r="H12" s="105">
        <v>31</v>
      </c>
      <c r="I12" s="105">
        <v>8564</v>
      </c>
      <c r="J12" s="105">
        <v>17</v>
      </c>
      <c r="K12" s="106">
        <f t="shared" si="4"/>
        <v>15.844971576952767</v>
      </c>
      <c r="L12" s="107">
        <f t="shared" si="5"/>
        <v>7.5128079163450074</v>
      </c>
      <c r="M12" s="108">
        <v>5</v>
      </c>
      <c r="N12" s="109">
        <v>46713</v>
      </c>
      <c r="O12" s="120">
        <f t="shared" si="0"/>
        <v>12700</v>
      </c>
      <c r="P12" s="105">
        <v>4327</v>
      </c>
      <c r="Q12" s="105">
        <v>3009</v>
      </c>
      <c r="R12" s="121">
        <v>5364</v>
      </c>
      <c r="S12" s="113">
        <f t="shared" si="1"/>
        <v>4</v>
      </c>
      <c r="T12" s="122"/>
      <c r="U12" s="123" t="str">
        <f t="shared" si="2"/>
        <v>浦添市</v>
      </c>
      <c r="V12" s="124"/>
      <c r="W12" s="120">
        <f t="shared" si="3"/>
        <v>13115</v>
      </c>
      <c r="X12" s="105">
        <v>4736</v>
      </c>
      <c r="Y12" s="105">
        <v>3015</v>
      </c>
      <c r="Z12" s="121">
        <v>5364</v>
      </c>
      <c r="AA12" s="117"/>
      <c r="AB12" s="117"/>
    </row>
    <row r="13" spans="1:28" ht="42" customHeight="1">
      <c r="A13" s="113">
        <v>5</v>
      </c>
      <c r="B13" s="127"/>
      <c r="C13" s="128" t="s">
        <v>41</v>
      </c>
      <c r="D13" s="128"/>
      <c r="E13" s="104">
        <v>62079</v>
      </c>
      <c r="F13" s="105">
        <v>339</v>
      </c>
      <c r="G13" s="105">
        <v>11499</v>
      </c>
      <c r="H13" s="105">
        <v>17</v>
      </c>
      <c r="I13" s="105">
        <v>5971</v>
      </c>
      <c r="J13" s="105">
        <v>6</v>
      </c>
      <c r="K13" s="106">
        <f>G13/E13*100</f>
        <v>18.52317208717924</v>
      </c>
      <c r="L13" s="107">
        <f t="shared" si="5"/>
        <v>9.6183894714798885</v>
      </c>
      <c r="M13" s="108">
        <v>8</v>
      </c>
      <c r="N13" s="109">
        <v>27709</v>
      </c>
      <c r="O13" s="120">
        <f t="shared" si="0"/>
        <v>7984</v>
      </c>
      <c r="P13" s="105">
        <v>2932</v>
      </c>
      <c r="Q13" s="105">
        <v>1820</v>
      </c>
      <c r="R13" s="121">
        <v>3232</v>
      </c>
      <c r="S13" s="113">
        <f t="shared" si="1"/>
        <v>5</v>
      </c>
      <c r="T13" s="127"/>
      <c r="U13" s="128" t="str">
        <f t="shared" si="2"/>
        <v>名護市</v>
      </c>
      <c r="V13" s="129"/>
      <c r="W13" s="120">
        <f t="shared" si="3"/>
        <v>8475</v>
      </c>
      <c r="X13" s="105">
        <v>3399</v>
      </c>
      <c r="Y13" s="105">
        <v>1842</v>
      </c>
      <c r="Z13" s="121">
        <v>3234</v>
      </c>
      <c r="AA13" s="117"/>
      <c r="AB13" s="117"/>
    </row>
    <row r="14" spans="1:28" ht="42" customHeight="1">
      <c r="A14" s="113">
        <v>6</v>
      </c>
      <c r="B14" s="122"/>
      <c r="C14" s="123" t="s">
        <v>42</v>
      </c>
      <c r="D14" s="123"/>
      <c r="E14" s="104">
        <v>59988</v>
      </c>
      <c r="F14" s="105">
        <v>224</v>
      </c>
      <c r="G14" s="105">
        <v>10312</v>
      </c>
      <c r="H14" s="105">
        <v>13</v>
      </c>
      <c r="I14" s="105">
        <v>5303</v>
      </c>
      <c r="J14" s="105">
        <v>3</v>
      </c>
      <c r="K14" s="106">
        <f t="shared" si="4"/>
        <v>17.190104687604187</v>
      </c>
      <c r="L14" s="107">
        <f t="shared" si="5"/>
        <v>8.8401013536040551</v>
      </c>
      <c r="M14" s="108">
        <v>6</v>
      </c>
      <c r="N14" s="109">
        <v>23648</v>
      </c>
      <c r="O14" s="120">
        <f t="shared" si="0"/>
        <v>7442</v>
      </c>
      <c r="P14" s="105">
        <v>2598</v>
      </c>
      <c r="Q14" s="105">
        <v>1461</v>
      </c>
      <c r="R14" s="121">
        <v>3383</v>
      </c>
      <c r="S14" s="113">
        <f t="shared" si="1"/>
        <v>6</v>
      </c>
      <c r="T14" s="122"/>
      <c r="U14" s="123" t="str">
        <f t="shared" si="2"/>
        <v>糸満市</v>
      </c>
      <c r="V14" s="124"/>
      <c r="W14" s="120">
        <f t="shared" si="3"/>
        <v>7652</v>
      </c>
      <c r="X14" s="105">
        <v>2808</v>
      </c>
      <c r="Y14" s="105">
        <v>1461</v>
      </c>
      <c r="Z14" s="121">
        <v>3383</v>
      </c>
      <c r="AA14" s="117"/>
      <c r="AB14" s="117"/>
    </row>
    <row r="15" spans="1:28" ht="42" customHeight="1">
      <c r="A15" s="113">
        <v>7</v>
      </c>
      <c r="B15" s="127"/>
      <c r="C15" s="123" t="s">
        <v>43</v>
      </c>
      <c r="D15" s="128"/>
      <c r="E15" s="104">
        <v>138867</v>
      </c>
      <c r="F15" s="105">
        <v>1158</v>
      </c>
      <c r="G15" s="105">
        <v>23653</v>
      </c>
      <c r="H15" s="105">
        <v>163</v>
      </c>
      <c r="I15" s="105">
        <v>12105</v>
      </c>
      <c r="J15" s="105">
        <v>74</v>
      </c>
      <c r="K15" s="106">
        <f t="shared" si="4"/>
        <v>17.032844376273701</v>
      </c>
      <c r="L15" s="107">
        <f t="shared" si="5"/>
        <v>8.7169737950701034</v>
      </c>
      <c r="M15" s="108">
        <v>8</v>
      </c>
      <c r="N15" s="109">
        <v>56960</v>
      </c>
      <c r="O15" s="120">
        <f t="shared" si="0"/>
        <v>17499</v>
      </c>
      <c r="P15" s="105">
        <v>6715</v>
      </c>
      <c r="Q15" s="105">
        <v>3418</v>
      </c>
      <c r="R15" s="121">
        <v>7366</v>
      </c>
      <c r="S15" s="113">
        <f t="shared" si="1"/>
        <v>7</v>
      </c>
      <c r="T15" s="127"/>
      <c r="U15" s="123" t="str">
        <f t="shared" si="2"/>
        <v>沖縄市</v>
      </c>
      <c r="V15" s="129"/>
      <c r="W15" s="120">
        <f t="shared" si="3"/>
        <v>17725</v>
      </c>
      <c r="X15" s="105">
        <v>6941</v>
      </c>
      <c r="Y15" s="105">
        <v>3418</v>
      </c>
      <c r="Z15" s="121">
        <v>7366</v>
      </c>
      <c r="AA15" s="117"/>
      <c r="AB15" s="117"/>
    </row>
    <row r="16" spans="1:28" ht="42" customHeight="1">
      <c r="A16" s="113">
        <v>8</v>
      </c>
      <c r="B16" s="122"/>
      <c r="C16" s="123" t="s">
        <v>44</v>
      </c>
      <c r="D16" s="124"/>
      <c r="E16" s="104">
        <v>61426</v>
      </c>
      <c r="F16" s="105">
        <v>164</v>
      </c>
      <c r="G16" s="105">
        <v>9324</v>
      </c>
      <c r="H16" s="105">
        <v>5</v>
      </c>
      <c r="I16" s="105">
        <v>4238</v>
      </c>
      <c r="J16" s="105">
        <v>0</v>
      </c>
      <c r="K16" s="106">
        <f t="shared" si="4"/>
        <v>15.179240061211866</v>
      </c>
      <c r="L16" s="107">
        <f t="shared" si="5"/>
        <v>6.899358577800931</v>
      </c>
      <c r="M16" s="108">
        <v>3</v>
      </c>
      <c r="N16" s="109">
        <v>23336</v>
      </c>
      <c r="O16" s="120">
        <f t="shared" si="0"/>
        <v>6436</v>
      </c>
      <c r="P16" s="105">
        <v>1831</v>
      </c>
      <c r="Q16" s="105">
        <v>1502</v>
      </c>
      <c r="R16" s="121">
        <v>3103</v>
      </c>
      <c r="S16" s="113">
        <f t="shared" si="1"/>
        <v>8</v>
      </c>
      <c r="T16" s="122"/>
      <c r="U16" s="123" t="str">
        <f t="shared" si="2"/>
        <v>豊見城市</v>
      </c>
      <c r="V16" s="124"/>
      <c r="W16" s="120">
        <f t="shared" si="3"/>
        <v>6651</v>
      </c>
      <c r="X16" s="105">
        <v>2029</v>
      </c>
      <c r="Y16" s="105">
        <v>1508</v>
      </c>
      <c r="Z16" s="121">
        <v>3114</v>
      </c>
      <c r="AA16" s="117"/>
      <c r="AB16" s="117"/>
    </row>
    <row r="17" spans="1:28" ht="42" customHeight="1">
      <c r="A17" s="113">
        <v>9</v>
      </c>
      <c r="B17" s="127"/>
      <c r="C17" s="115" t="s">
        <v>45</v>
      </c>
      <c r="D17" s="128"/>
      <c r="E17" s="104">
        <v>121391</v>
      </c>
      <c r="F17" s="105">
        <v>612</v>
      </c>
      <c r="G17" s="105">
        <v>22887</v>
      </c>
      <c r="H17" s="105">
        <v>79</v>
      </c>
      <c r="I17" s="105">
        <v>11849</v>
      </c>
      <c r="J17" s="105">
        <v>24</v>
      </c>
      <c r="K17" s="106">
        <f t="shared" si="4"/>
        <v>18.85395128139648</v>
      </c>
      <c r="L17" s="107">
        <f t="shared" si="5"/>
        <v>9.7610201744775154</v>
      </c>
      <c r="M17" s="108">
        <v>10</v>
      </c>
      <c r="N17" s="109">
        <v>48276</v>
      </c>
      <c r="O17" s="120">
        <f t="shared" si="0"/>
        <v>16352</v>
      </c>
      <c r="P17" s="105">
        <v>5557</v>
      </c>
      <c r="Q17" s="105">
        <v>3211</v>
      </c>
      <c r="R17" s="121">
        <v>7584</v>
      </c>
      <c r="S17" s="113">
        <f t="shared" si="1"/>
        <v>9</v>
      </c>
      <c r="T17" s="127"/>
      <c r="U17" s="115" t="str">
        <f t="shared" si="2"/>
        <v>うるま市</v>
      </c>
      <c r="V17" s="129"/>
      <c r="W17" s="120">
        <f t="shared" si="3"/>
        <v>16695</v>
      </c>
      <c r="X17" s="105">
        <v>5900</v>
      </c>
      <c r="Y17" s="105">
        <v>3211</v>
      </c>
      <c r="Z17" s="121">
        <v>7584</v>
      </c>
      <c r="AA17" s="117"/>
      <c r="AB17" s="117"/>
    </row>
    <row r="18" spans="1:28" ht="42" customHeight="1">
      <c r="A18" s="113">
        <v>10</v>
      </c>
      <c r="B18" s="122"/>
      <c r="C18" s="123" t="s">
        <v>46</v>
      </c>
      <c r="D18" s="123"/>
      <c r="E18" s="104">
        <v>54726</v>
      </c>
      <c r="F18" s="105">
        <v>225</v>
      </c>
      <c r="G18" s="105">
        <v>12620</v>
      </c>
      <c r="H18" s="105">
        <v>7</v>
      </c>
      <c r="I18" s="105">
        <v>7359</v>
      </c>
      <c r="J18" s="105">
        <v>2</v>
      </c>
      <c r="K18" s="106">
        <f t="shared" si="4"/>
        <v>23.060336951357673</v>
      </c>
      <c r="L18" s="107">
        <f t="shared" si="5"/>
        <v>13.446990461572195</v>
      </c>
      <c r="M18" s="108">
        <v>15</v>
      </c>
      <c r="N18" s="109">
        <v>25151</v>
      </c>
      <c r="O18" s="120">
        <f t="shared" si="0"/>
        <v>8960</v>
      </c>
      <c r="P18" s="105">
        <v>3616</v>
      </c>
      <c r="Q18" s="105">
        <v>2442</v>
      </c>
      <c r="R18" s="121">
        <v>2902</v>
      </c>
      <c r="S18" s="113">
        <f t="shared" si="1"/>
        <v>10</v>
      </c>
      <c r="T18" s="122"/>
      <c r="U18" s="123" t="str">
        <f t="shared" si="2"/>
        <v>宮古島市</v>
      </c>
      <c r="V18" s="124"/>
      <c r="W18" s="120">
        <f t="shared" si="3"/>
        <v>9250</v>
      </c>
      <c r="X18" s="105">
        <v>3905</v>
      </c>
      <c r="Y18" s="105">
        <v>2443</v>
      </c>
      <c r="Z18" s="121">
        <v>2902</v>
      </c>
      <c r="AA18" s="117"/>
      <c r="AB18" s="117"/>
    </row>
    <row r="19" spans="1:28" ht="42" customHeight="1">
      <c r="A19" s="113">
        <v>11</v>
      </c>
      <c r="B19" s="122"/>
      <c r="C19" s="123" t="s">
        <v>47</v>
      </c>
      <c r="D19" s="123"/>
      <c r="E19" s="104">
        <v>42095</v>
      </c>
      <c r="F19" s="105">
        <v>124</v>
      </c>
      <c r="G19" s="105">
        <v>9298</v>
      </c>
      <c r="H19" s="105">
        <v>8</v>
      </c>
      <c r="I19" s="105">
        <v>4956</v>
      </c>
      <c r="J19" s="105">
        <v>3</v>
      </c>
      <c r="K19" s="106">
        <f t="shared" si="4"/>
        <v>22.088133982658274</v>
      </c>
      <c r="L19" s="107">
        <f t="shared" si="5"/>
        <v>11.773369758878726</v>
      </c>
      <c r="M19" s="108">
        <v>5</v>
      </c>
      <c r="N19" s="109">
        <v>15625</v>
      </c>
      <c r="O19" s="120">
        <f t="shared" si="0"/>
        <v>6062</v>
      </c>
      <c r="P19" s="105">
        <v>1500</v>
      </c>
      <c r="Q19" s="105">
        <v>1416</v>
      </c>
      <c r="R19" s="121">
        <v>3146</v>
      </c>
      <c r="S19" s="113">
        <f t="shared" si="1"/>
        <v>11</v>
      </c>
      <c r="T19" s="122"/>
      <c r="U19" s="123" t="str">
        <f t="shared" si="2"/>
        <v>南城市</v>
      </c>
      <c r="V19" s="124"/>
      <c r="W19" s="120">
        <f t="shared" si="3"/>
        <v>6488</v>
      </c>
      <c r="X19" s="105">
        <v>1911</v>
      </c>
      <c r="Y19" s="105">
        <v>1423</v>
      </c>
      <c r="Z19" s="121">
        <v>3154</v>
      </c>
      <c r="AA19" s="117"/>
      <c r="AB19" s="117"/>
    </row>
    <row r="20" spans="1:28" ht="42" customHeight="1">
      <c r="A20" s="113">
        <v>12</v>
      </c>
      <c r="B20" s="122"/>
      <c r="C20" s="123" t="s">
        <v>48</v>
      </c>
      <c r="D20" s="123"/>
      <c r="E20" s="104">
        <v>5069</v>
      </c>
      <c r="F20" s="105">
        <v>29</v>
      </c>
      <c r="G20" s="105">
        <v>1477</v>
      </c>
      <c r="H20" s="105">
        <v>2</v>
      </c>
      <c r="I20" s="105">
        <v>930</v>
      </c>
      <c r="J20" s="105">
        <v>0</v>
      </c>
      <c r="K20" s="106">
        <f t="shared" si="4"/>
        <v>29.137897021108699</v>
      </c>
      <c r="L20" s="107">
        <f t="shared" si="5"/>
        <v>18.346813967251922</v>
      </c>
      <c r="M20" s="108">
        <v>1</v>
      </c>
      <c r="N20" s="109">
        <v>2413</v>
      </c>
      <c r="O20" s="120">
        <f t="shared" si="0"/>
        <v>1039</v>
      </c>
      <c r="P20" s="105">
        <v>476</v>
      </c>
      <c r="Q20" s="105">
        <v>206</v>
      </c>
      <c r="R20" s="121">
        <v>357</v>
      </c>
      <c r="S20" s="113">
        <f t="shared" si="1"/>
        <v>12</v>
      </c>
      <c r="T20" s="122"/>
      <c r="U20" s="123" t="str">
        <f t="shared" si="2"/>
        <v>国頭村</v>
      </c>
      <c r="V20" s="124"/>
      <c r="W20" s="120">
        <f t="shared" si="3"/>
        <v>1148</v>
      </c>
      <c r="X20" s="105">
        <v>585</v>
      </c>
      <c r="Y20" s="105">
        <v>206</v>
      </c>
      <c r="Z20" s="121">
        <v>357</v>
      </c>
      <c r="AA20" s="117"/>
      <c r="AB20" s="117"/>
    </row>
    <row r="21" spans="1:28" ht="42" customHeight="1">
      <c r="A21" s="113">
        <v>13</v>
      </c>
      <c r="B21" s="127"/>
      <c r="C21" s="128" t="s">
        <v>49</v>
      </c>
      <c r="D21" s="128"/>
      <c r="E21" s="104">
        <v>3298</v>
      </c>
      <c r="F21" s="105">
        <v>13</v>
      </c>
      <c r="G21" s="105">
        <v>1044</v>
      </c>
      <c r="H21" s="105">
        <v>1</v>
      </c>
      <c r="I21" s="105">
        <v>640</v>
      </c>
      <c r="J21" s="105">
        <v>0</v>
      </c>
      <c r="K21" s="106">
        <f t="shared" si="4"/>
        <v>31.655548817465128</v>
      </c>
      <c r="L21" s="107">
        <f t="shared" si="5"/>
        <v>19.405700424499699</v>
      </c>
      <c r="M21" s="108">
        <v>1</v>
      </c>
      <c r="N21" s="109">
        <v>1683</v>
      </c>
      <c r="O21" s="120">
        <f t="shared" si="0"/>
        <v>602</v>
      </c>
      <c r="P21" s="105">
        <v>337</v>
      </c>
      <c r="Q21" s="105">
        <v>96</v>
      </c>
      <c r="R21" s="121">
        <v>169</v>
      </c>
      <c r="S21" s="113">
        <f t="shared" si="1"/>
        <v>13</v>
      </c>
      <c r="T21" s="127"/>
      <c r="U21" s="128" t="str">
        <f t="shared" si="2"/>
        <v>大宜味村</v>
      </c>
      <c r="V21" s="129"/>
      <c r="W21" s="120">
        <f t="shared" si="3"/>
        <v>800</v>
      </c>
      <c r="X21" s="105">
        <v>403</v>
      </c>
      <c r="Y21" s="105">
        <v>162</v>
      </c>
      <c r="Z21" s="121">
        <v>235</v>
      </c>
      <c r="AA21" s="117"/>
      <c r="AB21" s="117"/>
    </row>
    <row r="22" spans="1:28" ht="42" customHeight="1">
      <c r="A22" s="113">
        <v>14</v>
      </c>
      <c r="B22" s="122"/>
      <c r="C22" s="123" t="s">
        <v>50</v>
      </c>
      <c r="D22" s="123"/>
      <c r="E22" s="104">
        <v>1879</v>
      </c>
      <c r="F22" s="105">
        <v>5</v>
      </c>
      <c r="G22" s="105">
        <v>503</v>
      </c>
      <c r="H22" s="105">
        <v>0</v>
      </c>
      <c r="I22" s="105">
        <v>312</v>
      </c>
      <c r="J22" s="105">
        <v>0</v>
      </c>
      <c r="K22" s="106">
        <f>G22/E22*100</f>
        <v>26.769558275678552</v>
      </c>
      <c r="L22" s="107">
        <f t="shared" si="5"/>
        <v>16.604576902607771</v>
      </c>
      <c r="M22" s="108">
        <v>3</v>
      </c>
      <c r="N22" s="109">
        <v>909</v>
      </c>
      <c r="O22" s="120">
        <f>SUM(P22:R22)</f>
        <v>372</v>
      </c>
      <c r="P22" s="105">
        <v>146</v>
      </c>
      <c r="Q22" s="105">
        <v>79</v>
      </c>
      <c r="R22" s="121">
        <v>147</v>
      </c>
      <c r="S22" s="113">
        <f t="shared" si="1"/>
        <v>14</v>
      </c>
      <c r="T22" s="122"/>
      <c r="U22" s="123" t="str">
        <f t="shared" si="2"/>
        <v>東　村</v>
      </c>
      <c r="V22" s="124"/>
      <c r="W22" s="120">
        <f t="shared" si="3"/>
        <v>377</v>
      </c>
      <c r="X22" s="105">
        <v>151</v>
      </c>
      <c r="Y22" s="105">
        <v>79</v>
      </c>
      <c r="Z22" s="121">
        <v>147</v>
      </c>
      <c r="AA22" s="117"/>
      <c r="AB22" s="117"/>
    </row>
    <row r="23" spans="1:28" ht="42" customHeight="1">
      <c r="A23" s="113">
        <v>15</v>
      </c>
      <c r="B23" s="127"/>
      <c r="C23" s="128" t="s">
        <v>51</v>
      </c>
      <c r="D23" s="128"/>
      <c r="E23" s="104">
        <v>9601</v>
      </c>
      <c r="F23" s="105">
        <v>33</v>
      </c>
      <c r="G23" s="105">
        <v>2558</v>
      </c>
      <c r="H23" s="105">
        <v>2</v>
      </c>
      <c r="I23" s="105">
        <v>1505</v>
      </c>
      <c r="J23" s="105">
        <v>1</v>
      </c>
      <c r="K23" s="106">
        <f t="shared" si="4"/>
        <v>26.643058014790128</v>
      </c>
      <c r="L23" s="107">
        <f t="shared" si="5"/>
        <v>15.675450473908967</v>
      </c>
      <c r="M23" s="108">
        <v>1</v>
      </c>
      <c r="N23" s="109">
        <v>4163</v>
      </c>
      <c r="O23" s="120">
        <f t="shared" si="0"/>
        <v>1815</v>
      </c>
      <c r="P23" s="105">
        <v>741</v>
      </c>
      <c r="Q23" s="105">
        <v>409</v>
      </c>
      <c r="R23" s="121">
        <v>665</v>
      </c>
      <c r="S23" s="113">
        <f t="shared" si="1"/>
        <v>15</v>
      </c>
      <c r="T23" s="127"/>
      <c r="U23" s="128" t="str">
        <f t="shared" si="2"/>
        <v>今帰仁村</v>
      </c>
      <c r="V23" s="129"/>
      <c r="W23" s="120">
        <f t="shared" si="3"/>
        <v>1884</v>
      </c>
      <c r="X23" s="105">
        <v>810</v>
      </c>
      <c r="Y23" s="105">
        <v>409</v>
      </c>
      <c r="Z23" s="121">
        <v>665</v>
      </c>
      <c r="AA23" s="117"/>
      <c r="AB23" s="117"/>
    </row>
    <row r="24" spans="1:28" ht="42" customHeight="1">
      <c r="A24" s="113">
        <v>16</v>
      </c>
      <c r="B24" s="122"/>
      <c r="C24" s="123" t="s">
        <v>52</v>
      </c>
      <c r="D24" s="123"/>
      <c r="E24" s="104">
        <v>13629</v>
      </c>
      <c r="F24" s="105">
        <v>46</v>
      </c>
      <c r="G24" s="105">
        <v>3473</v>
      </c>
      <c r="H24" s="105">
        <v>11</v>
      </c>
      <c r="I24" s="105">
        <v>1980</v>
      </c>
      <c r="J24" s="105">
        <v>2</v>
      </c>
      <c r="K24" s="106">
        <f t="shared" si="4"/>
        <v>25.48242717734243</v>
      </c>
      <c r="L24" s="107">
        <f t="shared" si="5"/>
        <v>14.527845036319611</v>
      </c>
      <c r="M24" s="108">
        <v>4</v>
      </c>
      <c r="N24" s="109">
        <v>6049</v>
      </c>
      <c r="O24" s="120">
        <f t="shared" si="0"/>
        <v>2507</v>
      </c>
      <c r="P24" s="105">
        <v>975</v>
      </c>
      <c r="Q24" s="105">
        <v>591</v>
      </c>
      <c r="R24" s="121">
        <v>941</v>
      </c>
      <c r="S24" s="113">
        <f t="shared" si="1"/>
        <v>16</v>
      </c>
      <c r="T24" s="122"/>
      <c r="U24" s="123" t="str">
        <f t="shared" si="2"/>
        <v>本部町</v>
      </c>
      <c r="V24" s="124"/>
      <c r="W24" s="120">
        <f t="shared" si="3"/>
        <v>2593</v>
      </c>
      <c r="X24" s="105">
        <v>1061</v>
      </c>
      <c r="Y24" s="105">
        <v>591</v>
      </c>
      <c r="Z24" s="121">
        <v>941</v>
      </c>
      <c r="AA24" s="117"/>
      <c r="AB24" s="117"/>
    </row>
    <row r="25" spans="1:28" ht="42" customHeight="1">
      <c r="A25" s="113">
        <v>17</v>
      </c>
      <c r="B25" s="127"/>
      <c r="C25" s="128" t="s">
        <v>53</v>
      </c>
      <c r="D25" s="128"/>
      <c r="E25" s="104">
        <v>10863</v>
      </c>
      <c r="F25" s="105">
        <v>423</v>
      </c>
      <c r="G25" s="105">
        <v>2242</v>
      </c>
      <c r="H25" s="105">
        <v>20</v>
      </c>
      <c r="I25" s="105">
        <v>1284</v>
      </c>
      <c r="J25" s="105">
        <v>4</v>
      </c>
      <c r="K25" s="106">
        <f t="shared" si="4"/>
        <v>20.638865874988493</v>
      </c>
      <c r="L25" s="107">
        <f t="shared" si="5"/>
        <v>11.819939243302954</v>
      </c>
      <c r="M25" s="108">
        <v>5</v>
      </c>
      <c r="N25" s="109">
        <v>4871</v>
      </c>
      <c r="O25" s="120">
        <f t="shared" si="0"/>
        <v>1545</v>
      </c>
      <c r="P25" s="105">
        <v>516</v>
      </c>
      <c r="Q25" s="105">
        <v>306</v>
      </c>
      <c r="R25" s="121">
        <v>723</v>
      </c>
      <c r="S25" s="113">
        <f t="shared" si="1"/>
        <v>17</v>
      </c>
      <c r="T25" s="127"/>
      <c r="U25" s="128" t="str">
        <f t="shared" si="2"/>
        <v>恩納村</v>
      </c>
      <c r="V25" s="129"/>
      <c r="W25" s="120">
        <f t="shared" si="3"/>
        <v>1643</v>
      </c>
      <c r="X25" s="105">
        <v>614</v>
      </c>
      <c r="Y25" s="105">
        <v>306</v>
      </c>
      <c r="Z25" s="121">
        <v>723</v>
      </c>
      <c r="AA25" s="117"/>
      <c r="AB25" s="117"/>
    </row>
    <row r="26" spans="1:28" ht="42" customHeight="1">
      <c r="A26" s="113">
        <v>18</v>
      </c>
      <c r="B26" s="122"/>
      <c r="C26" s="123" t="s">
        <v>54</v>
      </c>
      <c r="D26" s="123"/>
      <c r="E26" s="104">
        <v>5889</v>
      </c>
      <c r="F26" s="105">
        <v>25</v>
      </c>
      <c r="G26" s="105">
        <v>1220</v>
      </c>
      <c r="H26" s="105">
        <v>3</v>
      </c>
      <c r="I26" s="105">
        <v>642</v>
      </c>
      <c r="J26" s="105">
        <v>1</v>
      </c>
      <c r="K26" s="106">
        <f>G26/E26*100</f>
        <v>20.716590253014093</v>
      </c>
      <c r="L26" s="107">
        <f t="shared" si="5"/>
        <v>10.901681100356598</v>
      </c>
      <c r="M26" s="108">
        <v>1</v>
      </c>
      <c r="N26" s="109">
        <v>2286</v>
      </c>
      <c r="O26" s="120">
        <f>SUM(P26:R26)</f>
        <v>823</v>
      </c>
      <c r="P26" s="105">
        <v>269</v>
      </c>
      <c r="Q26" s="105">
        <v>151</v>
      </c>
      <c r="R26" s="121">
        <v>403</v>
      </c>
      <c r="S26" s="113">
        <f t="shared" si="1"/>
        <v>18</v>
      </c>
      <c r="T26" s="122"/>
      <c r="U26" s="123" t="str">
        <f t="shared" si="2"/>
        <v>宜野座村</v>
      </c>
      <c r="V26" s="124"/>
      <c r="W26" s="120">
        <f t="shared" si="3"/>
        <v>921</v>
      </c>
      <c r="X26" s="105">
        <v>367</v>
      </c>
      <c r="Y26" s="105">
        <v>151</v>
      </c>
      <c r="Z26" s="121">
        <v>403</v>
      </c>
      <c r="AA26" s="117"/>
      <c r="AB26" s="117"/>
    </row>
    <row r="27" spans="1:28" ht="42" customHeight="1">
      <c r="A27" s="113">
        <v>19</v>
      </c>
      <c r="B27" s="127"/>
      <c r="C27" s="128" t="s">
        <v>55</v>
      </c>
      <c r="D27" s="128"/>
      <c r="E27" s="104">
        <v>11470</v>
      </c>
      <c r="F27" s="105">
        <v>97</v>
      </c>
      <c r="G27" s="105">
        <v>2656</v>
      </c>
      <c r="H27" s="105">
        <v>17</v>
      </c>
      <c r="I27" s="105">
        <v>1428</v>
      </c>
      <c r="J27" s="105">
        <v>3</v>
      </c>
      <c r="K27" s="106">
        <f t="shared" si="4"/>
        <v>23.156059285091544</v>
      </c>
      <c r="L27" s="107">
        <f t="shared" si="5"/>
        <v>12.449869224062772</v>
      </c>
      <c r="M27" s="108">
        <v>1</v>
      </c>
      <c r="N27" s="109">
        <v>5142</v>
      </c>
      <c r="O27" s="120">
        <f t="shared" si="0"/>
        <v>1910</v>
      </c>
      <c r="P27" s="105">
        <v>822</v>
      </c>
      <c r="Q27" s="105">
        <v>376</v>
      </c>
      <c r="R27" s="121">
        <v>712</v>
      </c>
      <c r="S27" s="113">
        <f t="shared" si="1"/>
        <v>19</v>
      </c>
      <c r="T27" s="127"/>
      <c r="U27" s="128" t="str">
        <f t="shared" si="2"/>
        <v>金武町</v>
      </c>
      <c r="V27" s="129"/>
      <c r="W27" s="120">
        <f t="shared" si="3"/>
        <v>2058</v>
      </c>
      <c r="X27" s="105">
        <v>970</v>
      </c>
      <c r="Y27" s="105">
        <v>376</v>
      </c>
      <c r="Z27" s="121">
        <v>712</v>
      </c>
      <c r="AA27" s="117"/>
      <c r="AB27" s="117"/>
    </row>
    <row r="28" spans="1:28" ht="42" customHeight="1">
      <c r="A28" s="113">
        <v>20</v>
      </c>
      <c r="B28" s="122"/>
      <c r="C28" s="123" t="s">
        <v>56</v>
      </c>
      <c r="D28" s="123"/>
      <c r="E28" s="104">
        <v>4735</v>
      </c>
      <c r="F28" s="105">
        <v>13</v>
      </c>
      <c r="G28" s="105">
        <v>1328</v>
      </c>
      <c r="H28" s="105">
        <v>0</v>
      </c>
      <c r="I28" s="105">
        <v>832</v>
      </c>
      <c r="J28" s="105">
        <v>0</v>
      </c>
      <c r="K28" s="106">
        <f t="shared" si="4"/>
        <v>28.046462513199579</v>
      </c>
      <c r="L28" s="107">
        <f t="shared" si="5"/>
        <v>17.571277719112988</v>
      </c>
      <c r="M28" s="108">
        <v>1</v>
      </c>
      <c r="N28" s="109">
        <v>2208</v>
      </c>
      <c r="O28" s="120">
        <f t="shared" si="0"/>
        <v>923</v>
      </c>
      <c r="P28" s="105">
        <v>367</v>
      </c>
      <c r="Q28" s="105">
        <v>276</v>
      </c>
      <c r="R28" s="121">
        <v>280</v>
      </c>
      <c r="S28" s="113">
        <f t="shared" si="1"/>
        <v>20</v>
      </c>
      <c r="T28" s="122"/>
      <c r="U28" s="123" t="str">
        <f t="shared" si="2"/>
        <v>伊江村</v>
      </c>
      <c r="V28" s="124"/>
      <c r="W28" s="120">
        <f t="shared" si="3"/>
        <v>953</v>
      </c>
      <c r="X28" s="105">
        <v>397</v>
      </c>
      <c r="Y28" s="105">
        <v>276</v>
      </c>
      <c r="Z28" s="121">
        <v>280</v>
      </c>
      <c r="AA28" s="117"/>
      <c r="AB28" s="117"/>
    </row>
    <row r="29" spans="1:28" ht="42" customHeight="1">
      <c r="A29" s="113">
        <v>21</v>
      </c>
      <c r="B29" s="127"/>
      <c r="C29" s="128" t="s">
        <v>57</v>
      </c>
      <c r="D29" s="128"/>
      <c r="E29" s="104">
        <v>41085</v>
      </c>
      <c r="F29" s="105">
        <v>400</v>
      </c>
      <c r="G29" s="105">
        <v>7158</v>
      </c>
      <c r="H29" s="105">
        <v>45</v>
      </c>
      <c r="I29" s="105">
        <v>3780</v>
      </c>
      <c r="J29" s="105">
        <v>14</v>
      </c>
      <c r="K29" s="106">
        <f t="shared" si="4"/>
        <v>17.422416940489232</v>
      </c>
      <c r="L29" s="107">
        <f t="shared" si="5"/>
        <v>9.2004381161007665</v>
      </c>
      <c r="M29" s="108">
        <v>2</v>
      </c>
      <c r="N29" s="109">
        <v>14980</v>
      </c>
      <c r="O29" s="120">
        <f t="shared" si="0"/>
        <v>4926</v>
      </c>
      <c r="P29" s="105">
        <v>1284</v>
      </c>
      <c r="Q29" s="105">
        <v>1012</v>
      </c>
      <c r="R29" s="121">
        <v>2630</v>
      </c>
      <c r="S29" s="113">
        <f t="shared" si="1"/>
        <v>21</v>
      </c>
      <c r="T29" s="127"/>
      <c r="U29" s="128" t="str">
        <f t="shared" si="2"/>
        <v>読谷村</v>
      </c>
      <c r="V29" s="129"/>
      <c r="W29" s="120">
        <f t="shared" si="3"/>
        <v>5053</v>
      </c>
      <c r="X29" s="105">
        <v>1411</v>
      </c>
      <c r="Y29" s="105">
        <v>1012</v>
      </c>
      <c r="Z29" s="121">
        <v>2630</v>
      </c>
      <c r="AA29" s="117"/>
      <c r="AB29" s="117"/>
    </row>
    <row r="30" spans="1:28" ht="42" customHeight="1">
      <c r="A30" s="113">
        <v>22</v>
      </c>
      <c r="B30" s="122"/>
      <c r="C30" s="123" t="s">
        <v>58</v>
      </c>
      <c r="D30" s="123"/>
      <c r="E30" s="104">
        <v>13819</v>
      </c>
      <c r="F30" s="105">
        <v>76</v>
      </c>
      <c r="G30" s="105">
        <v>2921</v>
      </c>
      <c r="H30" s="105">
        <v>9</v>
      </c>
      <c r="I30" s="105">
        <v>1673</v>
      </c>
      <c r="J30" s="105">
        <v>2</v>
      </c>
      <c r="K30" s="106">
        <f t="shared" si="4"/>
        <v>21.137564223170997</v>
      </c>
      <c r="L30" s="107">
        <f t="shared" si="5"/>
        <v>12.106520008683697</v>
      </c>
      <c r="M30" s="108">
        <v>1</v>
      </c>
      <c r="N30" s="109">
        <v>5479</v>
      </c>
      <c r="O30" s="120">
        <f t="shared" si="0"/>
        <v>1805</v>
      </c>
      <c r="P30" s="105">
        <v>745</v>
      </c>
      <c r="Q30" s="105">
        <v>351</v>
      </c>
      <c r="R30" s="121">
        <v>709</v>
      </c>
      <c r="S30" s="113">
        <f t="shared" si="1"/>
        <v>22</v>
      </c>
      <c r="T30" s="122"/>
      <c r="U30" s="123" t="str">
        <f t="shared" si="2"/>
        <v>嘉手納町</v>
      </c>
      <c r="V30" s="124"/>
      <c r="W30" s="120">
        <f t="shared" si="3"/>
        <v>1882</v>
      </c>
      <c r="X30" s="105">
        <v>816</v>
      </c>
      <c r="Y30" s="105">
        <v>352</v>
      </c>
      <c r="Z30" s="121">
        <v>714</v>
      </c>
      <c r="AA30" s="117"/>
      <c r="AB30" s="117"/>
    </row>
    <row r="31" spans="1:28" ht="42" customHeight="1">
      <c r="A31" s="113">
        <v>23</v>
      </c>
      <c r="B31" s="127"/>
      <c r="C31" s="128" t="s">
        <v>59</v>
      </c>
      <c r="D31" s="128"/>
      <c r="E31" s="104">
        <v>28805</v>
      </c>
      <c r="F31" s="105">
        <v>558</v>
      </c>
      <c r="G31" s="105">
        <v>4748</v>
      </c>
      <c r="H31" s="105">
        <v>39</v>
      </c>
      <c r="I31" s="105">
        <v>2685</v>
      </c>
      <c r="J31" s="105">
        <v>15</v>
      </c>
      <c r="K31" s="106">
        <f t="shared" si="4"/>
        <v>16.483249435861829</v>
      </c>
      <c r="L31" s="107">
        <f t="shared" si="5"/>
        <v>9.3212983856969274</v>
      </c>
      <c r="M31" s="108">
        <v>2</v>
      </c>
      <c r="N31" s="109">
        <v>11514</v>
      </c>
      <c r="O31" s="120">
        <f t="shared" si="0"/>
        <v>3319</v>
      </c>
      <c r="P31" s="105">
        <v>986</v>
      </c>
      <c r="Q31" s="105">
        <v>679</v>
      </c>
      <c r="R31" s="121">
        <v>1654</v>
      </c>
      <c r="S31" s="113">
        <f t="shared" si="1"/>
        <v>23</v>
      </c>
      <c r="T31" s="127"/>
      <c r="U31" s="128" t="str">
        <f t="shared" si="2"/>
        <v>北谷町</v>
      </c>
      <c r="V31" s="129"/>
      <c r="W31" s="120">
        <f t="shared" si="3"/>
        <v>3423</v>
      </c>
      <c r="X31" s="105">
        <v>1090</v>
      </c>
      <c r="Y31" s="105">
        <v>679</v>
      </c>
      <c r="Z31" s="121">
        <v>1654</v>
      </c>
      <c r="AA31" s="117"/>
      <c r="AB31" s="117"/>
    </row>
    <row r="32" spans="1:28" ht="42" customHeight="1">
      <c r="A32" s="113">
        <v>24</v>
      </c>
      <c r="B32" s="122"/>
      <c r="C32" s="123" t="s">
        <v>60</v>
      </c>
      <c r="D32" s="123"/>
      <c r="E32" s="104">
        <v>16892</v>
      </c>
      <c r="F32" s="105">
        <v>328</v>
      </c>
      <c r="G32" s="105">
        <v>3250</v>
      </c>
      <c r="H32" s="105">
        <v>51</v>
      </c>
      <c r="I32" s="105">
        <v>1691</v>
      </c>
      <c r="J32" s="105">
        <v>17</v>
      </c>
      <c r="K32" s="106">
        <f t="shared" si="4"/>
        <v>19.239876864788066</v>
      </c>
      <c r="L32" s="107">
        <f t="shared" si="5"/>
        <v>10.010655931802036</v>
      </c>
      <c r="M32" s="108">
        <v>1</v>
      </c>
      <c r="N32" s="109">
        <v>6553</v>
      </c>
      <c r="O32" s="120">
        <f t="shared" si="0"/>
        <v>2231</v>
      </c>
      <c r="P32" s="105">
        <v>678</v>
      </c>
      <c r="Q32" s="105">
        <v>503</v>
      </c>
      <c r="R32" s="121">
        <v>1050</v>
      </c>
      <c r="S32" s="113">
        <f t="shared" si="1"/>
        <v>24</v>
      </c>
      <c r="T32" s="122"/>
      <c r="U32" s="123" t="str">
        <f t="shared" si="2"/>
        <v>北中城村</v>
      </c>
      <c r="V32" s="124"/>
      <c r="W32" s="120">
        <f t="shared" si="3"/>
        <v>2330</v>
      </c>
      <c r="X32" s="105">
        <v>777</v>
      </c>
      <c r="Y32" s="105">
        <v>503</v>
      </c>
      <c r="Z32" s="121">
        <v>1050</v>
      </c>
      <c r="AA32" s="117"/>
      <c r="AB32" s="117"/>
    </row>
    <row r="33" spans="1:28" ht="42" customHeight="1">
      <c r="A33" s="113">
        <v>25</v>
      </c>
      <c r="B33" s="127"/>
      <c r="C33" s="128" t="s">
        <v>61</v>
      </c>
      <c r="D33" s="128"/>
      <c r="E33" s="104">
        <v>19133</v>
      </c>
      <c r="F33" s="105">
        <v>132</v>
      </c>
      <c r="G33" s="105">
        <v>3237</v>
      </c>
      <c r="H33" s="105">
        <v>6</v>
      </c>
      <c r="I33" s="105">
        <v>1745</v>
      </c>
      <c r="J33" s="105">
        <v>5</v>
      </c>
      <c r="K33" s="106">
        <f t="shared" si="4"/>
        <v>16.918413212773743</v>
      </c>
      <c r="L33" s="107">
        <f t="shared" si="5"/>
        <v>9.1203679506611604</v>
      </c>
      <c r="M33" s="108">
        <v>1</v>
      </c>
      <c r="N33" s="109">
        <v>7390</v>
      </c>
      <c r="O33" s="120">
        <f t="shared" si="0"/>
        <v>2187</v>
      </c>
      <c r="P33" s="105">
        <v>542</v>
      </c>
      <c r="Q33" s="105">
        <v>443</v>
      </c>
      <c r="R33" s="121">
        <v>1202</v>
      </c>
      <c r="S33" s="113">
        <f t="shared" si="1"/>
        <v>25</v>
      </c>
      <c r="T33" s="127"/>
      <c r="U33" s="128" t="str">
        <f t="shared" si="2"/>
        <v>中城村</v>
      </c>
      <c r="V33" s="129"/>
      <c r="W33" s="120">
        <f t="shared" si="3"/>
        <v>2276</v>
      </c>
      <c r="X33" s="105">
        <v>631</v>
      </c>
      <c r="Y33" s="105">
        <v>443</v>
      </c>
      <c r="Z33" s="121">
        <v>1202</v>
      </c>
      <c r="AA33" s="117"/>
      <c r="AB33" s="117"/>
    </row>
    <row r="34" spans="1:28" ht="42" customHeight="1">
      <c r="A34" s="113">
        <v>26</v>
      </c>
      <c r="B34" s="122"/>
      <c r="C34" s="123" t="s">
        <v>62</v>
      </c>
      <c r="D34" s="123"/>
      <c r="E34" s="104">
        <v>35190</v>
      </c>
      <c r="F34" s="105">
        <v>397</v>
      </c>
      <c r="G34" s="105">
        <v>5761</v>
      </c>
      <c r="H34" s="105">
        <v>11</v>
      </c>
      <c r="I34" s="105">
        <v>2618</v>
      </c>
      <c r="J34" s="105">
        <v>5</v>
      </c>
      <c r="K34" s="106">
        <f t="shared" si="4"/>
        <v>16.371128161409491</v>
      </c>
      <c r="L34" s="107">
        <f t="shared" si="5"/>
        <v>7.4396135265700476</v>
      </c>
      <c r="M34" s="108">
        <v>2</v>
      </c>
      <c r="N34" s="109">
        <v>13712</v>
      </c>
      <c r="O34" s="120">
        <f t="shared" si="0"/>
        <v>3951</v>
      </c>
      <c r="P34" s="105">
        <v>1027</v>
      </c>
      <c r="Q34" s="105">
        <v>907</v>
      </c>
      <c r="R34" s="121">
        <v>2017</v>
      </c>
      <c r="S34" s="113">
        <f t="shared" si="1"/>
        <v>26</v>
      </c>
      <c r="T34" s="122"/>
      <c r="U34" s="123" t="str">
        <f t="shared" si="2"/>
        <v>西原町</v>
      </c>
      <c r="V34" s="124"/>
      <c r="W34" s="120">
        <f t="shared" si="3"/>
        <v>4021</v>
      </c>
      <c r="X34" s="105">
        <v>1097</v>
      </c>
      <c r="Y34" s="105">
        <v>907</v>
      </c>
      <c r="Z34" s="121">
        <v>2017</v>
      </c>
      <c r="AA34" s="117"/>
      <c r="AB34" s="117"/>
    </row>
    <row r="35" spans="1:28" ht="42" customHeight="1">
      <c r="A35" s="113">
        <v>27</v>
      </c>
      <c r="B35" s="127"/>
      <c r="C35" s="128" t="s">
        <v>63</v>
      </c>
      <c r="D35" s="128"/>
      <c r="E35" s="104">
        <v>18577</v>
      </c>
      <c r="F35" s="105">
        <v>92</v>
      </c>
      <c r="G35" s="105">
        <v>3089</v>
      </c>
      <c r="H35" s="105">
        <v>10</v>
      </c>
      <c r="I35" s="105">
        <v>1503</v>
      </c>
      <c r="J35" s="105">
        <v>2</v>
      </c>
      <c r="K35" s="106">
        <f t="shared" si="4"/>
        <v>16.628088496527965</v>
      </c>
      <c r="L35" s="107">
        <f t="shared" si="5"/>
        <v>8.0906497281584748</v>
      </c>
      <c r="M35" s="108">
        <v>1</v>
      </c>
      <c r="N35" s="109">
        <v>7281</v>
      </c>
      <c r="O35" s="120">
        <f t="shared" si="0"/>
        <v>2127</v>
      </c>
      <c r="P35" s="105">
        <v>630</v>
      </c>
      <c r="Q35" s="105">
        <v>434</v>
      </c>
      <c r="R35" s="121">
        <v>1063</v>
      </c>
      <c r="S35" s="113">
        <f t="shared" si="1"/>
        <v>27</v>
      </c>
      <c r="T35" s="127"/>
      <c r="U35" s="128" t="str">
        <f t="shared" si="2"/>
        <v>与那原町</v>
      </c>
      <c r="V35" s="129"/>
      <c r="W35" s="120">
        <f t="shared" si="3"/>
        <v>2261</v>
      </c>
      <c r="X35" s="105">
        <v>630</v>
      </c>
      <c r="Y35" s="105">
        <v>568</v>
      </c>
      <c r="Z35" s="121">
        <v>1063</v>
      </c>
      <c r="AA35" s="117"/>
      <c r="AB35" s="117"/>
    </row>
    <row r="36" spans="1:28" ht="42" customHeight="1">
      <c r="A36" s="113">
        <v>28</v>
      </c>
      <c r="B36" s="122"/>
      <c r="C36" s="123" t="s">
        <v>64</v>
      </c>
      <c r="D36" s="124"/>
      <c r="E36" s="104">
        <v>36995</v>
      </c>
      <c r="F36" s="105">
        <v>82</v>
      </c>
      <c r="G36" s="105">
        <v>5584</v>
      </c>
      <c r="H36" s="105">
        <v>5</v>
      </c>
      <c r="I36" s="105">
        <v>2662</v>
      </c>
      <c r="J36" s="105">
        <v>2</v>
      </c>
      <c r="K36" s="106">
        <f t="shared" si="4"/>
        <v>15.093931612380052</v>
      </c>
      <c r="L36" s="107">
        <f t="shared" si="5"/>
        <v>7.195566968509258</v>
      </c>
      <c r="M36" s="108">
        <v>2</v>
      </c>
      <c r="N36" s="109">
        <v>13580</v>
      </c>
      <c r="O36" s="120">
        <f t="shared" si="0"/>
        <v>3757</v>
      </c>
      <c r="P36" s="105">
        <v>909</v>
      </c>
      <c r="Q36" s="105">
        <v>828</v>
      </c>
      <c r="R36" s="121">
        <v>2020</v>
      </c>
      <c r="S36" s="113">
        <f t="shared" si="1"/>
        <v>28</v>
      </c>
      <c r="T36" s="122"/>
      <c r="U36" s="123" t="str">
        <f t="shared" si="2"/>
        <v>南風原町</v>
      </c>
      <c r="V36" s="124"/>
      <c r="W36" s="120">
        <f t="shared" si="3"/>
        <v>3921</v>
      </c>
      <c r="X36" s="105">
        <v>1072</v>
      </c>
      <c r="Y36" s="105">
        <v>829</v>
      </c>
      <c r="Z36" s="121">
        <v>2020</v>
      </c>
      <c r="AA36" s="117"/>
      <c r="AB36" s="117"/>
    </row>
    <row r="37" spans="1:28" ht="42" customHeight="1">
      <c r="A37" s="113">
        <v>29</v>
      </c>
      <c r="B37" s="127"/>
      <c r="C37" s="115" t="s">
        <v>65</v>
      </c>
      <c r="D37" s="128"/>
      <c r="E37" s="104">
        <v>692</v>
      </c>
      <c r="F37" s="105">
        <v>8</v>
      </c>
      <c r="G37" s="105">
        <v>159</v>
      </c>
      <c r="H37" s="105">
        <v>1</v>
      </c>
      <c r="I37" s="105">
        <v>108</v>
      </c>
      <c r="J37" s="105">
        <v>0</v>
      </c>
      <c r="K37" s="106">
        <f t="shared" si="4"/>
        <v>22.976878612716764</v>
      </c>
      <c r="L37" s="107">
        <f t="shared" si="5"/>
        <v>15.606936416184972</v>
      </c>
      <c r="M37" s="108">
        <v>1</v>
      </c>
      <c r="N37" s="109">
        <v>423</v>
      </c>
      <c r="O37" s="120">
        <f t="shared" si="0"/>
        <v>103</v>
      </c>
      <c r="P37" s="105">
        <v>42</v>
      </c>
      <c r="Q37" s="105">
        <v>32</v>
      </c>
      <c r="R37" s="121">
        <v>29</v>
      </c>
      <c r="S37" s="113">
        <f t="shared" si="1"/>
        <v>29</v>
      </c>
      <c r="T37" s="127"/>
      <c r="U37" s="115" t="str">
        <f t="shared" si="2"/>
        <v>渡嘉敷村</v>
      </c>
      <c r="V37" s="129"/>
      <c r="W37" s="120">
        <f t="shared" si="3"/>
        <v>116</v>
      </c>
      <c r="X37" s="105">
        <v>51</v>
      </c>
      <c r="Y37" s="105">
        <v>35</v>
      </c>
      <c r="Z37" s="121">
        <v>30</v>
      </c>
      <c r="AA37" s="117"/>
      <c r="AB37" s="117"/>
    </row>
    <row r="38" spans="1:28" ht="42" customHeight="1">
      <c r="A38" s="113">
        <v>30</v>
      </c>
      <c r="B38" s="122"/>
      <c r="C38" s="128" t="s">
        <v>66</v>
      </c>
      <c r="D38" s="123"/>
      <c r="E38" s="104">
        <v>928</v>
      </c>
      <c r="F38" s="105">
        <v>6</v>
      </c>
      <c r="G38" s="105">
        <v>214</v>
      </c>
      <c r="H38" s="105">
        <v>0</v>
      </c>
      <c r="I38" s="105">
        <v>134</v>
      </c>
      <c r="J38" s="105">
        <v>0</v>
      </c>
      <c r="K38" s="106">
        <f t="shared" si="4"/>
        <v>23.060344827586206</v>
      </c>
      <c r="L38" s="107">
        <f t="shared" si="5"/>
        <v>14.439655172413794</v>
      </c>
      <c r="M38" s="108">
        <v>3</v>
      </c>
      <c r="N38" s="109">
        <v>541</v>
      </c>
      <c r="O38" s="120">
        <f t="shared" si="0"/>
        <v>146</v>
      </c>
      <c r="P38" s="105">
        <v>48</v>
      </c>
      <c r="Q38" s="105">
        <v>43</v>
      </c>
      <c r="R38" s="121">
        <v>55</v>
      </c>
      <c r="S38" s="113">
        <f t="shared" si="1"/>
        <v>30</v>
      </c>
      <c r="T38" s="122"/>
      <c r="U38" s="128" t="str">
        <f t="shared" si="2"/>
        <v>座間味村</v>
      </c>
      <c r="V38" s="124"/>
      <c r="W38" s="120">
        <f t="shared" si="3"/>
        <v>157</v>
      </c>
      <c r="X38" s="105">
        <v>56</v>
      </c>
      <c r="Y38" s="105">
        <v>44</v>
      </c>
      <c r="Z38" s="121">
        <v>57</v>
      </c>
      <c r="AA38" s="117"/>
      <c r="AB38" s="117"/>
    </row>
    <row r="39" spans="1:28" ht="42" customHeight="1">
      <c r="A39" s="113">
        <v>31</v>
      </c>
      <c r="B39" s="122"/>
      <c r="C39" s="123" t="s">
        <v>67</v>
      </c>
      <c r="D39" s="123"/>
      <c r="E39" s="104">
        <v>759</v>
      </c>
      <c r="F39" s="105">
        <v>4</v>
      </c>
      <c r="G39" s="105">
        <v>263</v>
      </c>
      <c r="H39" s="105">
        <v>0</v>
      </c>
      <c r="I39" s="105">
        <v>190</v>
      </c>
      <c r="J39" s="105">
        <v>0</v>
      </c>
      <c r="K39" s="106">
        <f t="shared" si="4"/>
        <v>34.650856389986821</v>
      </c>
      <c r="L39" s="107">
        <f t="shared" si="5"/>
        <v>25.03293807641634</v>
      </c>
      <c r="M39" s="108">
        <v>1</v>
      </c>
      <c r="N39" s="109">
        <v>457</v>
      </c>
      <c r="O39" s="120">
        <f t="shared" si="0"/>
        <v>195</v>
      </c>
      <c r="P39" s="105">
        <v>115</v>
      </c>
      <c r="Q39" s="105">
        <v>44</v>
      </c>
      <c r="R39" s="121">
        <v>36</v>
      </c>
      <c r="S39" s="113">
        <f t="shared" si="1"/>
        <v>31</v>
      </c>
      <c r="T39" s="122"/>
      <c r="U39" s="123" t="str">
        <f t="shared" si="2"/>
        <v>粟国村</v>
      </c>
      <c r="V39" s="124"/>
      <c r="W39" s="120">
        <f t="shared" si="3"/>
        <v>211</v>
      </c>
      <c r="X39" s="105">
        <v>131</v>
      </c>
      <c r="Y39" s="105">
        <v>44</v>
      </c>
      <c r="Z39" s="121">
        <v>36</v>
      </c>
      <c r="AA39" s="117"/>
      <c r="AB39" s="117"/>
    </row>
    <row r="40" spans="1:28" ht="42" customHeight="1">
      <c r="A40" s="113">
        <v>32</v>
      </c>
      <c r="B40" s="127"/>
      <c r="C40" s="128" t="s">
        <v>68</v>
      </c>
      <c r="D40" s="128"/>
      <c r="E40" s="104">
        <v>402</v>
      </c>
      <c r="F40" s="105">
        <v>1</v>
      </c>
      <c r="G40" s="105">
        <v>152</v>
      </c>
      <c r="H40" s="105">
        <v>0</v>
      </c>
      <c r="I40" s="105">
        <v>100</v>
      </c>
      <c r="J40" s="105">
        <v>0</v>
      </c>
      <c r="K40" s="106">
        <f t="shared" si="4"/>
        <v>37.810945273631837</v>
      </c>
      <c r="L40" s="107">
        <f t="shared" si="5"/>
        <v>24.875621890547265</v>
      </c>
      <c r="M40" s="108">
        <v>1</v>
      </c>
      <c r="N40" s="109">
        <v>227</v>
      </c>
      <c r="O40" s="120">
        <f t="shared" si="0"/>
        <v>88</v>
      </c>
      <c r="P40" s="105">
        <v>23</v>
      </c>
      <c r="Q40" s="105">
        <v>18</v>
      </c>
      <c r="R40" s="121">
        <v>47</v>
      </c>
      <c r="S40" s="113">
        <f t="shared" si="1"/>
        <v>32</v>
      </c>
      <c r="T40" s="127"/>
      <c r="U40" s="128" t="str">
        <f t="shared" si="2"/>
        <v>渡名喜村</v>
      </c>
      <c r="V40" s="129"/>
      <c r="W40" s="120">
        <f t="shared" si="3"/>
        <v>111</v>
      </c>
      <c r="X40" s="105">
        <v>35</v>
      </c>
      <c r="Y40" s="105">
        <v>18</v>
      </c>
      <c r="Z40" s="121">
        <v>58</v>
      </c>
      <c r="AA40" s="117"/>
      <c r="AB40" s="117"/>
    </row>
    <row r="41" spans="1:28" ht="42" customHeight="1">
      <c r="A41" s="113">
        <v>33</v>
      </c>
      <c r="B41" s="122"/>
      <c r="C41" s="123" t="s">
        <v>69</v>
      </c>
      <c r="D41" s="123"/>
      <c r="E41" s="104">
        <v>1289</v>
      </c>
      <c r="F41" s="105">
        <v>30</v>
      </c>
      <c r="G41" s="105">
        <v>281</v>
      </c>
      <c r="H41" s="105">
        <v>1</v>
      </c>
      <c r="I41" s="105">
        <v>157</v>
      </c>
      <c r="J41" s="105">
        <v>0</v>
      </c>
      <c r="K41" s="106">
        <f t="shared" si="4"/>
        <v>21.799844840961985</v>
      </c>
      <c r="L41" s="107">
        <f t="shared" si="5"/>
        <v>12.179984484096199</v>
      </c>
      <c r="M41" s="108">
        <v>1</v>
      </c>
      <c r="N41" s="109">
        <v>669</v>
      </c>
      <c r="O41" s="120">
        <f t="shared" si="0"/>
        <v>203</v>
      </c>
      <c r="P41" s="105">
        <v>86</v>
      </c>
      <c r="Q41" s="105">
        <v>40</v>
      </c>
      <c r="R41" s="121">
        <v>77</v>
      </c>
      <c r="S41" s="113">
        <f t="shared" si="1"/>
        <v>33</v>
      </c>
      <c r="T41" s="122"/>
      <c r="U41" s="123" t="str">
        <f t="shared" si="2"/>
        <v>南大東村</v>
      </c>
      <c r="V41" s="124"/>
      <c r="W41" s="120">
        <f t="shared" si="3"/>
        <v>203</v>
      </c>
      <c r="X41" s="105">
        <v>86</v>
      </c>
      <c r="Y41" s="105">
        <v>40</v>
      </c>
      <c r="Z41" s="121">
        <v>77</v>
      </c>
      <c r="AA41" s="117"/>
      <c r="AB41" s="117"/>
    </row>
    <row r="42" spans="1:28" ht="42" customHeight="1">
      <c r="A42" s="113">
        <v>34</v>
      </c>
      <c r="B42" s="127"/>
      <c r="C42" s="128" t="s">
        <v>70</v>
      </c>
      <c r="D42" s="128"/>
      <c r="E42" s="104">
        <v>578</v>
      </c>
      <c r="F42" s="105">
        <v>4</v>
      </c>
      <c r="G42" s="105">
        <v>103</v>
      </c>
      <c r="H42" s="105">
        <v>0</v>
      </c>
      <c r="I42" s="105">
        <v>55</v>
      </c>
      <c r="J42" s="105">
        <v>0</v>
      </c>
      <c r="K42" s="106">
        <f t="shared" si="4"/>
        <v>17.820069204152251</v>
      </c>
      <c r="L42" s="107">
        <f t="shared" si="5"/>
        <v>9.5155709342560559</v>
      </c>
      <c r="M42" s="108">
        <v>1</v>
      </c>
      <c r="N42" s="109">
        <v>283</v>
      </c>
      <c r="O42" s="120">
        <f t="shared" si="0"/>
        <v>70</v>
      </c>
      <c r="P42" s="105">
        <v>21</v>
      </c>
      <c r="Q42" s="105">
        <v>17</v>
      </c>
      <c r="R42" s="121">
        <v>32</v>
      </c>
      <c r="S42" s="113">
        <f t="shared" si="1"/>
        <v>34</v>
      </c>
      <c r="T42" s="127"/>
      <c r="U42" s="128" t="str">
        <f t="shared" si="2"/>
        <v>北大東村</v>
      </c>
      <c r="V42" s="129"/>
      <c r="W42" s="120">
        <f t="shared" si="3"/>
        <v>74</v>
      </c>
      <c r="X42" s="105">
        <v>22</v>
      </c>
      <c r="Y42" s="105">
        <v>18</v>
      </c>
      <c r="Z42" s="121">
        <v>34</v>
      </c>
      <c r="AA42" s="117"/>
      <c r="AB42" s="117"/>
    </row>
    <row r="43" spans="1:28" ht="42" customHeight="1">
      <c r="A43" s="113">
        <v>35</v>
      </c>
      <c r="B43" s="122"/>
      <c r="C43" s="123" t="s">
        <v>71</v>
      </c>
      <c r="D43" s="123"/>
      <c r="E43" s="104">
        <v>1322</v>
      </c>
      <c r="F43" s="105">
        <v>12</v>
      </c>
      <c r="G43" s="105">
        <v>331</v>
      </c>
      <c r="H43" s="105">
        <v>0</v>
      </c>
      <c r="I43" s="105">
        <v>212</v>
      </c>
      <c r="J43" s="105">
        <v>0</v>
      </c>
      <c r="K43" s="106">
        <f t="shared" si="4"/>
        <v>25.037821482602119</v>
      </c>
      <c r="L43" s="107">
        <f t="shared" si="5"/>
        <v>16.036308623298034</v>
      </c>
      <c r="M43" s="108">
        <v>2</v>
      </c>
      <c r="N43" s="109">
        <v>582</v>
      </c>
      <c r="O43" s="120">
        <f t="shared" si="0"/>
        <v>184</v>
      </c>
      <c r="P43" s="105">
        <v>47</v>
      </c>
      <c r="Q43" s="105">
        <v>55</v>
      </c>
      <c r="R43" s="121">
        <v>82</v>
      </c>
      <c r="S43" s="113">
        <f t="shared" si="1"/>
        <v>35</v>
      </c>
      <c r="T43" s="122"/>
      <c r="U43" s="123" t="str">
        <f t="shared" si="2"/>
        <v>伊平屋村</v>
      </c>
      <c r="V43" s="124"/>
      <c r="W43" s="120">
        <f t="shared" si="3"/>
        <v>231</v>
      </c>
      <c r="X43" s="105">
        <v>94</v>
      </c>
      <c r="Y43" s="105">
        <v>55</v>
      </c>
      <c r="Z43" s="121">
        <v>82</v>
      </c>
      <c r="AA43" s="117"/>
      <c r="AB43" s="117"/>
    </row>
    <row r="44" spans="1:28" ht="42" customHeight="1">
      <c r="A44" s="113">
        <v>36</v>
      </c>
      <c r="B44" s="127"/>
      <c r="C44" s="128" t="s">
        <v>72</v>
      </c>
      <c r="D44" s="128"/>
      <c r="E44" s="104">
        <v>1558</v>
      </c>
      <c r="F44" s="105">
        <v>22</v>
      </c>
      <c r="G44" s="105">
        <v>442</v>
      </c>
      <c r="H44" s="105">
        <v>0</v>
      </c>
      <c r="I44" s="105">
        <v>291</v>
      </c>
      <c r="J44" s="105">
        <v>0</v>
      </c>
      <c r="K44" s="106">
        <f>G44/E44*100</f>
        <v>28.369704749679077</v>
      </c>
      <c r="L44" s="107">
        <f t="shared" si="5"/>
        <v>18.677792041078305</v>
      </c>
      <c r="M44" s="108">
        <v>1</v>
      </c>
      <c r="N44" s="109">
        <v>798</v>
      </c>
      <c r="O44" s="120">
        <f t="shared" si="0"/>
        <v>295</v>
      </c>
      <c r="P44" s="105">
        <v>176</v>
      </c>
      <c r="Q44" s="105">
        <v>35</v>
      </c>
      <c r="R44" s="121">
        <v>84</v>
      </c>
      <c r="S44" s="113">
        <f t="shared" si="1"/>
        <v>36</v>
      </c>
      <c r="T44" s="127"/>
      <c r="U44" s="128" t="str">
        <f t="shared" si="2"/>
        <v>伊是名村</v>
      </c>
      <c r="V44" s="129"/>
      <c r="W44" s="120">
        <f t="shared" si="3"/>
        <v>355</v>
      </c>
      <c r="X44" s="105">
        <v>206</v>
      </c>
      <c r="Y44" s="105">
        <v>65</v>
      </c>
      <c r="Z44" s="121">
        <v>84</v>
      </c>
      <c r="AA44" s="117"/>
      <c r="AB44" s="117"/>
    </row>
    <row r="45" spans="1:28" ht="42" customHeight="1">
      <c r="A45" s="113">
        <v>37</v>
      </c>
      <c r="B45" s="122"/>
      <c r="C45" s="123" t="s">
        <v>73</v>
      </c>
      <c r="D45" s="123"/>
      <c r="E45" s="104">
        <v>8338</v>
      </c>
      <c r="F45" s="105">
        <v>29</v>
      </c>
      <c r="G45" s="105">
        <v>2135</v>
      </c>
      <c r="H45" s="105">
        <v>1</v>
      </c>
      <c r="I45" s="105">
        <v>1303</v>
      </c>
      <c r="J45" s="105">
        <v>1</v>
      </c>
      <c r="K45" s="106">
        <f>G45/E45*100</f>
        <v>25.605660829935236</v>
      </c>
      <c r="L45" s="107">
        <f t="shared" si="5"/>
        <v>15.627248740705205</v>
      </c>
      <c r="M45" s="108">
        <v>2</v>
      </c>
      <c r="N45" s="109">
        <v>3966</v>
      </c>
      <c r="O45" s="120">
        <f t="shared" si="0"/>
        <v>1543</v>
      </c>
      <c r="P45" s="105">
        <v>635</v>
      </c>
      <c r="Q45" s="105">
        <v>344</v>
      </c>
      <c r="R45" s="121">
        <v>564</v>
      </c>
      <c r="S45" s="113">
        <f t="shared" si="1"/>
        <v>37</v>
      </c>
      <c r="T45" s="122"/>
      <c r="U45" s="123" t="str">
        <f t="shared" si="2"/>
        <v>久米島町</v>
      </c>
      <c r="V45" s="124"/>
      <c r="W45" s="120">
        <f t="shared" si="3"/>
        <v>1595</v>
      </c>
      <c r="X45" s="105">
        <v>687</v>
      </c>
      <c r="Y45" s="105">
        <v>344</v>
      </c>
      <c r="Z45" s="121">
        <v>564</v>
      </c>
      <c r="AA45" s="117"/>
      <c r="AB45" s="117"/>
    </row>
    <row r="46" spans="1:28" ht="42" customHeight="1">
      <c r="A46" s="113">
        <v>38</v>
      </c>
      <c r="B46" s="127"/>
      <c r="C46" s="123" t="s">
        <v>74</v>
      </c>
      <c r="D46" s="128"/>
      <c r="E46" s="104">
        <v>29376</v>
      </c>
      <c r="F46" s="105">
        <v>56</v>
      </c>
      <c r="G46" s="105">
        <v>5238</v>
      </c>
      <c r="H46" s="105">
        <v>1</v>
      </c>
      <c r="I46" s="105">
        <v>2781</v>
      </c>
      <c r="J46" s="105">
        <v>1</v>
      </c>
      <c r="K46" s="106">
        <f>G46/E46*100</f>
        <v>17.830882352941178</v>
      </c>
      <c r="L46" s="107">
        <f t="shared" si="5"/>
        <v>9.4669117647058822</v>
      </c>
      <c r="M46" s="108">
        <v>2</v>
      </c>
      <c r="N46" s="109">
        <v>10789</v>
      </c>
      <c r="O46" s="120">
        <f t="shared" si="0"/>
        <v>3584</v>
      </c>
      <c r="P46" s="105">
        <v>1010</v>
      </c>
      <c r="Q46" s="105">
        <v>695</v>
      </c>
      <c r="R46" s="121">
        <v>1879</v>
      </c>
      <c r="S46" s="113">
        <f t="shared" si="1"/>
        <v>38</v>
      </c>
      <c r="T46" s="127"/>
      <c r="U46" s="123" t="str">
        <f t="shared" si="2"/>
        <v>八重瀬町</v>
      </c>
      <c r="V46" s="129"/>
      <c r="W46" s="120">
        <f t="shared" si="3"/>
        <v>3784</v>
      </c>
      <c r="X46" s="105">
        <v>1210</v>
      </c>
      <c r="Y46" s="105">
        <v>695</v>
      </c>
      <c r="Z46" s="121">
        <v>1879</v>
      </c>
      <c r="AA46" s="117"/>
      <c r="AB46" s="117"/>
    </row>
    <row r="47" spans="1:28" ht="42" customHeight="1">
      <c r="A47" s="113">
        <v>39</v>
      </c>
      <c r="B47" s="122"/>
      <c r="C47" s="123" t="s">
        <v>75</v>
      </c>
      <c r="D47" s="123"/>
      <c r="E47" s="104">
        <v>1235</v>
      </c>
      <c r="F47" s="105">
        <v>15</v>
      </c>
      <c r="G47" s="105">
        <v>338</v>
      </c>
      <c r="H47" s="105">
        <v>2</v>
      </c>
      <c r="I47" s="105">
        <v>186</v>
      </c>
      <c r="J47" s="105">
        <v>0</v>
      </c>
      <c r="K47" s="106">
        <f>G47/E47*100</f>
        <v>27.368421052631582</v>
      </c>
      <c r="L47" s="107">
        <f t="shared" si="5"/>
        <v>15.060728744939272</v>
      </c>
      <c r="M47" s="108">
        <v>1</v>
      </c>
      <c r="N47" s="109">
        <v>522</v>
      </c>
      <c r="O47" s="120">
        <f>SUM(P47:R47)</f>
        <v>239</v>
      </c>
      <c r="P47" s="105">
        <v>83</v>
      </c>
      <c r="Q47" s="105">
        <v>61</v>
      </c>
      <c r="R47" s="121">
        <v>95</v>
      </c>
      <c r="S47" s="113">
        <f t="shared" si="1"/>
        <v>39</v>
      </c>
      <c r="T47" s="122"/>
      <c r="U47" s="123" t="str">
        <f t="shared" si="2"/>
        <v>多良間村</v>
      </c>
      <c r="V47" s="124"/>
      <c r="W47" s="120">
        <f>SUM(X47:Z47)</f>
        <v>239</v>
      </c>
      <c r="X47" s="105">
        <v>83</v>
      </c>
      <c r="Y47" s="105">
        <v>61</v>
      </c>
      <c r="Z47" s="121">
        <v>95</v>
      </c>
      <c r="AA47" s="117"/>
      <c r="AB47" s="117"/>
    </row>
    <row r="48" spans="1:28" ht="42" customHeight="1">
      <c r="A48" s="113">
        <v>40</v>
      </c>
      <c r="B48" s="122"/>
      <c r="C48" s="123" t="s">
        <v>76</v>
      </c>
      <c r="D48" s="123"/>
      <c r="E48" s="104">
        <v>4217</v>
      </c>
      <c r="F48" s="105">
        <v>57</v>
      </c>
      <c r="G48" s="105">
        <v>837</v>
      </c>
      <c r="H48" s="105">
        <v>2</v>
      </c>
      <c r="I48" s="105">
        <v>536</v>
      </c>
      <c r="J48" s="105">
        <v>1</v>
      </c>
      <c r="K48" s="106">
        <f t="shared" si="4"/>
        <v>19.848233341237847</v>
      </c>
      <c r="L48" s="107">
        <f t="shared" si="5"/>
        <v>12.71045767133033</v>
      </c>
      <c r="M48" s="108">
        <v>9</v>
      </c>
      <c r="N48" s="109">
        <v>2323</v>
      </c>
      <c r="O48" s="120">
        <f>SUM(P48:R48)</f>
        <v>639</v>
      </c>
      <c r="P48" s="105">
        <v>310</v>
      </c>
      <c r="Q48" s="105">
        <v>140</v>
      </c>
      <c r="R48" s="121">
        <v>189</v>
      </c>
      <c r="S48" s="113">
        <f t="shared" si="1"/>
        <v>40</v>
      </c>
      <c r="T48" s="122"/>
      <c r="U48" s="123" t="str">
        <f t="shared" si="2"/>
        <v>竹富町</v>
      </c>
      <c r="V48" s="124"/>
      <c r="W48" s="120">
        <f>SUM(X48:Z48)</f>
        <v>667</v>
      </c>
      <c r="X48" s="105">
        <v>338</v>
      </c>
      <c r="Y48" s="105">
        <v>140</v>
      </c>
      <c r="Z48" s="121">
        <v>189</v>
      </c>
      <c r="AA48" s="117"/>
      <c r="AB48" s="117"/>
    </row>
    <row r="49" spans="1:28" ht="42" customHeight="1" thickBot="1">
      <c r="A49" s="113">
        <v>41</v>
      </c>
      <c r="B49" s="127"/>
      <c r="C49" s="128" t="s">
        <v>77</v>
      </c>
      <c r="D49" s="128"/>
      <c r="E49" s="131">
        <v>1514</v>
      </c>
      <c r="F49" s="132">
        <v>6</v>
      </c>
      <c r="G49" s="132">
        <v>348</v>
      </c>
      <c r="H49" s="132">
        <v>0</v>
      </c>
      <c r="I49" s="132">
        <v>188</v>
      </c>
      <c r="J49" s="132">
        <v>0</v>
      </c>
      <c r="K49" s="133">
        <f t="shared" si="4"/>
        <v>22.985468956406869</v>
      </c>
      <c r="L49" s="134">
        <f>I49/E49*100</f>
        <v>12.417437252311757</v>
      </c>
      <c r="M49" s="135">
        <v>2</v>
      </c>
      <c r="N49" s="136">
        <v>789</v>
      </c>
      <c r="O49" s="137">
        <f>SUM(P49:R49)</f>
        <v>212</v>
      </c>
      <c r="P49" s="132">
        <v>70</v>
      </c>
      <c r="Q49" s="132">
        <v>58</v>
      </c>
      <c r="R49" s="138">
        <v>84</v>
      </c>
      <c r="S49" s="113">
        <f t="shared" si="1"/>
        <v>41</v>
      </c>
      <c r="T49" s="127"/>
      <c r="U49" s="128" t="str">
        <f t="shared" si="2"/>
        <v>与那国町</v>
      </c>
      <c r="V49" s="129"/>
      <c r="W49" s="137">
        <f>SUM(X49:Z49)</f>
        <v>237</v>
      </c>
      <c r="X49" s="132">
        <v>85</v>
      </c>
      <c r="Y49" s="132">
        <v>61</v>
      </c>
      <c r="Z49" s="138">
        <v>91</v>
      </c>
      <c r="AA49" s="117"/>
      <c r="AB49" s="117"/>
    </row>
    <row r="50" spans="1:28" ht="42" customHeight="1" thickBot="1">
      <c r="A50" s="573" t="s">
        <v>78</v>
      </c>
      <c r="B50" s="574"/>
      <c r="C50" s="574"/>
      <c r="D50" s="182"/>
      <c r="E50" s="140">
        <f t="shared" ref="E50:J50" si="6">SUM(E9:E49)</f>
        <v>1451666</v>
      </c>
      <c r="F50" s="141">
        <f t="shared" si="6"/>
        <v>10358</v>
      </c>
      <c r="G50" s="141">
        <f t="shared" si="6"/>
        <v>268118</v>
      </c>
      <c r="H50" s="141">
        <f t="shared" si="6"/>
        <v>827</v>
      </c>
      <c r="I50" s="141">
        <f t="shared" si="6"/>
        <v>139685</v>
      </c>
      <c r="J50" s="141">
        <f t="shared" si="6"/>
        <v>315</v>
      </c>
      <c r="K50" s="142">
        <f>G50/E50*100</f>
        <v>18.469675531423896</v>
      </c>
      <c r="L50" s="183">
        <f>I50/E50*100</f>
        <v>9.6223924787106672</v>
      </c>
      <c r="M50" s="143">
        <f t="shared" ref="M50:R50" si="7">SUM(M9:M49)</f>
        <v>147</v>
      </c>
      <c r="N50" s="144">
        <f t="shared" si="7"/>
        <v>606882</v>
      </c>
      <c r="O50" s="145">
        <f>SUM(O9:O49)</f>
        <v>189857</v>
      </c>
      <c r="P50" s="141">
        <f t="shared" si="7"/>
        <v>66867</v>
      </c>
      <c r="Q50" s="141">
        <f t="shared" si="7"/>
        <v>40851</v>
      </c>
      <c r="R50" s="146">
        <f t="shared" si="7"/>
        <v>82139</v>
      </c>
      <c r="S50" s="573" t="s">
        <v>78</v>
      </c>
      <c r="T50" s="574"/>
      <c r="U50" s="574"/>
      <c r="V50" s="147">
        <v>0</v>
      </c>
      <c r="W50" s="145">
        <f>SUM(W9:W49)</f>
        <v>195677</v>
      </c>
      <c r="X50" s="141">
        <f>SUM(X9:X49)</f>
        <v>72281</v>
      </c>
      <c r="Y50" s="141">
        <f>SUM(Y9:Y49)</f>
        <v>41142</v>
      </c>
      <c r="Z50" s="146">
        <f>SUM(Z9:Z49)</f>
        <v>82254</v>
      </c>
      <c r="AA50" s="117"/>
      <c r="AB50" s="117"/>
    </row>
    <row r="51" spans="1:28" ht="36" customHeight="1">
      <c r="A51" s="148" t="s">
        <v>97</v>
      </c>
      <c r="S51" s="148" t="s">
        <v>80</v>
      </c>
    </row>
    <row r="52" spans="1:28" ht="36" customHeight="1">
      <c r="A52" s="148" t="s">
        <v>81</v>
      </c>
      <c r="D52" s="149"/>
      <c r="F52" s="149"/>
      <c r="G52" s="149"/>
      <c r="H52" s="149"/>
      <c r="I52" s="149"/>
      <c r="J52" s="149"/>
      <c r="K52" s="149"/>
      <c r="L52" s="149"/>
      <c r="M52" s="149"/>
      <c r="N52" s="149"/>
      <c r="S52" s="618" t="s">
        <v>223</v>
      </c>
      <c r="T52" s="618"/>
      <c r="U52" s="618"/>
      <c r="V52" s="618"/>
      <c r="W52" s="618"/>
      <c r="X52" s="618"/>
      <c r="Y52" s="618"/>
      <c r="Z52" s="618"/>
    </row>
    <row r="53" spans="1:28" ht="36" customHeight="1">
      <c r="A53" s="148" t="s">
        <v>98</v>
      </c>
      <c r="S53" s="618"/>
      <c r="T53" s="618"/>
      <c r="U53" s="618"/>
      <c r="V53" s="618"/>
      <c r="W53" s="618"/>
      <c r="X53" s="618"/>
      <c r="Y53" s="618"/>
      <c r="Z53" s="618"/>
    </row>
  </sheetData>
  <mergeCells count="22"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54"/>
  <sheetViews>
    <sheetView view="pageBreakPreview" zoomScale="50" zoomScaleNormal="50" zoomScaleSheetLayoutView="50" workbookViewId="0">
      <selection sqref="A1:R1"/>
    </sheetView>
  </sheetViews>
  <sheetFormatPr defaultRowHeight="42" customHeight="1"/>
  <cols>
    <col min="1" max="1" width="5.875" style="73" bestFit="1" customWidth="1"/>
    <col min="2" max="2" width="1.625" style="72" customWidth="1"/>
    <col min="3" max="3" width="17.25" style="72" customWidth="1"/>
    <col min="4" max="4" width="1.625" style="72" customWidth="1"/>
    <col min="5" max="5" width="17.625" style="72" customWidth="1"/>
    <col min="6" max="6" width="12.75" style="72" customWidth="1"/>
    <col min="7" max="7" width="17.375" style="72" customWidth="1"/>
    <col min="8" max="8" width="12.75" style="72" customWidth="1"/>
    <col min="9" max="9" width="15" style="72" customWidth="1"/>
    <col min="10" max="12" width="12.75" style="72" customWidth="1"/>
    <col min="13" max="13" width="11.5" style="72" customWidth="1"/>
    <col min="14" max="14" width="15.75" style="72" customWidth="1"/>
    <col min="15" max="18" width="15.625" style="72" customWidth="1"/>
    <col min="19" max="19" width="5.875" style="73" bestFit="1" customWidth="1"/>
    <col min="20" max="20" width="1.625" style="72" customWidth="1"/>
    <col min="21" max="21" width="17.25" style="72" customWidth="1"/>
    <col min="22" max="22" width="1.625" style="72" customWidth="1"/>
    <col min="23" max="26" width="17.75" style="72" customWidth="1"/>
    <col min="27" max="16384" width="9" style="72"/>
  </cols>
  <sheetData>
    <row r="1" spans="1:26" ht="42" customHeight="1">
      <c r="A1" s="558" t="s">
        <v>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70" t="s">
        <v>1</v>
      </c>
      <c r="T1" s="71"/>
      <c r="U1" s="71"/>
      <c r="V1" s="71"/>
    </row>
    <row r="2" spans="1:26" ht="24.75" thickBot="1">
      <c r="N2" s="74"/>
      <c r="R2" s="75" t="s">
        <v>267</v>
      </c>
      <c r="Z2" s="75" t="s">
        <v>267</v>
      </c>
    </row>
    <row r="3" spans="1:26" ht="33" customHeight="1">
      <c r="A3" s="559" t="s">
        <v>3</v>
      </c>
      <c r="B3" s="560"/>
      <c r="C3" s="560"/>
      <c r="D3" s="76"/>
      <c r="E3" s="565" t="s">
        <v>4</v>
      </c>
      <c r="F3" s="566"/>
      <c r="G3" s="566"/>
      <c r="H3" s="566"/>
      <c r="I3" s="566"/>
      <c r="J3" s="566"/>
      <c r="K3" s="566"/>
      <c r="L3" s="566"/>
      <c r="M3" s="77"/>
      <c r="N3" s="567" t="s">
        <v>5</v>
      </c>
      <c r="O3" s="560" t="s">
        <v>6</v>
      </c>
      <c r="P3" s="560"/>
      <c r="Q3" s="560"/>
      <c r="R3" s="570"/>
      <c r="S3" s="559" t="s">
        <v>3</v>
      </c>
      <c r="T3" s="560"/>
      <c r="U3" s="560"/>
      <c r="V3" s="76"/>
      <c r="W3" s="560" t="s">
        <v>7</v>
      </c>
      <c r="X3" s="560"/>
      <c r="Y3" s="560"/>
      <c r="Z3" s="570"/>
    </row>
    <row r="4" spans="1:26" ht="21">
      <c r="A4" s="561"/>
      <c r="B4" s="562"/>
      <c r="C4" s="562"/>
      <c r="D4" s="78"/>
      <c r="E4" s="576" t="s">
        <v>8</v>
      </c>
      <c r="F4" s="79" t="s">
        <v>84</v>
      </c>
      <c r="G4" s="578" t="s">
        <v>10</v>
      </c>
      <c r="H4" s="80" t="s">
        <v>85</v>
      </c>
      <c r="I4" s="578" t="s">
        <v>12</v>
      </c>
      <c r="J4" s="80" t="s">
        <v>86</v>
      </c>
      <c r="K4" s="581" t="s">
        <v>14</v>
      </c>
      <c r="L4" s="582"/>
      <c r="M4" s="81" t="s">
        <v>15</v>
      </c>
      <c r="N4" s="568"/>
      <c r="O4" s="583"/>
      <c r="P4" s="584"/>
      <c r="Q4" s="584"/>
      <c r="R4" s="585"/>
      <c r="S4" s="561"/>
      <c r="T4" s="562"/>
      <c r="U4" s="562"/>
      <c r="V4" s="78"/>
      <c r="W4" s="584"/>
      <c r="X4" s="584"/>
      <c r="Y4" s="584"/>
      <c r="Z4" s="585"/>
    </row>
    <row r="5" spans="1:26" ht="21">
      <c r="A5" s="561"/>
      <c r="B5" s="562"/>
      <c r="C5" s="562"/>
      <c r="D5" s="78"/>
      <c r="E5" s="577"/>
      <c r="F5" s="79" t="s">
        <v>16</v>
      </c>
      <c r="G5" s="579"/>
      <c r="H5" s="80" t="s">
        <v>17</v>
      </c>
      <c r="I5" s="580"/>
      <c r="J5" s="80" t="s">
        <v>17</v>
      </c>
      <c r="K5" s="586" t="s">
        <v>87</v>
      </c>
      <c r="L5" s="587" t="s">
        <v>95</v>
      </c>
      <c r="M5" s="82" t="s">
        <v>20</v>
      </c>
      <c r="N5" s="568"/>
      <c r="O5" s="83" t="s">
        <v>21</v>
      </c>
      <c r="P5" s="581" t="s">
        <v>22</v>
      </c>
      <c r="Q5" s="588"/>
      <c r="R5" s="582"/>
      <c r="S5" s="561"/>
      <c r="T5" s="562"/>
      <c r="U5" s="562"/>
      <c r="V5" s="78"/>
      <c r="W5" s="83" t="s">
        <v>21</v>
      </c>
      <c r="X5" s="581" t="s">
        <v>22</v>
      </c>
      <c r="Y5" s="588"/>
      <c r="Z5" s="582"/>
    </row>
    <row r="6" spans="1:26" ht="21">
      <c r="A6" s="561"/>
      <c r="B6" s="562"/>
      <c r="C6" s="562"/>
      <c r="D6" s="78"/>
      <c r="E6" s="577"/>
      <c r="F6" s="79" t="s">
        <v>23</v>
      </c>
      <c r="G6" s="579"/>
      <c r="H6" s="80" t="s">
        <v>23</v>
      </c>
      <c r="I6" s="580"/>
      <c r="J6" s="80" t="s">
        <v>23</v>
      </c>
      <c r="K6" s="586"/>
      <c r="L6" s="586"/>
      <c r="M6" s="84"/>
      <c r="N6" s="568"/>
      <c r="O6" s="83"/>
      <c r="P6" s="85" t="s">
        <v>24</v>
      </c>
      <c r="Q6" s="86" t="s">
        <v>24</v>
      </c>
      <c r="R6" s="556" t="s">
        <v>25</v>
      </c>
      <c r="S6" s="561"/>
      <c r="T6" s="562"/>
      <c r="U6" s="562"/>
      <c r="V6" s="78"/>
      <c r="W6" s="83"/>
      <c r="X6" s="85" t="s">
        <v>24</v>
      </c>
      <c r="Y6" s="86" t="s">
        <v>24</v>
      </c>
      <c r="Z6" s="556" t="s">
        <v>25</v>
      </c>
    </row>
    <row r="7" spans="1:26" ht="21">
      <c r="A7" s="563"/>
      <c r="B7" s="564"/>
      <c r="C7" s="564"/>
      <c r="D7" s="78"/>
      <c r="E7" s="87" t="s">
        <v>88</v>
      </c>
      <c r="F7" s="88"/>
      <c r="G7" s="89" t="s">
        <v>89</v>
      </c>
      <c r="H7" s="90"/>
      <c r="I7" s="89" t="s">
        <v>90</v>
      </c>
      <c r="J7" s="90"/>
      <c r="K7" s="586"/>
      <c r="L7" s="586"/>
      <c r="M7" s="82"/>
      <c r="N7" s="569"/>
      <c r="O7" s="75"/>
      <c r="P7" s="88" t="s">
        <v>29</v>
      </c>
      <c r="Q7" s="90" t="s">
        <v>30</v>
      </c>
      <c r="R7" s="557"/>
      <c r="S7" s="563"/>
      <c r="T7" s="564"/>
      <c r="U7" s="564"/>
      <c r="V7" s="78"/>
      <c r="W7" s="75"/>
      <c r="X7" s="88" t="s">
        <v>29</v>
      </c>
      <c r="Y7" s="90" t="s">
        <v>30</v>
      </c>
      <c r="Z7" s="557"/>
    </row>
    <row r="8" spans="1:26" ht="21.75" thickBot="1">
      <c r="A8" s="91" t="s">
        <v>91</v>
      </c>
      <c r="B8" s="92"/>
      <c r="C8" s="93"/>
      <c r="D8" s="94"/>
      <c r="E8" s="95" t="s">
        <v>32</v>
      </c>
      <c r="F8" s="96"/>
      <c r="G8" s="96" t="s">
        <v>32</v>
      </c>
      <c r="H8" s="96"/>
      <c r="I8" s="96" t="s">
        <v>32</v>
      </c>
      <c r="J8" s="96"/>
      <c r="K8" s="96" t="s">
        <v>92</v>
      </c>
      <c r="L8" s="97" t="s">
        <v>92</v>
      </c>
      <c r="M8" s="98" t="s">
        <v>34</v>
      </c>
      <c r="N8" s="99" t="s">
        <v>35</v>
      </c>
      <c r="O8" s="100" t="s">
        <v>35</v>
      </c>
      <c r="P8" s="96" t="s">
        <v>35</v>
      </c>
      <c r="Q8" s="96" t="s">
        <v>35</v>
      </c>
      <c r="R8" s="97" t="s">
        <v>35</v>
      </c>
      <c r="S8" s="91" t="s">
        <v>91</v>
      </c>
      <c r="T8" s="92"/>
      <c r="U8" s="93"/>
      <c r="V8" s="94"/>
      <c r="W8" s="100" t="s">
        <v>35</v>
      </c>
      <c r="X8" s="96" t="s">
        <v>35</v>
      </c>
      <c r="Y8" s="96" t="s">
        <v>35</v>
      </c>
      <c r="Z8" s="97" t="s">
        <v>35</v>
      </c>
    </row>
    <row r="9" spans="1:26" ht="42" customHeight="1">
      <c r="A9" s="101">
        <v>1</v>
      </c>
      <c r="B9" s="102"/>
      <c r="C9" s="103" t="s">
        <v>37</v>
      </c>
      <c r="D9" s="103"/>
      <c r="E9" s="186">
        <v>321917</v>
      </c>
      <c r="F9" s="187">
        <v>2358</v>
      </c>
      <c r="G9" s="187">
        <v>60785</v>
      </c>
      <c r="H9" s="187">
        <v>116</v>
      </c>
      <c r="I9" s="187">
        <v>31764</v>
      </c>
      <c r="J9" s="187">
        <v>50</v>
      </c>
      <c r="K9" s="188">
        <v>18.882196342535497</v>
      </c>
      <c r="L9" s="189">
        <v>9.867139666435758</v>
      </c>
      <c r="M9" s="190">
        <v>17</v>
      </c>
      <c r="N9" s="191">
        <v>140969</v>
      </c>
      <c r="O9" s="192">
        <v>44432</v>
      </c>
      <c r="P9" s="193">
        <v>16551</v>
      </c>
      <c r="Q9" s="193">
        <v>8905</v>
      </c>
      <c r="R9" s="194">
        <v>18976</v>
      </c>
      <c r="S9" s="101">
        <v>1</v>
      </c>
      <c r="T9" s="102"/>
      <c r="U9" s="103" t="s">
        <v>169</v>
      </c>
      <c r="V9" s="195"/>
      <c r="W9" s="192">
        <v>43683</v>
      </c>
      <c r="X9" s="193">
        <v>15810</v>
      </c>
      <c r="Y9" s="193">
        <v>8897</v>
      </c>
      <c r="Z9" s="194">
        <v>18976</v>
      </c>
    </row>
    <row r="10" spans="1:26" ht="42" customHeight="1">
      <c r="A10" s="101">
        <v>2</v>
      </c>
      <c r="B10" s="118"/>
      <c r="C10" s="119" t="s">
        <v>38</v>
      </c>
      <c r="D10" s="119"/>
      <c r="E10" s="186">
        <v>95707</v>
      </c>
      <c r="F10" s="187">
        <v>915</v>
      </c>
      <c r="G10" s="187">
        <v>14880</v>
      </c>
      <c r="H10" s="187">
        <v>112</v>
      </c>
      <c r="I10" s="187">
        <v>7273</v>
      </c>
      <c r="J10" s="187">
        <v>58</v>
      </c>
      <c r="K10" s="188">
        <v>15.547452119489694</v>
      </c>
      <c r="L10" s="189">
        <v>7.5992351656618631</v>
      </c>
      <c r="M10" s="190">
        <v>4</v>
      </c>
      <c r="N10" s="191">
        <v>40480</v>
      </c>
      <c r="O10" s="196">
        <v>10700</v>
      </c>
      <c r="P10" s="187">
        <v>3759</v>
      </c>
      <c r="Q10" s="187">
        <v>2268</v>
      </c>
      <c r="R10" s="197">
        <v>4673</v>
      </c>
      <c r="S10" s="101">
        <v>2</v>
      </c>
      <c r="T10" s="118"/>
      <c r="U10" s="119" t="s">
        <v>172</v>
      </c>
      <c r="V10" s="130"/>
      <c r="W10" s="196">
        <v>10911</v>
      </c>
      <c r="X10" s="187">
        <v>3969</v>
      </c>
      <c r="Y10" s="187">
        <v>2268</v>
      </c>
      <c r="Z10" s="197">
        <v>4674</v>
      </c>
    </row>
    <row r="11" spans="1:26" ht="42" customHeight="1">
      <c r="A11" s="101">
        <v>3</v>
      </c>
      <c r="B11" s="125"/>
      <c r="C11" s="126" t="s">
        <v>39</v>
      </c>
      <c r="D11" s="126"/>
      <c r="E11" s="186">
        <v>48924</v>
      </c>
      <c r="F11" s="187">
        <v>257</v>
      </c>
      <c r="G11" s="187">
        <v>8534</v>
      </c>
      <c r="H11" s="187">
        <v>8</v>
      </c>
      <c r="I11" s="187">
        <v>4628</v>
      </c>
      <c r="J11" s="187">
        <v>0</v>
      </c>
      <c r="K11" s="188">
        <v>17.443381571416889</v>
      </c>
      <c r="L11" s="189">
        <v>9.4595699452211601</v>
      </c>
      <c r="M11" s="190">
        <v>9</v>
      </c>
      <c r="N11" s="191">
        <v>22542</v>
      </c>
      <c r="O11" s="196">
        <v>6298</v>
      </c>
      <c r="P11" s="187">
        <v>2572</v>
      </c>
      <c r="Q11" s="187">
        <v>1581</v>
      </c>
      <c r="R11" s="197">
        <v>2145</v>
      </c>
      <c r="S11" s="101">
        <v>3</v>
      </c>
      <c r="T11" s="125"/>
      <c r="U11" s="126" t="s">
        <v>174</v>
      </c>
      <c r="V11" s="198"/>
      <c r="W11" s="196">
        <v>6332</v>
      </c>
      <c r="X11" s="187">
        <v>2606</v>
      </c>
      <c r="Y11" s="187">
        <v>1581</v>
      </c>
      <c r="Z11" s="197">
        <v>2145</v>
      </c>
    </row>
    <row r="12" spans="1:26" ht="42" customHeight="1">
      <c r="A12" s="101">
        <v>4</v>
      </c>
      <c r="B12" s="118"/>
      <c r="C12" s="119" t="s">
        <v>40</v>
      </c>
      <c r="D12" s="130"/>
      <c r="E12" s="186">
        <v>114106</v>
      </c>
      <c r="F12" s="187">
        <v>742</v>
      </c>
      <c r="G12" s="187">
        <v>17221</v>
      </c>
      <c r="H12" s="187">
        <v>28</v>
      </c>
      <c r="I12" s="187">
        <v>8147</v>
      </c>
      <c r="J12" s="187">
        <v>15</v>
      </c>
      <c r="K12" s="188">
        <v>15.092107338790248</v>
      </c>
      <c r="L12" s="189">
        <v>7.1398524179271909</v>
      </c>
      <c r="M12" s="190">
        <v>5</v>
      </c>
      <c r="N12" s="191">
        <v>46381</v>
      </c>
      <c r="O12" s="196">
        <v>12132</v>
      </c>
      <c r="P12" s="187">
        <v>4007</v>
      </c>
      <c r="Q12" s="187">
        <v>2880</v>
      </c>
      <c r="R12" s="197">
        <v>5245</v>
      </c>
      <c r="S12" s="101">
        <v>4</v>
      </c>
      <c r="T12" s="118"/>
      <c r="U12" s="119" t="s">
        <v>175</v>
      </c>
      <c r="V12" s="130"/>
      <c r="W12" s="196">
        <v>12477</v>
      </c>
      <c r="X12" s="187">
        <v>4346</v>
      </c>
      <c r="Y12" s="187">
        <v>2883</v>
      </c>
      <c r="Z12" s="197">
        <v>5248</v>
      </c>
    </row>
    <row r="13" spans="1:26" ht="42" customHeight="1">
      <c r="A13" s="101">
        <v>5</v>
      </c>
      <c r="B13" s="125"/>
      <c r="C13" s="126" t="s">
        <v>41</v>
      </c>
      <c r="D13" s="126"/>
      <c r="E13" s="186">
        <v>61801</v>
      </c>
      <c r="F13" s="187">
        <v>338</v>
      </c>
      <c r="G13" s="187">
        <v>11008</v>
      </c>
      <c r="H13" s="187">
        <v>15</v>
      </c>
      <c r="I13" s="187">
        <v>5828</v>
      </c>
      <c r="J13" s="187">
        <v>5</v>
      </c>
      <c r="K13" s="188">
        <v>17.812009514409151</v>
      </c>
      <c r="L13" s="189">
        <v>9.4302681186388568</v>
      </c>
      <c r="M13" s="190">
        <v>8</v>
      </c>
      <c r="N13" s="191">
        <v>27298</v>
      </c>
      <c r="O13" s="196">
        <v>7675</v>
      </c>
      <c r="P13" s="187">
        <v>2793</v>
      </c>
      <c r="Q13" s="187">
        <v>1717</v>
      </c>
      <c r="R13" s="197">
        <v>3165</v>
      </c>
      <c r="S13" s="101">
        <v>5</v>
      </c>
      <c r="T13" s="125"/>
      <c r="U13" s="126" t="s">
        <v>176</v>
      </c>
      <c r="V13" s="198"/>
      <c r="W13" s="196">
        <v>8141</v>
      </c>
      <c r="X13" s="187">
        <v>3234</v>
      </c>
      <c r="Y13" s="187">
        <v>1738</v>
      </c>
      <c r="Z13" s="197">
        <v>3169</v>
      </c>
    </row>
    <row r="14" spans="1:26" ht="42" customHeight="1">
      <c r="A14" s="101">
        <v>6</v>
      </c>
      <c r="B14" s="118"/>
      <c r="C14" s="119" t="s">
        <v>42</v>
      </c>
      <c r="D14" s="119"/>
      <c r="E14" s="186">
        <v>59695</v>
      </c>
      <c r="F14" s="187">
        <v>171</v>
      </c>
      <c r="G14" s="187">
        <v>9878</v>
      </c>
      <c r="H14" s="187">
        <v>10</v>
      </c>
      <c r="I14" s="187">
        <v>5109</v>
      </c>
      <c r="J14" s="187">
        <v>3</v>
      </c>
      <c r="K14" s="188">
        <v>16.547449535136945</v>
      </c>
      <c r="L14" s="189">
        <v>8.5585057374989528</v>
      </c>
      <c r="M14" s="190">
        <v>6</v>
      </c>
      <c r="N14" s="191">
        <v>23428</v>
      </c>
      <c r="O14" s="196">
        <v>7110</v>
      </c>
      <c r="P14" s="187">
        <v>2411</v>
      </c>
      <c r="Q14" s="187">
        <v>1353</v>
      </c>
      <c r="R14" s="197">
        <v>3346</v>
      </c>
      <c r="S14" s="101">
        <v>6</v>
      </c>
      <c r="T14" s="118"/>
      <c r="U14" s="119" t="s">
        <v>177</v>
      </c>
      <c r="V14" s="130"/>
      <c r="W14" s="196">
        <v>7322</v>
      </c>
      <c r="X14" s="187">
        <v>2623</v>
      </c>
      <c r="Y14" s="187">
        <v>1353</v>
      </c>
      <c r="Z14" s="197">
        <v>3346</v>
      </c>
    </row>
    <row r="15" spans="1:26" ht="42" customHeight="1">
      <c r="A15" s="101">
        <v>7</v>
      </c>
      <c r="B15" s="125"/>
      <c r="C15" s="119" t="s">
        <v>43</v>
      </c>
      <c r="D15" s="126"/>
      <c r="E15" s="186">
        <v>138554</v>
      </c>
      <c r="F15" s="187">
        <v>1193</v>
      </c>
      <c r="G15" s="187">
        <v>22688</v>
      </c>
      <c r="H15" s="187">
        <v>169</v>
      </c>
      <c r="I15" s="187">
        <v>11550</v>
      </c>
      <c r="J15" s="187">
        <v>72</v>
      </c>
      <c r="K15" s="188">
        <v>16.374843021493422</v>
      </c>
      <c r="L15" s="189">
        <v>8.3361000043304418</v>
      </c>
      <c r="M15" s="190">
        <v>8</v>
      </c>
      <c r="N15" s="191">
        <v>56099</v>
      </c>
      <c r="O15" s="196">
        <v>16773</v>
      </c>
      <c r="P15" s="187">
        <v>6176</v>
      </c>
      <c r="Q15" s="187">
        <v>3232</v>
      </c>
      <c r="R15" s="197">
        <v>7365</v>
      </c>
      <c r="S15" s="101">
        <v>7</v>
      </c>
      <c r="T15" s="125"/>
      <c r="U15" s="119" t="s">
        <v>178</v>
      </c>
      <c r="V15" s="198"/>
      <c r="W15" s="196">
        <v>17038</v>
      </c>
      <c r="X15" s="187">
        <v>6441</v>
      </c>
      <c r="Y15" s="187">
        <v>3232</v>
      </c>
      <c r="Z15" s="197">
        <v>7365</v>
      </c>
    </row>
    <row r="16" spans="1:26" ht="42" customHeight="1">
      <c r="A16" s="101">
        <v>8</v>
      </c>
      <c r="B16" s="118"/>
      <c r="C16" s="119" t="s">
        <v>44</v>
      </c>
      <c r="D16" s="130"/>
      <c r="E16" s="186">
        <v>60515</v>
      </c>
      <c r="F16" s="187">
        <v>165</v>
      </c>
      <c r="G16" s="187">
        <v>8874</v>
      </c>
      <c r="H16" s="187">
        <v>9</v>
      </c>
      <c r="I16" s="187">
        <v>4002</v>
      </c>
      <c r="J16" s="187">
        <v>1</v>
      </c>
      <c r="K16" s="188">
        <v>14.664132859621581</v>
      </c>
      <c r="L16" s="189">
        <v>6.6132363876724778</v>
      </c>
      <c r="M16" s="190">
        <v>3</v>
      </c>
      <c r="N16" s="191">
        <v>22719</v>
      </c>
      <c r="O16" s="196">
        <v>6108</v>
      </c>
      <c r="P16" s="187">
        <v>1677</v>
      </c>
      <c r="Q16" s="187">
        <v>1392</v>
      </c>
      <c r="R16" s="197">
        <v>3039</v>
      </c>
      <c r="S16" s="101">
        <v>8</v>
      </c>
      <c r="T16" s="118"/>
      <c r="U16" s="119" t="s">
        <v>249</v>
      </c>
      <c r="V16" s="130"/>
      <c r="W16" s="196">
        <v>6337</v>
      </c>
      <c r="X16" s="187">
        <v>1879</v>
      </c>
      <c r="Y16" s="187">
        <v>1398</v>
      </c>
      <c r="Z16" s="197">
        <v>3060</v>
      </c>
    </row>
    <row r="17" spans="1:28" ht="42" customHeight="1">
      <c r="A17" s="101">
        <v>9</v>
      </c>
      <c r="B17" s="125"/>
      <c r="C17" s="103" t="s">
        <v>45</v>
      </c>
      <c r="D17" s="126"/>
      <c r="E17" s="186">
        <v>120860</v>
      </c>
      <c r="F17" s="187">
        <v>534</v>
      </c>
      <c r="G17" s="187">
        <v>22014</v>
      </c>
      <c r="H17" s="187">
        <v>76</v>
      </c>
      <c r="I17" s="187">
        <v>11470</v>
      </c>
      <c r="J17" s="187">
        <v>21</v>
      </c>
      <c r="K17" s="188">
        <v>18.214463015058747</v>
      </c>
      <c r="L17" s="189">
        <v>9.4903193777924866</v>
      </c>
      <c r="M17" s="190">
        <v>10</v>
      </c>
      <c r="N17" s="191">
        <v>47009</v>
      </c>
      <c r="O17" s="196">
        <v>15712</v>
      </c>
      <c r="P17" s="187">
        <v>5134</v>
      </c>
      <c r="Q17" s="187">
        <v>3023</v>
      </c>
      <c r="R17" s="197">
        <v>7555</v>
      </c>
      <c r="S17" s="101">
        <v>9</v>
      </c>
      <c r="T17" s="125"/>
      <c r="U17" s="103" t="s">
        <v>250</v>
      </c>
      <c r="V17" s="198"/>
      <c r="W17" s="196">
        <v>16070</v>
      </c>
      <c r="X17" s="187">
        <v>5492</v>
      </c>
      <c r="Y17" s="187">
        <v>3023</v>
      </c>
      <c r="Z17" s="197">
        <v>7555</v>
      </c>
    </row>
    <row r="18" spans="1:28" ht="42" customHeight="1">
      <c r="A18" s="101">
        <v>10</v>
      </c>
      <c r="B18" s="118"/>
      <c r="C18" s="119" t="s">
        <v>46</v>
      </c>
      <c r="D18" s="119"/>
      <c r="E18" s="186">
        <v>55034</v>
      </c>
      <c r="F18" s="187">
        <v>204</v>
      </c>
      <c r="G18" s="187">
        <v>12380</v>
      </c>
      <c r="H18" s="187">
        <v>8</v>
      </c>
      <c r="I18" s="187">
        <v>7359</v>
      </c>
      <c r="J18" s="187">
        <v>3</v>
      </c>
      <c r="K18" s="188">
        <v>22.49518479485409</v>
      </c>
      <c r="L18" s="189">
        <v>13.371733837264237</v>
      </c>
      <c r="M18" s="190">
        <v>16</v>
      </c>
      <c r="N18" s="191">
        <v>25082</v>
      </c>
      <c r="O18" s="196">
        <v>8841</v>
      </c>
      <c r="P18" s="187">
        <v>3527</v>
      </c>
      <c r="Q18" s="187">
        <v>2404</v>
      </c>
      <c r="R18" s="197">
        <v>2910</v>
      </c>
      <c r="S18" s="101">
        <v>10</v>
      </c>
      <c r="T18" s="118"/>
      <c r="U18" s="119" t="s">
        <v>251</v>
      </c>
      <c r="V18" s="130"/>
      <c r="W18" s="196">
        <v>9084</v>
      </c>
      <c r="X18" s="187">
        <v>3769</v>
      </c>
      <c r="Y18" s="187">
        <v>2405</v>
      </c>
      <c r="Z18" s="197">
        <v>2910</v>
      </c>
    </row>
    <row r="19" spans="1:28" ht="42" customHeight="1">
      <c r="A19" s="101">
        <v>11</v>
      </c>
      <c r="B19" s="118"/>
      <c r="C19" s="119" t="s">
        <v>47</v>
      </c>
      <c r="D19" s="119"/>
      <c r="E19" s="186">
        <v>41626</v>
      </c>
      <c r="F19" s="187">
        <v>109</v>
      </c>
      <c r="G19" s="187">
        <v>8875</v>
      </c>
      <c r="H19" s="187">
        <v>7</v>
      </c>
      <c r="I19" s="187">
        <v>4773</v>
      </c>
      <c r="J19" s="187">
        <v>2</v>
      </c>
      <c r="K19" s="188">
        <v>21.320809109691059</v>
      </c>
      <c r="L19" s="189">
        <v>11.466391197809061</v>
      </c>
      <c r="M19" s="190">
        <v>5</v>
      </c>
      <c r="N19" s="191">
        <v>15222</v>
      </c>
      <c r="O19" s="196">
        <v>5830</v>
      </c>
      <c r="P19" s="187">
        <v>1404</v>
      </c>
      <c r="Q19" s="187">
        <v>1291</v>
      </c>
      <c r="R19" s="197">
        <v>3135</v>
      </c>
      <c r="S19" s="101">
        <v>11</v>
      </c>
      <c r="T19" s="118"/>
      <c r="U19" s="119" t="s">
        <v>252</v>
      </c>
      <c r="V19" s="130"/>
      <c r="W19" s="196">
        <v>6231</v>
      </c>
      <c r="X19" s="187">
        <v>1805</v>
      </c>
      <c r="Y19" s="187">
        <v>1291</v>
      </c>
      <c r="Z19" s="197">
        <v>3135</v>
      </c>
    </row>
    <row r="20" spans="1:28" ht="42" customHeight="1">
      <c r="A20" s="101">
        <v>12</v>
      </c>
      <c r="B20" s="118"/>
      <c r="C20" s="119" t="s">
        <v>48</v>
      </c>
      <c r="D20" s="119"/>
      <c r="E20" s="186">
        <v>5155</v>
      </c>
      <c r="F20" s="187">
        <v>26</v>
      </c>
      <c r="G20" s="187">
        <v>1462</v>
      </c>
      <c r="H20" s="187">
        <v>1</v>
      </c>
      <c r="I20" s="187">
        <v>943</v>
      </c>
      <c r="J20" s="187">
        <v>0</v>
      </c>
      <c r="K20" s="188">
        <v>28.360814742967992</v>
      </c>
      <c r="L20" s="189">
        <v>18.292919495635303</v>
      </c>
      <c r="M20" s="190">
        <v>1</v>
      </c>
      <c r="N20" s="191">
        <v>2403</v>
      </c>
      <c r="O20" s="196">
        <v>1070</v>
      </c>
      <c r="P20" s="187">
        <v>321</v>
      </c>
      <c r="Q20" s="187">
        <v>204</v>
      </c>
      <c r="R20" s="197">
        <v>545</v>
      </c>
      <c r="S20" s="101">
        <v>12</v>
      </c>
      <c r="T20" s="118"/>
      <c r="U20" s="119" t="s">
        <v>179</v>
      </c>
      <c r="V20" s="130"/>
      <c r="W20" s="196">
        <v>1112</v>
      </c>
      <c r="X20" s="187">
        <v>342</v>
      </c>
      <c r="Y20" s="187">
        <v>212</v>
      </c>
      <c r="Z20" s="197">
        <v>558</v>
      </c>
    </row>
    <row r="21" spans="1:28" ht="42" customHeight="1">
      <c r="A21" s="101">
        <v>13</v>
      </c>
      <c r="B21" s="125"/>
      <c r="C21" s="126" t="s">
        <v>49</v>
      </c>
      <c r="D21" s="126"/>
      <c r="E21" s="186">
        <v>3310</v>
      </c>
      <c r="F21" s="187">
        <v>11</v>
      </c>
      <c r="G21" s="187">
        <v>1019</v>
      </c>
      <c r="H21" s="187">
        <v>0</v>
      </c>
      <c r="I21" s="187">
        <v>658</v>
      </c>
      <c r="J21" s="187">
        <v>0</v>
      </c>
      <c r="K21" s="188">
        <v>30.785498489425983</v>
      </c>
      <c r="L21" s="189">
        <v>19.879154078549849</v>
      </c>
      <c r="M21" s="190">
        <v>1</v>
      </c>
      <c r="N21" s="191">
        <v>1660</v>
      </c>
      <c r="O21" s="196">
        <v>643</v>
      </c>
      <c r="P21" s="187">
        <v>261</v>
      </c>
      <c r="Q21" s="187">
        <v>131</v>
      </c>
      <c r="R21" s="197">
        <v>251</v>
      </c>
      <c r="S21" s="101">
        <v>13</v>
      </c>
      <c r="T21" s="125"/>
      <c r="U21" s="126" t="s">
        <v>180</v>
      </c>
      <c r="V21" s="198"/>
      <c r="W21" s="196">
        <v>747</v>
      </c>
      <c r="X21" s="187">
        <v>344</v>
      </c>
      <c r="Y21" s="187">
        <v>144</v>
      </c>
      <c r="Z21" s="197">
        <v>259</v>
      </c>
    </row>
    <row r="22" spans="1:28" ht="42" customHeight="1">
      <c r="A22" s="101">
        <v>14</v>
      </c>
      <c r="B22" s="118"/>
      <c r="C22" s="119" t="s">
        <v>50</v>
      </c>
      <c r="D22" s="119"/>
      <c r="E22" s="186">
        <v>1910</v>
      </c>
      <c r="F22" s="187">
        <v>6</v>
      </c>
      <c r="G22" s="187">
        <v>488</v>
      </c>
      <c r="H22" s="187">
        <v>0</v>
      </c>
      <c r="I22" s="187">
        <v>312</v>
      </c>
      <c r="J22" s="187">
        <v>0</v>
      </c>
      <c r="K22" s="188">
        <v>25.549738219895289</v>
      </c>
      <c r="L22" s="189">
        <v>16.335078534031414</v>
      </c>
      <c r="M22" s="190">
        <v>3</v>
      </c>
      <c r="N22" s="191">
        <v>910</v>
      </c>
      <c r="O22" s="196">
        <v>358</v>
      </c>
      <c r="P22" s="187">
        <v>132</v>
      </c>
      <c r="Q22" s="187">
        <v>79</v>
      </c>
      <c r="R22" s="197">
        <v>147</v>
      </c>
      <c r="S22" s="101">
        <v>14</v>
      </c>
      <c r="T22" s="118"/>
      <c r="U22" s="119" t="s">
        <v>181</v>
      </c>
      <c r="V22" s="130"/>
      <c r="W22" s="196">
        <v>363</v>
      </c>
      <c r="X22" s="187">
        <v>137</v>
      </c>
      <c r="Y22" s="187">
        <v>79</v>
      </c>
      <c r="Z22" s="197">
        <v>147</v>
      </c>
    </row>
    <row r="23" spans="1:28" ht="42" customHeight="1">
      <c r="A23" s="101">
        <v>15</v>
      </c>
      <c r="B23" s="125"/>
      <c r="C23" s="126" t="s">
        <v>51</v>
      </c>
      <c r="D23" s="126"/>
      <c r="E23" s="186">
        <v>9586</v>
      </c>
      <c r="F23" s="187">
        <v>35</v>
      </c>
      <c r="G23" s="187">
        <v>2447</v>
      </c>
      <c r="H23" s="187">
        <v>2</v>
      </c>
      <c r="I23" s="187">
        <v>1472</v>
      </c>
      <c r="J23" s="187">
        <v>0</v>
      </c>
      <c r="K23" s="188">
        <v>25.52680993114959</v>
      </c>
      <c r="L23" s="189">
        <v>15.355727102023783</v>
      </c>
      <c r="M23" s="190">
        <v>1</v>
      </c>
      <c r="N23" s="191">
        <v>4094</v>
      </c>
      <c r="O23" s="196">
        <v>1730</v>
      </c>
      <c r="P23" s="187">
        <v>690</v>
      </c>
      <c r="Q23" s="187">
        <v>381</v>
      </c>
      <c r="R23" s="197">
        <v>659</v>
      </c>
      <c r="S23" s="101">
        <v>15</v>
      </c>
      <c r="T23" s="125"/>
      <c r="U23" s="126" t="s">
        <v>182</v>
      </c>
      <c r="V23" s="198"/>
      <c r="W23" s="196">
        <v>1799</v>
      </c>
      <c r="X23" s="187">
        <v>759</v>
      </c>
      <c r="Y23" s="187">
        <v>381</v>
      </c>
      <c r="Z23" s="197">
        <v>659</v>
      </c>
    </row>
    <row r="24" spans="1:28" ht="42" customHeight="1">
      <c r="A24" s="101">
        <v>16</v>
      </c>
      <c r="B24" s="118"/>
      <c r="C24" s="119" t="s">
        <v>52</v>
      </c>
      <c r="D24" s="119"/>
      <c r="E24" s="726">
        <v>13723</v>
      </c>
      <c r="F24" s="789">
        <v>41</v>
      </c>
      <c r="G24" s="727">
        <v>3393</v>
      </c>
      <c r="H24" s="789">
        <v>8</v>
      </c>
      <c r="I24" s="789">
        <v>2034</v>
      </c>
      <c r="J24" s="789">
        <v>2</v>
      </c>
      <c r="K24" s="784">
        <f>ROUNDUP(G24/E24,4)</f>
        <v>0.24729999999999999</v>
      </c>
      <c r="L24" s="785">
        <f>ROUNDUP(I24/E24,4)</f>
        <v>0.14829999999999999</v>
      </c>
      <c r="M24" s="190">
        <v>4</v>
      </c>
      <c r="N24" s="191">
        <v>6069</v>
      </c>
      <c r="O24" s="196">
        <v>2455</v>
      </c>
      <c r="P24" s="187">
        <v>960</v>
      </c>
      <c r="Q24" s="187">
        <v>516</v>
      </c>
      <c r="R24" s="197">
        <v>979</v>
      </c>
      <c r="S24" s="101">
        <v>16</v>
      </c>
      <c r="T24" s="118"/>
      <c r="U24" s="119" t="s">
        <v>183</v>
      </c>
      <c r="V24" s="130"/>
      <c r="W24" s="196">
        <v>2540</v>
      </c>
      <c r="X24" s="187">
        <v>1045</v>
      </c>
      <c r="Y24" s="187">
        <v>516</v>
      </c>
      <c r="Z24" s="197">
        <v>979</v>
      </c>
    </row>
    <row r="25" spans="1:28" ht="42" customHeight="1">
      <c r="A25" s="101">
        <v>17</v>
      </c>
      <c r="B25" s="125"/>
      <c r="C25" s="126" t="s">
        <v>53</v>
      </c>
      <c r="D25" s="126"/>
      <c r="E25" s="186">
        <v>10820</v>
      </c>
      <c r="F25" s="187">
        <v>339</v>
      </c>
      <c r="G25" s="187">
        <v>2196</v>
      </c>
      <c r="H25" s="187">
        <v>16</v>
      </c>
      <c r="I25" s="187">
        <v>1275</v>
      </c>
      <c r="J25" s="187">
        <v>3</v>
      </c>
      <c r="K25" s="188">
        <v>20.295748613678374</v>
      </c>
      <c r="L25" s="189">
        <v>11.783733826247691</v>
      </c>
      <c r="M25" s="190">
        <v>5</v>
      </c>
      <c r="N25" s="191">
        <v>4753</v>
      </c>
      <c r="O25" s="196">
        <v>1504</v>
      </c>
      <c r="P25" s="187">
        <v>479</v>
      </c>
      <c r="Q25" s="187">
        <v>300</v>
      </c>
      <c r="R25" s="197">
        <v>725</v>
      </c>
      <c r="S25" s="101">
        <v>17</v>
      </c>
      <c r="T25" s="125"/>
      <c r="U25" s="126" t="s">
        <v>254</v>
      </c>
      <c r="V25" s="198"/>
      <c r="W25" s="196">
        <v>1602</v>
      </c>
      <c r="X25" s="187">
        <v>577</v>
      </c>
      <c r="Y25" s="187">
        <v>300</v>
      </c>
      <c r="Z25" s="197">
        <v>725</v>
      </c>
    </row>
    <row r="26" spans="1:28" ht="42" customHeight="1">
      <c r="A26" s="101">
        <v>18</v>
      </c>
      <c r="B26" s="118"/>
      <c r="C26" s="119" t="s">
        <v>54</v>
      </c>
      <c r="D26" s="119"/>
      <c r="E26" s="186">
        <v>5841</v>
      </c>
      <c r="F26" s="187">
        <v>23</v>
      </c>
      <c r="G26" s="187">
        <v>1186</v>
      </c>
      <c r="H26" s="187">
        <v>2</v>
      </c>
      <c r="I26" s="187">
        <v>630</v>
      </c>
      <c r="J26" s="187">
        <v>1</v>
      </c>
      <c r="K26" s="188">
        <v>20.304742338640644</v>
      </c>
      <c r="L26" s="189">
        <v>10.785824345146379</v>
      </c>
      <c r="M26" s="190">
        <v>1</v>
      </c>
      <c r="N26" s="191">
        <v>2236</v>
      </c>
      <c r="O26" s="196">
        <v>800</v>
      </c>
      <c r="P26" s="187">
        <v>260</v>
      </c>
      <c r="Q26" s="187">
        <v>151</v>
      </c>
      <c r="R26" s="197">
        <v>389</v>
      </c>
      <c r="S26" s="101">
        <v>18</v>
      </c>
      <c r="T26" s="118"/>
      <c r="U26" s="119" t="s">
        <v>185</v>
      </c>
      <c r="V26" s="130"/>
      <c r="W26" s="196">
        <v>896</v>
      </c>
      <c r="X26" s="187">
        <v>356</v>
      </c>
      <c r="Y26" s="187">
        <v>151</v>
      </c>
      <c r="Z26" s="197">
        <v>389</v>
      </c>
    </row>
    <row r="27" spans="1:28" ht="42" customHeight="1">
      <c r="A27" s="101">
        <v>19</v>
      </c>
      <c r="B27" s="125"/>
      <c r="C27" s="126" t="s">
        <v>55</v>
      </c>
      <c r="D27" s="126"/>
      <c r="E27" s="186">
        <v>11310</v>
      </c>
      <c r="F27" s="187">
        <v>88</v>
      </c>
      <c r="G27" s="187">
        <v>2617</v>
      </c>
      <c r="H27" s="187">
        <v>16</v>
      </c>
      <c r="I27" s="187">
        <v>1333</v>
      </c>
      <c r="J27" s="187">
        <v>4</v>
      </c>
      <c r="K27" s="188">
        <v>23.138815207780723</v>
      </c>
      <c r="L27" s="189">
        <v>11.786030061892131</v>
      </c>
      <c r="M27" s="190">
        <v>1</v>
      </c>
      <c r="N27" s="191">
        <v>5078</v>
      </c>
      <c r="O27" s="196">
        <v>1920</v>
      </c>
      <c r="P27" s="187">
        <v>827</v>
      </c>
      <c r="Q27" s="187">
        <v>355</v>
      </c>
      <c r="R27" s="197">
        <v>738</v>
      </c>
      <c r="S27" s="101">
        <v>19</v>
      </c>
      <c r="T27" s="125"/>
      <c r="U27" s="126" t="s">
        <v>186</v>
      </c>
      <c r="V27" s="198"/>
      <c r="W27" s="196">
        <v>2016</v>
      </c>
      <c r="X27" s="187">
        <v>923</v>
      </c>
      <c r="Y27" s="187">
        <v>355</v>
      </c>
      <c r="Z27" s="197">
        <v>738</v>
      </c>
    </row>
    <row r="28" spans="1:28" ht="42" customHeight="1">
      <c r="A28" s="101">
        <v>20</v>
      </c>
      <c r="B28" s="118"/>
      <c r="C28" s="119" t="s">
        <v>56</v>
      </c>
      <c r="D28" s="119"/>
      <c r="E28" s="186">
        <v>4763</v>
      </c>
      <c r="F28" s="187">
        <v>12</v>
      </c>
      <c r="G28" s="187">
        <v>1317</v>
      </c>
      <c r="H28" s="187">
        <v>0</v>
      </c>
      <c r="I28" s="187">
        <v>809</v>
      </c>
      <c r="J28" s="187">
        <v>0</v>
      </c>
      <c r="K28" s="188">
        <v>27.650640352718874</v>
      </c>
      <c r="L28" s="189">
        <v>16.985093428511441</v>
      </c>
      <c r="M28" s="190">
        <v>1</v>
      </c>
      <c r="N28" s="191">
        <v>2187</v>
      </c>
      <c r="O28" s="196">
        <v>912</v>
      </c>
      <c r="P28" s="187">
        <v>365</v>
      </c>
      <c r="Q28" s="187">
        <v>269</v>
      </c>
      <c r="R28" s="197">
        <v>278</v>
      </c>
      <c r="S28" s="101">
        <v>20</v>
      </c>
      <c r="T28" s="118"/>
      <c r="U28" s="119" t="s">
        <v>187</v>
      </c>
      <c r="V28" s="130"/>
      <c r="W28" s="196">
        <v>942</v>
      </c>
      <c r="X28" s="187">
        <v>395</v>
      </c>
      <c r="Y28" s="187">
        <v>269</v>
      </c>
      <c r="Z28" s="197">
        <v>278</v>
      </c>
    </row>
    <row r="29" spans="1:28" ht="42" customHeight="1">
      <c r="A29" s="101">
        <v>21</v>
      </c>
      <c r="B29" s="125"/>
      <c r="C29" s="126" t="s">
        <v>57</v>
      </c>
      <c r="D29" s="126"/>
      <c r="E29" s="186">
        <v>40985</v>
      </c>
      <c r="F29" s="187">
        <v>357</v>
      </c>
      <c r="G29" s="187">
        <v>6985</v>
      </c>
      <c r="H29" s="187">
        <v>40</v>
      </c>
      <c r="I29" s="187">
        <v>3652</v>
      </c>
      <c r="J29" s="187">
        <v>13</v>
      </c>
      <c r="K29" s="188">
        <v>17.042820544101499</v>
      </c>
      <c r="L29" s="189">
        <v>8.9105770403806268</v>
      </c>
      <c r="M29" s="190">
        <v>2</v>
      </c>
      <c r="N29" s="191">
        <v>14460</v>
      </c>
      <c r="O29" s="196">
        <v>4667</v>
      </c>
      <c r="P29" s="187">
        <v>1092</v>
      </c>
      <c r="Q29" s="187">
        <v>966</v>
      </c>
      <c r="R29" s="197">
        <v>2609</v>
      </c>
      <c r="S29" s="101">
        <v>21</v>
      </c>
      <c r="T29" s="125"/>
      <c r="U29" s="126" t="s">
        <v>190</v>
      </c>
      <c r="V29" s="198"/>
      <c r="W29" s="196">
        <v>4909</v>
      </c>
      <c r="X29" s="187">
        <v>1333</v>
      </c>
      <c r="Y29" s="187">
        <v>967</v>
      </c>
      <c r="Z29" s="197">
        <v>2609</v>
      </c>
    </row>
    <row r="30" spans="1:28" ht="42" customHeight="1">
      <c r="A30" s="101">
        <v>22</v>
      </c>
      <c r="B30" s="118"/>
      <c r="C30" s="119" t="s">
        <v>58</v>
      </c>
      <c r="D30" s="119"/>
      <c r="E30" s="186">
        <v>13813</v>
      </c>
      <c r="F30" s="187">
        <v>85</v>
      </c>
      <c r="G30" s="187">
        <v>2858</v>
      </c>
      <c r="H30" s="187">
        <v>11</v>
      </c>
      <c r="I30" s="187">
        <v>1658</v>
      </c>
      <c r="J30" s="187">
        <v>4</v>
      </c>
      <c r="K30" s="188">
        <v>20.690653731991603</v>
      </c>
      <c r="L30" s="189">
        <v>12.003185405053211</v>
      </c>
      <c r="M30" s="190">
        <v>1</v>
      </c>
      <c r="N30" s="191">
        <v>5362</v>
      </c>
      <c r="O30" s="196">
        <v>2015</v>
      </c>
      <c r="P30" s="187">
        <v>695</v>
      </c>
      <c r="Q30" s="187">
        <v>347</v>
      </c>
      <c r="R30" s="197">
        <v>973</v>
      </c>
      <c r="S30" s="101">
        <v>22</v>
      </c>
      <c r="T30" s="118"/>
      <c r="U30" s="119" t="s">
        <v>191</v>
      </c>
      <c r="V30" s="130"/>
      <c r="W30" s="196">
        <v>2094</v>
      </c>
      <c r="X30" s="187">
        <v>768</v>
      </c>
      <c r="Y30" s="187">
        <v>349</v>
      </c>
      <c r="Z30" s="197">
        <v>977</v>
      </c>
    </row>
    <row r="31" spans="1:28" ht="42" customHeight="1">
      <c r="A31" s="101">
        <v>23</v>
      </c>
      <c r="B31" s="125"/>
      <c r="C31" s="126" t="s">
        <v>59</v>
      </c>
      <c r="D31" s="126"/>
      <c r="E31" s="186">
        <v>28505</v>
      </c>
      <c r="F31" s="187">
        <v>470</v>
      </c>
      <c r="G31" s="187">
        <v>4558</v>
      </c>
      <c r="H31" s="187">
        <v>26</v>
      </c>
      <c r="I31" s="187">
        <v>2287</v>
      </c>
      <c r="J31" s="187">
        <v>6</v>
      </c>
      <c r="K31" s="188">
        <v>15.990177161901419</v>
      </c>
      <c r="L31" s="189">
        <v>8.0231538326609364</v>
      </c>
      <c r="M31" s="190">
        <v>2</v>
      </c>
      <c r="N31" s="191">
        <v>11240</v>
      </c>
      <c r="O31" s="196">
        <v>3205</v>
      </c>
      <c r="P31" s="187">
        <v>909</v>
      </c>
      <c r="Q31" s="187">
        <v>650</v>
      </c>
      <c r="R31" s="197">
        <v>1646</v>
      </c>
      <c r="S31" s="101">
        <v>23</v>
      </c>
      <c r="T31" s="125"/>
      <c r="U31" s="126" t="s">
        <v>192</v>
      </c>
      <c r="V31" s="198"/>
      <c r="W31" s="196">
        <v>3293</v>
      </c>
      <c r="X31" s="187">
        <v>997</v>
      </c>
      <c r="Y31" s="187">
        <v>650</v>
      </c>
      <c r="Z31" s="197">
        <v>1646</v>
      </c>
    </row>
    <row r="32" spans="1:28" ht="42" customHeight="1">
      <c r="A32" s="101">
        <v>24</v>
      </c>
      <c r="B32" s="118"/>
      <c r="C32" s="119" t="s">
        <v>60</v>
      </c>
      <c r="D32" s="119"/>
      <c r="E32" s="186">
        <v>16619</v>
      </c>
      <c r="F32" s="187">
        <v>303</v>
      </c>
      <c r="G32" s="187">
        <v>3137</v>
      </c>
      <c r="H32" s="187">
        <v>47</v>
      </c>
      <c r="I32" s="187">
        <v>1601</v>
      </c>
      <c r="J32" s="187">
        <v>16</v>
      </c>
      <c r="K32" s="188">
        <v>18.875985318009509</v>
      </c>
      <c r="L32" s="189">
        <v>9.6335519586016005</v>
      </c>
      <c r="M32" s="190">
        <v>1</v>
      </c>
      <c r="N32" s="191">
        <v>6422</v>
      </c>
      <c r="O32" s="196">
        <v>2133</v>
      </c>
      <c r="P32" s="187">
        <v>624</v>
      </c>
      <c r="Q32" s="187">
        <v>478</v>
      </c>
      <c r="R32" s="197">
        <v>1031</v>
      </c>
      <c r="S32" s="101">
        <v>24</v>
      </c>
      <c r="T32" s="118"/>
      <c r="U32" s="119" t="s">
        <v>193</v>
      </c>
      <c r="V32" s="130"/>
      <c r="W32" s="196">
        <v>2230</v>
      </c>
      <c r="X32" s="187">
        <v>720</v>
      </c>
      <c r="Y32" s="187">
        <v>479</v>
      </c>
      <c r="Z32" s="197">
        <v>1031</v>
      </c>
      <c r="AB32" s="199"/>
    </row>
    <row r="33" spans="1:28" ht="42" customHeight="1">
      <c r="A33" s="101">
        <v>25</v>
      </c>
      <c r="B33" s="125"/>
      <c r="C33" s="126" t="s">
        <v>61</v>
      </c>
      <c r="D33" s="126"/>
      <c r="E33" s="186">
        <v>18796</v>
      </c>
      <c r="F33" s="187">
        <v>113</v>
      </c>
      <c r="G33" s="187">
        <v>3094</v>
      </c>
      <c r="H33" s="187">
        <v>5</v>
      </c>
      <c r="I33" s="187">
        <v>1707</v>
      </c>
      <c r="J33" s="187">
        <v>5</v>
      </c>
      <c r="K33" s="188">
        <v>16.460949138114493</v>
      </c>
      <c r="L33" s="189">
        <v>9.0817195147903806</v>
      </c>
      <c r="M33" s="190">
        <v>1</v>
      </c>
      <c r="N33" s="191">
        <v>7216</v>
      </c>
      <c r="O33" s="196">
        <v>2089</v>
      </c>
      <c r="P33" s="187">
        <v>483</v>
      </c>
      <c r="Q33" s="187">
        <v>417</v>
      </c>
      <c r="R33" s="197">
        <v>1189</v>
      </c>
      <c r="S33" s="101">
        <v>25</v>
      </c>
      <c r="T33" s="125"/>
      <c r="U33" s="126" t="s">
        <v>194</v>
      </c>
      <c r="V33" s="198"/>
      <c r="W33" s="196">
        <v>2166</v>
      </c>
      <c r="X33" s="187">
        <v>560</v>
      </c>
      <c r="Y33" s="187">
        <v>417</v>
      </c>
      <c r="Z33" s="197">
        <v>1189</v>
      </c>
    </row>
    <row r="34" spans="1:28" ht="42" customHeight="1">
      <c r="A34" s="101">
        <v>26</v>
      </c>
      <c r="B34" s="118"/>
      <c r="C34" s="119" t="s">
        <v>62</v>
      </c>
      <c r="D34" s="119"/>
      <c r="E34" s="186">
        <v>35276</v>
      </c>
      <c r="F34" s="187">
        <v>395</v>
      </c>
      <c r="G34" s="187">
        <v>5486</v>
      </c>
      <c r="H34" s="187">
        <v>10</v>
      </c>
      <c r="I34" s="187">
        <v>2481</v>
      </c>
      <c r="J34" s="187">
        <v>5</v>
      </c>
      <c r="K34" s="188">
        <v>15.551649846921419</v>
      </c>
      <c r="L34" s="189">
        <v>7.0331103299693849</v>
      </c>
      <c r="M34" s="190">
        <v>2</v>
      </c>
      <c r="N34" s="191">
        <v>13648</v>
      </c>
      <c r="O34" s="196">
        <v>3764</v>
      </c>
      <c r="P34" s="187">
        <v>932</v>
      </c>
      <c r="Q34" s="187">
        <v>842</v>
      </c>
      <c r="R34" s="197">
        <v>1990</v>
      </c>
      <c r="S34" s="101">
        <v>26</v>
      </c>
      <c r="T34" s="118"/>
      <c r="U34" s="119" t="s">
        <v>195</v>
      </c>
      <c r="V34" s="130"/>
      <c r="W34" s="196">
        <v>3846</v>
      </c>
      <c r="X34" s="187">
        <v>1014</v>
      </c>
      <c r="Y34" s="187">
        <v>842</v>
      </c>
      <c r="Z34" s="197">
        <v>1990</v>
      </c>
    </row>
    <row r="35" spans="1:28" ht="42" customHeight="1">
      <c r="A35" s="101">
        <v>27</v>
      </c>
      <c r="B35" s="125"/>
      <c r="C35" s="126" t="s">
        <v>63</v>
      </c>
      <c r="D35" s="126"/>
      <c r="E35" s="186">
        <v>18496</v>
      </c>
      <c r="F35" s="187">
        <v>90</v>
      </c>
      <c r="G35" s="187">
        <v>2946</v>
      </c>
      <c r="H35" s="187">
        <v>7</v>
      </c>
      <c r="I35" s="187">
        <v>1443</v>
      </c>
      <c r="J35" s="187">
        <v>2</v>
      </c>
      <c r="K35" s="188">
        <v>15.927768166089965</v>
      </c>
      <c r="L35" s="189">
        <v>7.8016868512110733</v>
      </c>
      <c r="M35" s="190">
        <v>1</v>
      </c>
      <c r="N35" s="191">
        <v>7177</v>
      </c>
      <c r="O35" s="196">
        <v>2052</v>
      </c>
      <c r="P35" s="187">
        <v>592</v>
      </c>
      <c r="Q35" s="187">
        <v>419</v>
      </c>
      <c r="R35" s="197">
        <v>1041</v>
      </c>
      <c r="S35" s="101">
        <v>27</v>
      </c>
      <c r="T35" s="125"/>
      <c r="U35" s="126" t="s">
        <v>202</v>
      </c>
      <c r="V35" s="198"/>
      <c r="W35" s="196">
        <v>2180</v>
      </c>
      <c r="X35" s="187">
        <v>719</v>
      </c>
      <c r="Y35" s="187">
        <v>420</v>
      </c>
      <c r="Z35" s="197">
        <v>1041</v>
      </c>
    </row>
    <row r="36" spans="1:28" ht="42" customHeight="1">
      <c r="A36" s="101">
        <v>28</v>
      </c>
      <c r="B36" s="118"/>
      <c r="C36" s="119" t="s">
        <v>64</v>
      </c>
      <c r="D36" s="130"/>
      <c r="E36" s="186">
        <v>36399</v>
      </c>
      <c r="F36" s="187">
        <v>67</v>
      </c>
      <c r="G36" s="187">
        <v>5298</v>
      </c>
      <c r="H36" s="187">
        <v>4</v>
      </c>
      <c r="I36" s="187">
        <v>2542</v>
      </c>
      <c r="J36" s="187">
        <v>2</v>
      </c>
      <c r="K36" s="188">
        <v>14.555344927058437</v>
      </c>
      <c r="L36" s="189">
        <v>6.9837083436358141</v>
      </c>
      <c r="M36" s="190">
        <v>2</v>
      </c>
      <c r="N36" s="191">
        <v>13170</v>
      </c>
      <c r="O36" s="196">
        <v>3582</v>
      </c>
      <c r="P36" s="187">
        <v>845</v>
      </c>
      <c r="Q36" s="187">
        <v>761</v>
      </c>
      <c r="R36" s="197">
        <v>1976</v>
      </c>
      <c r="S36" s="101">
        <v>28</v>
      </c>
      <c r="T36" s="118"/>
      <c r="U36" s="119" t="s">
        <v>204</v>
      </c>
      <c r="V36" s="130"/>
      <c r="W36" s="196">
        <v>3719</v>
      </c>
      <c r="X36" s="187">
        <v>982</v>
      </c>
      <c r="Y36" s="187">
        <v>761</v>
      </c>
      <c r="Z36" s="197">
        <v>1976</v>
      </c>
    </row>
    <row r="37" spans="1:28" ht="42" customHeight="1">
      <c r="A37" s="101">
        <v>29</v>
      </c>
      <c r="B37" s="125"/>
      <c r="C37" s="103" t="s">
        <v>65</v>
      </c>
      <c r="D37" s="126"/>
      <c r="E37" s="186">
        <v>715</v>
      </c>
      <c r="F37" s="187">
        <v>8</v>
      </c>
      <c r="G37" s="187">
        <v>160</v>
      </c>
      <c r="H37" s="187">
        <v>0</v>
      </c>
      <c r="I37" s="187">
        <v>108</v>
      </c>
      <c r="J37" s="187">
        <v>0</v>
      </c>
      <c r="K37" s="188">
        <v>22.377622377622377</v>
      </c>
      <c r="L37" s="189">
        <v>15.104895104895105</v>
      </c>
      <c r="M37" s="190">
        <v>1</v>
      </c>
      <c r="N37" s="191">
        <v>433</v>
      </c>
      <c r="O37" s="196">
        <v>107</v>
      </c>
      <c r="P37" s="187">
        <v>46</v>
      </c>
      <c r="Q37" s="187">
        <v>33</v>
      </c>
      <c r="R37" s="197">
        <v>28</v>
      </c>
      <c r="S37" s="101">
        <v>29</v>
      </c>
      <c r="T37" s="125"/>
      <c r="U37" s="103" t="s">
        <v>207</v>
      </c>
      <c r="V37" s="198"/>
      <c r="W37" s="196">
        <v>122</v>
      </c>
      <c r="X37" s="187">
        <v>57</v>
      </c>
      <c r="Y37" s="187">
        <v>36</v>
      </c>
      <c r="Z37" s="197">
        <v>29</v>
      </c>
    </row>
    <row r="38" spans="1:28" ht="42" customHeight="1">
      <c r="A38" s="101">
        <v>30</v>
      </c>
      <c r="B38" s="118"/>
      <c r="C38" s="126" t="s">
        <v>66</v>
      </c>
      <c r="D38" s="119"/>
      <c r="E38" s="186">
        <v>905</v>
      </c>
      <c r="F38" s="187">
        <v>7</v>
      </c>
      <c r="G38" s="187">
        <v>213</v>
      </c>
      <c r="H38" s="187">
        <v>0</v>
      </c>
      <c r="I38" s="187">
        <v>141</v>
      </c>
      <c r="J38" s="187">
        <v>0</v>
      </c>
      <c r="K38" s="188">
        <v>23.535911602209943</v>
      </c>
      <c r="L38" s="189">
        <v>15.58011049723757</v>
      </c>
      <c r="M38" s="190">
        <v>3</v>
      </c>
      <c r="N38" s="191">
        <v>530</v>
      </c>
      <c r="O38" s="196">
        <v>130</v>
      </c>
      <c r="P38" s="187">
        <v>45</v>
      </c>
      <c r="Q38" s="187">
        <v>25</v>
      </c>
      <c r="R38" s="197">
        <v>60</v>
      </c>
      <c r="S38" s="101">
        <v>30</v>
      </c>
      <c r="T38" s="118"/>
      <c r="U38" s="126" t="s">
        <v>208</v>
      </c>
      <c r="V38" s="130"/>
      <c r="W38" s="196">
        <v>155</v>
      </c>
      <c r="X38" s="187">
        <v>54</v>
      </c>
      <c r="Y38" s="187">
        <v>31</v>
      </c>
      <c r="Z38" s="197">
        <v>70</v>
      </c>
      <c r="AB38" s="199"/>
    </row>
    <row r="39" spans="1:28" ht="42" customHeight="1">
      <c r="A39" s="101">
        <v>31</v>
      </c>
      <c r="B39" s="118"/>
      <c r="C39" s="119" t="s">
        <v>67</v>
      </c>
      <c r="D39" s="119"/>
      <c r="E39" s="186">
        <v>762</v>
      </c>
      <c r="F39" s="187">
        <v>4</v>
      </c>
      <c r="G39" s="187">
        <v>267</v>
      </c>
      <c r="H39" s="187">
        <v>0</v>
      </c>
      <c r="I39" s="187">
        <v>189</v>
      </c>
      <c r="J39" s="187">
        <v>0</v>
      </c>
      <c r="K39" s="188">
        <v>35.039370078740156</v>
      </c>
      <c r="L39" s="189">
        <v>24.803149606299215</v>
      </c>
      <c r="M39" s="190">
        <v>1</v>
      </c>
      <c r="N39" s="191">
        <v>460</v>
      </c>
      <c r="O39" s="196">
        <v>193</v>
      </c>
      <c r="P39" s="187">
        <v>106</v>
      </c>
      <c r="Q39" s="187">
        <v>47</v>
      </c>
      <c r="R39" s="197">
        <v>40</v>
      </c>
      <c r="S39" s="101">
        <v>31</v>
      </c>
      <c r="T39" s="118"/>
      <c r="U39" s="119" t="s">
        <v>209</v>
      </c>
      <c r="V39" s="130"/>
      <c r="W39" s="196">
        <v>210</v>
      </c>
      <c r="X39" s="187">
        <v>123</v>
      </c>
      <c r="Y39" s="187">
        <v>47</v>
      </c>
      <c r="Z39" s="197">
        <v>40</v>
      </c>
      <c r="AB39" s="199"/>
    </row>
    <row r="40" spans="1:28" ht="42" customHeight="1">
      <c r="A40" s="101">
        <v>32</v>
      </c>
      <c r="B40" s="125"/>
      <c r="C40" s="126" t="s">
        <v>68</v>
      </c>
      <c r="D40" s="126"/>
      <c r="E40" s="186">
        <v>403</v>
      </c>
      <c r="F40" s="187">
        <v>1</v>
      </c>
      <c r="G40" s="187">
        <v>157</v>
      </c>
      <c r="H40" s="187">
        <v>0</v>
      </c>
      <c r="I40" s="187">
        <v>98</v>
      </c>
      <c r="J40" s="187">
        <v>0</v>
      </c>
      <c r="K40" s="188">
        <v>38.95781637717122</v>
      </c>
      <c r="L40" s="189">
        <v>24.317617866004962</v>
      </c>
      <c r="M40" s="190">
        <v>1</v>
      </c>
      <c r="N40" s="191">
        <v>224</v>
      </c>
      <c r="O40" s="196">
        <v>88</v>
      </c>
      <c r="P40" s="187">
        <v>26</v>
      </c>
      <c r="Q40" s="187">
        <v>17</v>
      </c>
      <c r="R40" s="197">
        <v>45</v>
      </c>
      <c r="S40" s="101">
        <v>32</v>
      </c>
      <c r="T40" s="125"/>
      <c r="U40" s="126" t="s">
        <v>210</v>
      </c>
      <c r="V40" s="198"/>
      <c r="W40" s="196">
        <v>110</v>
      </c>
      <c r="X40" s="187">
        <v>35</v>
      </c>
      <c r="Y40" s="187">
        <v>18</v>
      </c>
      <c r="Z40" s="197">
        <v>57</v>
      </c>
    </row>
    <row r="41" spans="1:28" ht="42" customHeight="1">
      <c r="A41" s="101">
        <v>33</v>
      </c>
      <c r="B41" s="118"/>
      <c r="C41" s="119" t="s">
        <v>69</v>
      </c>
      <c r="D41" s="119"/>
      <c r="E41" s="186">
        <v>1285</v>
      </c>
      <c r="F41" s="187">
        <v>18</v>
      </c>
      <c r="G41" s="187">
        <v>278</v>
      </c>
      <c r="H41" s="187">
        <v>1</v>
      </c>
      <c r="I41" s="187">
        <v>152</v>
      </c>
      <c r="J41" s="187">
        <v>0</v>
      </c>
      <c r="K41" s="188">
        <v>21.634241245136188</v>
      </c>
      <c r="L41" s="189">
        <v>11.828793774319065</v>
      </c>
      <c r="M41" s="190">
        <v>1</v>
      </c>
      <c r="N41" s="191">
        <v>616</v>
      </c>
      <c r="O41" s="196">
        <v>196</v>
      </c>
      <c r="P41" s="187">
        <v>77</v>
      </c>
      <c r="Q41" s="187">
        <v>43</v>
      </c>
      <c r="R41" s="197">
        <v>76</v>
      </c>
      <c r="S41" s="101">
        <v>33</v>
      </c>
      <c r="T41" s="118"/>
      <c r="U41" s="119" t="s">
        <v>211</v>
      </c>
      <c r="V41" s="130"/>
      <c r="W41" s="196">
        <v>196</v>
      </c>
      <c r="X41" s="187">
        <v>77</v>
      </c>
      <c r="Y41" s="187">
        <v>43</v>
      </c>
      <c r="Z41" s="197">
        <v>76</v>
      </c>
    </row>
    <row r="42" spans="1:28" ht="42" customHeight="1">
      <c r="A42" s="101">
        <v>34</v>
      </c>
      <c r="B42" s="125"/>
      <c r="C42" s="126" t="s">
        <v>70</v>
      </c>
      <c r="D42" s="126"/>
      <c r="E42" s="186">
        <v>554</v>
      </c>
      <c r="F42" s="187">
        <v>5</v>
      </c>
      <c r="G42" s="187">
        <v>102</v>
      </c>
      <c r="H42" s="187">
        <v>0</v>
      </c>
      <c r="I42" s="187">
        <v>51</v>
      </c>
      <c r="J42" s="187">
        <v>0</v>
      </c>
      <c r="K42" s="188">
        <v>18.411552346570399</v>
      </c>
      <c r="L42" s="189">
        <v>9.2057761732851997</v>
      </c>
      <c r="M42" s="190">
        <v>1</v>
      </c>
      <c r="N42" s="191">
        <v>271</v>
      </c>
      <c r="O42" s="196">
        <v>73</v>
      </c>
      <c r="P42" s="187">
        <v>22</v>
      </c>
      <c r="Q42" s="187">
        <v>9</v>
      </c>
      <c r="R42" s="197">
        <v>42</v>
      </c>
      <c r="S42" s="101">
        <v>34</v>
      </c>
      <c r="T42" s="125"/>
      <c r="U42" s="126" t="s">
        <v>212</v>
      </c>
      <c r="V42" s="198"/>
      <c r="W42" s="196">
        <v>78</v>
      </c>
      <c r="X42" s="187">
        <v>23</v>
      </c>
      <c r="Y42" s="187">
        <v>11</v>
      </c>
      <c r="Z42" s="197">
        <v>44</v>
      </c>
    </row>
    <row r="43" spans="1:28" ht="42" customHeight="1">
      <c r="A43" s="101">
        <v>35</v>
      </c>
      <c r="B43" s="118"/>
      <c r="C43" s="119" t="s">
        <v>71</v>
      </c>
      <c r="D43" s="119"/>
      <c r="E43" s="186">
        <v>1319</v>
      </c>
      <c r="F43" s="187">
        <v>12</v>
      </c>
      <c r="G43" s="187">
        <v>337</v>
      </c>
      <c r="H43" s="187">
        <v>0</v>
      </c>
      <c r="I43" s="187">
        <v>216</v>
      </c>
      <c r="J43" s="187">
        <v>0</v>
      </c>
      <c r="K43" s="188">
        <v>25.549658832448824</v>
      </c>
      <c r="L43" s="189">
        <v>16.376042456406367</v>
      </c>
      <c r="M43" s="190">
        <v>2</v>
      </c>
      <c r="N43" s="191">
        <v>582</v>
      </c>
      <c r="O43" s="196">
        <v>199</v>
      </c>
      <c r="P43" s="187">
        <v>50</v>
      </c>
      <c r="Q43" s="187">
        <v>56</v>
      </c>
      <c r="R43" s="197">
        <v>93</v>
      </c>
      <c r="S43" s="101">
        <v>35</v>
      </c>
      <c r="T43" s="118"/>
      <c r="U43" s="119" t="s">
        <v>213</v>
      </c>
      <c r="V43" s="130"/>
      <c r="W43" s="196">
        <v>227</v>
      </c>
      <c r="X43" s="187">
        <v>75</v>
      </c>
      <c r="Y43" s="187">
        <v>59</v>
      </c>
      <c r="Z43" s="197">
        <v>93</v>
      </c>
    </row>
    <row r="44" spans="1:28" ht="42" customHeight="1">
      <c r="A44" s="101">
        <v>36</v>
      </c>
      <c r="B44" s="125"/>
      <c r="C44" s="126" t="s">
        <v>72</v>
      </c>
      <c r="D44" s="126"/>
      <c r="E44" s="186">
        <v>1563</v>
      </c>
      <c r="F44" s="187">
        <v>18</v>
      </c>
      <c r="G44" s="187">
        <v>446</v>
      </c>
      <c r="H44" s="187">
        <v>0</v>
      </c>
      <c r="I44" s="187">
        <v>291</v>
      </c>
      <c r="J44" s="187">
        <v>0</v>
      </c>
      <c r="K44" s="188">
        <v>28.534868841970567</v>
      </c>
      <c r="L44" s="189">
        <v>18.618042226487525</v>
      </c>
      <c r="M44" s="190">
        <v>1</v>
      </c>
      <c r="N44" s="191">
        <v>792</v>
      </c>
      <c r="O44" s="196">
        <v>282</v>
      </c>
      <c r="P44" s="187">
        <v>171</v>
      </c>
      <c r="Q44" s="187">
        <v>42</v>
      </c>
      <c r="R44" s="197">
        <v>69</v>
      </c>
      <c r="S44" s="101">
        <v>36</v>
      </c>
      <c r="T44" s="125"/>
      <c r="U44" s="126" t="s">
        <v>214</v>
      </c>
      <c r="V44" s="198"/>
      <c r="W44" s="196">
        <v>357</v>
      </c>
      <c r="X44" s="187">
        <v>196</v>
      </c>
      <c r="Y44" s="187">
        <v>67</v>
      </c>
      <c r="Z44" s="197">
        <v>94</v>
      </c>
    </row>
    <row r="45" spans="1:28" ht="42" customHeight="1">
      <c r="A45" s="101">
        <v>37</v>
      </c>
      <c r="B45" s="118"/>
      <c r="C45" s="119" t="s">
        <v>73</v>
      </c>
      <c r="D45" s="119"/>
      <c r="E45" s="186">
        <v>8407</v>
      </c>
      <c r="F45" s="187">
        <v>25</v>
      </c>
      <c r="G45" s="187">
        <v>2117</v>
      </c>
      <c r="H45" s="187">
        <v>1</v>
      </c>
      <c r="I45" s="187">
        <v>1327</v>
      </c>
      <c r="J45" s="187">
        <v>1</v>
      </c>
      <c r="K45" s="188">
        <v>25.181396455334841</v>
      </c>
      <c r="L45" s="189">
        <v>15.784465326513619</v>
      </c>
      <c r="M45" s="190">
        <v>3</v>
      </c>
      <c r="N45" s="191">
        <v>3951</v>
      </c>
      <c r="O45" s="196">
        <v>1511</v>
      </c>
      <c r="P45" s="187">
        <v>596</v>
      </c>
      <c r="Q45" s="187">
        <v>341</v>
      </c>
      <c r="R45" s="197">
        <v>574</v>
      </c>
      <c r="S45" s="101">
        <v>37</v>
      </c>
      <c r="T45" s="118"/>
      <c r="U45" s="119" t="s">
        <v>257</v>
      </c>
      <c r="V45" s="130"/>
      <c r="W45" s="196">
        <v>1566</v>
      </c>
      <c r="X45" s="187">
        <v>651</v>
      </c>
      <c r="Y45" s="187">
        <v>341</v>
      </c>
      <c r="Z45" s="197">
        <v>574</v>
      </c>
    </row>
    <row r="46" spans="1:28" ht="42" customHeight="1">
      <c r="A46" s="101">
        <v>38</v>
      </c>
      <c r="B46" s="125"/>
      <c r="C46" s="119" t="s">
        <v>74</v>
      </c>
      <c r="D46" s="126"/>
      <c r="E46" s="186">
        <v>28870</v>
      </c>
      <c r="F46" s="187">
        <v>50</v>
      </c>
      <c r="G46" s="187">
        <v>5077</v>
      </c>
      <c r="H46" s="187">
        <v>1</v>
      </c>
      <c r="I46" s="187">
        <v>2739</v>
      </c>
      <c r="J46" s="187">
        <v>1</v>
      </c>
      <c r="K46" s="188">
        <v>17.585729130585385</v>
      </c>
      <c r="L46" s="189">
        <v>9.4873571181156908</v>
      </c>
      <c r="M46" s="190">
        <v>2</v>
      </c>
      <c r="N46" s="191">
        <v>10513</v>
      </c>
      <c r="O46" s="196">
        <v>3432</v>
      </c>
      <c r="P46" s="187">
        <v>920</v>
      </c>
      <c r="Q46" s="187">
        <v>682</v>
      </c>
      <c r="R46" s="197">
        <v>1830</v>
      </c>
      <c r="S46" s="101">
        <v>38</v>
      </c>
      <c r="T46" s="125"/>
      <c r="U46" s="119" t="s">
        <v>258</v>
      </c>
      <c r="V46" s="198"/>
      <c r="W46" s="196">
        <v>3654</v>
      </c>
      <c r="X46" s="187">
        <v>1142</v>
      </c>
      <c r="Y46" s="187">
        <v>682</v>
      </c>
      <c r="Z46" s="197">
        <v>1830</v>
      </c>
      <c r="AA46" s="149"/>
    </row>
    <row r="47" spans="1:28" ht="42" customHeight="1">
      <c r="A47" s="101">
        <v>39</v>
      </c>
      <c r="B47" s="118"/>
      <c r="C47" s="119" t="s">
        <v>75</v>
      </c>
      <c r="D47" s="119"/>
      <c r="E47" s="186">
        <v>1269</v>
      </c>
      <c r="F47" s="187">
        <v>19</v>
      </c>
      <c r="G47" s="187">
        <v>349</v>
      </c>
      <c r="H47" s="187">
        <v>1</v>
      </c>
      <c r="I47" s="187">
        <v>193</v>
      </c>
      <c r="J47" s="187">
        <v>0</v>
      </c>
      <c r="K47" s="188">
        <v>27.501970055161546</v>
      </c>
      <c r="L47" s="189">
        <v>15.20882584712372</v>
      </c>
      <c r="M47" s="190">
        <v>1</v>
      </c>
      <c r="N47" s="191">
        <v>537</v>
      </c>
      <c r="O47" s="196">
        <v>246</v>
      </c>
      <c r="P47" s="187">
        <v>84</v>
      </c>
      <c r="Q47" s="187">
        <v>65</v>
      </c>
      <c r="R47" s="197">
        <v>97</v>
      </c>
      <c r="S47" s="101">
        <v>39</v>
      </c>
      <c r="T47" s="118"/>
      <c r="U47" s="119" t="s">
        <v>219</v>
      </c>
      <c r="V47" s="130"/>
      <c r="W47" s="196">
        <v>246</v>
      </c>
      <c r="X47" s="187">
        <v>84</v>
      </c>
      <c r="Y47" s="187">
        <v>65</v>
      </c>
      <c r="Z47" s="197">
        <v>97</v>
      </c>
    </row>
    <row r="48" spans="1:28" ht="42" customHeight="1">
      <c r="A48" s="101">
        <v>40</v>
      </c>
      <c r="B48" s="118"/>
      <c r="C48" s="119" t="s">
        <v>76</v>
      </c>
      <c r="D48" s="119"/>
      <c r="E48" s="186">
        <v>4107</v>
      </c>
      <c r="F48" s="187">
        <v>44</v>
      </c>
      <c r="G48" s="187">
        <v>845</v>
      </c>
      <c r="H48" s="187">
        <v>2</v>
      </c>
      <c r="I48" s="187">
        <v>542</v>
      </c>
      <c r="J48" s="187">
        <v>1</v>
      </c>
      <c r="K48" s="188">
        <v>20.57462868273679</v>
      </c>
      <c r="L48" s="189">
        <v>13.196980764548332</v>
      </c>
      <c r="M48" s="190">
        <v>9</v>
      </c>
      <c r="N48" s="191">
        <v>2230</v>
      </c>
      <c r="O48" s="196">
        <v>618</v>
      </c>
      <c r="P48" s="187">
        <v>285</v>
      </c>
      <c r="Q48" s="187">
        <v>167</v>
      </c>
      <c r="R48" s="197">
        <v>166</v>
      </c>
      <c r="S48" s="101">
        <v>40</v>
      </c>
      <c r="T48" s="118"/>
      <c r="U48" s="119" t="s">
        <v>220</v>
      </c>
      <c r="V48" s="130"/>
      <c r="W48" s="196">
        <v>646</v>
      </c>
      <c r="X48" s="187">
        <v>313</v>
      </c>
      <c r="Y48" s="187">
        <v>167</v>
      </c>
      <c r="Z48" s="197">
        <v>166</v>
      </c>
    </row>
    <row r="49" spans="1:26" ht="42" customHeight="1" thickBot="1">
      <c r="A49" s="101">
        <v>41</v>
      </c>
      <c r="B49" s="125"/>
      <c r="C49" s="126" t="s">
        <v>77</v>
      </c>
      <c r="D49" s="126"/>
      <c r="E49" s="200">
        <v>1557</v>
      </c>
      <c r="F49" s="201">
        <v>7</v>
      </c>
      <c r="G49" s="201">
        <v>327</v>
      </c>
      <c r="H49" s="201">
        <v>0</v>
      </c>
      <c r="I49" s="201">
        <v>184</v>
      </c>
      <c r="J49" s="201">
        <v>0</v>
      </c>
      <c r="K49" s="202">
        <v>21.001926782273603</v>
      </c>
      <c r="L49" s="203">
        <v>11.817597944765575</v>
      </c>
      <c r="M49" s="204">
        <v>2</v>
      </c>
      <c r="N49" s="205">
        <v>795</v>
      </c>
      <c r="O49" s="206">
        <v>197</v>
      </c>
      <c r="P49" s="201">
        <v>64</v>
      </c>
      <c r="Q49" s="201">
        <v>53</v>
      </c>
      <c r="R49" s="207">
        <v>80</v>
      </c>
      <c r="S49" s="101">
        <v>41</v>
      </c>
      <c r="T49" s="125"/>
      <c r="U49" s="126" t="s">
        <v>221</v>
      </c>
      <c r="V49" s="198"/>
      <c r="W49" s="206">
        <v>248</v>
      </c>
      <c r="X49" s="201">
        <v>89</v>
      </c>
      <c r="Y49" s="201">
        <v>57</v>
      </c>
      <c r="Z49" s="207">
        <v>102</v>
      </c>
    </row>
    <row r="50" spans="1:26" ht="42" customHeight="1" thickBot="1">
      <c r="A50" s="571" t="s">
        <v>78</v>
      </c>
      <c r="B50" s="572"/>
      <c r="C50" s="572"/>
      <c r="D50" s="139"/>
      <c r="E50" s="728">
        <f>SUM(E9:E49)</f>
        <v>1445762</v>
      </c>
      <c r="F50" s="208">
        <f>SUM(F9:F49)</f>
        <v>9665</v>
      </c>
      <c r="G50" s="729">
        <f>SUM(G9:G49)</f>
        <v>258299</v>
      </c>
      <c r="H50" s="208">
        <f>SUM(H9:H49)</f>
        <v>759</v>
      </c>
      <c r="I50" s="208">
        <f>SUM(I9:I49)</f>
        <v>134971</v>
      </c>
      <c r="J50" s="208">
        <f>SUM(J9:J49)</f>
        <v>296</v>
      </c>
      <c r="K50" s="209">
        <f>G50/E50*100</f>
        <v>17.86594197385185</v>
      </c>
      <c r="L50" s="210">
        <f>I50/E50*100</f>
        <v>9.3356306224675993</v>
      </c>
      <c r="M50" s="211">
        <v>149</v>
      </c>
      <c r="N50" s="212">
        <v>597248</v>
      </c>
      <c r="O50" s="213">
        <v>183782</v>
      </c>
      <c r="P50" s="208">
        <v>62970</v>
      </c>
      <c r="Q50" s="208">
        <v>38892</v>
      </c>
      <c r="R50" s="214">
        <v>81920</v>
      </c>
      <c r="S50" s="571" t="s">
        <v>78</v>
      </c>
      <c r="T50" s="572"/>
      <c r="U50" s="572"/>
      <c r="V50" s="215">
        <v>0</v>
      </c>
      <c r="W50" s="213">
        <v>187895</v>
      </c>
      <c r="X50" s="208">
        <v>66864</v>
      </c>
      <c r="Y50" s="208">
        <v>38985</v>
      </c>
      <c r="Z50" s="214">
        <v>82046</v>
      </c>
    </row>
    <row r="51" spans="1:26" ht="36" customHeight="1">
      <c r="A51" s="148" t="s">
        <v>99</v>
      </c>
      <c r="S51" s="148" t="s">
        <v>80</v>
      </c>
    </row>
    <row r="52" spans="1:26" ht="36" customHeight="1">
      <c r="A52" s="148" t="s">
        <v>81</v>
      </c>
      <c r="D52" s="149"/>
      <c r="F52" s="149"/>
      <c r="G52" s="149"/>
      <c r="H52" s="149"/>
      <c r="I52" s="149"/>
      <c r="J52" s="149"/>
      <c r="K52" s="149"/>
      <c r="L52" s="149"/>
      <c r="M52" s="149"/>
      <c r="N52" s="149"/>
      <c r="S52" s="575" t="s">
        <v>223</v>
      </c>
      <c r="T52" s="575"/>
      <c r="U52" s="575"/>
      <c r="V52" s="575"/>
      <c r="W52" s="575"/>
      <c r="X52" s="575"/>
      <c r="Y52" s="575"/>
      <c r="Z52" s="575"/>
    </row>
    <row r="53" spans="1:26" ht="36" customHeight="1">
      <c r="A53" s="148" t="s">
        <v>98</v>
      </c>
      <c r="S53" s="575"/>
      <c r="T53" s="575"/>
      <c r="U53" s="575"/>
      <c r="V53" s="575"/>
      <c r="W53" s="575"/>
      <c r="X53" s="575"/>
      <c r="Y53" s="575"/>
      <c r="Z53" s="575"/>
    </row>
    <row r="54" spans="1:26" s="295" customFormat="1" ht="18.75">
      <c r="A54" s="714" t="s">
        <v>283</v>
      </c>
      <c r="B54" s="714"/>
      <c r="C54" s="714"/>
      <c r="D54" s="714"/>
      <c r="E54" s="714"/>
      <c r="F54" s="714"/>
      <c r="G54" s="714"/>
      <c r="H54" s="714"/>
      <c r="I54" s="714"/>
      <c r="J54" s="714"/>
    </row>
  </sheetData>
  <mergeCells count="23">
    <mergeCell ref="A54:J54"/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7" orientation="portrait" r:id="rId1"/>
  <headerFooter alignWithMargins="0"/>
  <colBreaks count="1" manualBreakCount="1">
    <brk id="18" max="5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4"/>
  <sheetViews>
    <sheetView view="pageBreakPreview" zoomScale="50" zoomScaleNormal="100" workbookViewId="0">
      <selection sqref="A1:R1"/>
    </sheetView>
  </sheetViews>
  <sheetFormatPr defaultRowHeight="42" customHeight="1"/>
  <cols>
    <col min="1" max="1" width="5.875" style="217" bestFit="1" customWidth="1"/>
    <col min="2" max="2" width="4.625" style="216" customWidth="1"/>
    <col min="3" max="3" width="17.25" style="216" customWidth="1"/>
    <col min="4" max="4" width="4.625" style="216" customWidth="1"/>
    <col min="5" max="5" width="17.625" style="216" customWidth="1"/>
    <col min="6" max="6" width="12.75" style="216" customWidth="1"/>
    <col min="7" max="7" width="14.375" style="216" customWidth="1"/>
    <col min="8" max="8" width="12.75" style="216" customWidth="1"/>
    <col min="9" max="9" width="15" style="216" customWidth="1"/>
    <col min="10" max="12" width="12.75" style="216" customWidth="1"/>
    <col min="13" max="13" width="11.5" style="216" customWidth="1"/>
    <col min="14" max="14" width="15.75" style="216" customWidth="1"/>
    <col min="15" max="15" width="14.125" style="216" customWidth="1"/>
    <col min="16" max="17" width="12.75" style="216" customWidth="1"/>
    <col min="18" max="18" width="13.375" style="216" customWidth="1"/>
    <col min="19" max="16384" width="9" style="216"/>
  </cols>
  <sheetData>
    <row r="1" spans="1:18" ht="42" customHeight="1">
      <c r="A1" s="621" t="s">
        <v>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</row>
    <row r="2" spans="1:18" ht="24.75" thickBot="1">
      <c r="N2" s="218"/>
      <c r="R2" s="219" t="s">
        <v>100</v>
      </c>
    </row>
    <row r="3" spans="1:18" ht="21">
      <c r="A3" s="622" t="s">
        <v>3</v>
      </c>
      <c r="B3" s="623"/>
      <c r="C3" s="623"/>
      <c r="D3" s="220"/>
      <c r="E3" s="628" t="s">
        <v>4</v>
      </c>
      <c r="F3" s="629"/>
      <c r="G3" s="629"/>
      <c r="H3" s="629"/>
      <c r="I3" s="629"/>
      <c r="J3" s="629"/>
      <c r="K3" s="629"/>
      <c r="L3" s="629"/>
      <c r="M3" s="221"/>
      <c r="N3" s="630" t="s">
        <v>5</v>
      </c>
      <c r="O3" s="623" t="s">
        <v>6</v>
      </c>
      <c r="P3" s="623"/>
      <c r="Q3" s="623"/>
      <c r="R3" s="633"/>
    </row>
    <row r="4" spans="1:18" ht="21">
      <c r="A4" s="624"/>
      <c r="B4" s="625"/>
      <c r="C4" s="625"/>
      <c r="D4" s="222"/>
      <c r="E4" s="634" t="s">
        <v>8</v>
      </c>
      <c r="F4" s="223" t="s">
        <v>84</v>
      </c>
      <c r="G4" s="636" t="s">
        <v>10</v>
      </c>
      <c r="H4" s="224" t="s">
        <v>85</v>
      </c>
      <c r="I4" s="636" t="s">
        <v>12</v>
      </c>
      <c r="J4" s="224" t="s">
        <v>86</v>
      </c>
      <c r="K4" s="639" t="s">
        <v>14</v>
      </c>
      <c r="L4" s="640"/>
      <c r="M4" s="225" t="s">
        <v>15</v>
      </c>
      <c r="N4" s="631"/>
      <c r="O4" s="641"/>
      <c r="P4" s="642"/>
      <c r="Q4" s="642"/>
      <c r="R4" s="643"/>
    </row>
    <row r="5" spans="1:18" ht="21">
      <c r="A5" s="624"/>
      <c r="B5" s="625"/>
      <c r="C5" s="625"/>
      <c r="D5" s="222"/>
      <c r="E5" s="635"/>
      <c r="F5" s="223" t="s">
        <v>16</v>
      </c>
      <c r="G5" s="637"/>
      <c r="H5" s="224" t="s">
        <v>17</v>
      </c>
      <c r="I5" s="638"/>
      <c r="J5" s="224" t="s">
        <v>17</v>
      </c>
      <c r="K5" s="644" t="s">
        <v>87</v>
      </c>
      <c r="L5" s="645" t="s">
        <v>95</v>
      </c>
      <c r="M5" s="226" t="s">
        <v>20</v>
      </c>
      <c r="N5" s="631"/>
      <c r="O5" s="227" t="s">
        <v>21</v>
      </c>
      <c r="P5" s="639" t="s">
        <v>22</v>
      </c>
      <c r="Q5" s="646"/>
      <c r="R5" s="640"/>
    </row>
    <row r="6" spans="1:18" ht="21">
      <c r="A6" s="624"/>
      <c r="B6" s="625"/>
      <c r="C6" s="625"/>
      <c r="D6" s="222"/>
      <c r="E6" s="635"/>
      <c r="F6" s="223" t="s">
        <v>23</v>
      </c>
      <c r="G6" s="637"/>
      <c r="H6" s="224" t="s">
        <v>23</v>
      </c>
      <c r="I6" s="638"/>
      <c r="J6" s="224" t="s">
        <v>23</v>
      </c>
      <c r="K6" s="644"/>
      <c r="L6" s="644"/>
      <c r="M6" s="228"/>
      <c r="N6" s="631"/>
      <c r="O6" s="227"/>
      <c r="P6" s="229" t="s">
        <v>24</v>
      </c>
      <c r="Q6" s="230" t="s">
        <v>24</v>
      </c>
      <c r="R6" s="647" t="s">
        <v>25</v>
      </c>
    </row>
    <row r="7" spans="1:18" ht="21">
      <c r="A7" s="626"/>
      <c r="B7" s="627"/>
      <c r="C7" s="627"/>
      <c r="D7" s="222"/>
      <c r="E7" s="231" t="s">
        <v>88</v>
      </c>
      <c r="F7" s="232"/>
      <c r="G7" s="233" t="s">
        <v>89</v>
      </c>
      <c r="H7" s="234"/>
      <c r="I7" s="233" t="s">
        <v>90</v>
      </c>
      <c r="J7" s="234"/>
      <c r="K7" s="644"/>
      <c r="L7" s="644"/>
      <c r="M7" s="226"/>
      <c r="N7" s="632"/>
      <c r="O7" s="235"/>
      <c r="P7" s="232" t="s">
        <v>29</v>
      </c>
      <c r="Q7" s="234" t="s">
        <v>30</v>
      </c>
      <c r="R7" s="648"/>
    </row>
    <row r="8" spans="1:18" ht="21.75" thickBot="1">
      <c r="A8" s="236" t="s">
        <v>91</v>
      </c>
      <c r="B8" s="237"/>
      <c r="C8" s="238"/>
      <c r="D8" s="239"/>
      <c r="E8" s="240" t="s">
        <v>32</v>
      </c>
      <c r="F8" s="241"/>
      <c r="G8" s="241" t="s">
        <v>32</v>
      </c>
      <c r="H8" s="241"/>
      <c r="I8" s="241" t="s">
        <v>32</v>
      </c>
      <c r="J8" s="241"/>
      <c r="K8" s="241" t="s">
        <v>92</v>
      </c>
      <c r="L8" s="242" t="s">
        <v>92</v>
      </c>
      <c r="M8" s="243" t="s">
        <v>34</v>
      </c>
      <c r="N8" s="244" t="s">
        <v>35</v>
      </c>
      <c r="O8" s="245" t="s">
        <v>35</v>
      </c>
      <c r="P8" s="241" t="s">
        <v>35</v>
      </c>
      <c r="Q8" s="241" t="s">
        <v>35</v>
      </c>
      <c r="R8" s="242" t="s">
        <v>35</v>
      </c>
    </row>
    <row r="9" spans="1:18" ht="42" customHeight="1">
      <c r="A9" s="246">
        <v>1</v>
      </c>
      <c r="B9" s="247"/>
      <c r="C9" s="248" t="s">
        <v>37</v>
      </c>
      <c r="D9" s="248"/>
      <c r="E9" s="249">
        <v>321233</v>
      </c>
      <c r="F9" s="250">
        <v>2131</v>
      </c>
      <c r="G9" s="250">
        <v>58258</v>
      </c>
      <c r="H9" s="250">
        <v>115</v>
      </c>
      <c r="I9" s="250">
        <v>30344</v>
      </c>
      <c r="J9" s="250">
        <v>55</v>
      </c>
      <c r="K9" s="251">
        <f t="shared" ref="K9:K49" si="0">G9/E9*100</f>
        <v>18.13574570483107</v>
      </c>
      <c r="L9" s="252">
        <f>I9/E9*100</f>
        <v>9.4461029844380882</v>
      </c>
      <c r="M9" s="253">
        <v>17</v>
      </c>
      <c r="N9" s="254">
        <v>139232</v>
      </c>
      <c r="O9" s="255">
        <f t="shared" ref="O9:O46" si="1">SUM(P9:R9)</f>
        <v>42589</v>
      </c>
      <c r="P9" s="250">
        <v>15528</v>
      </c>
      <c r="Q9" s="250">
        <v>8462</v>
      </c>
      <c r="R9" s="256">
        <v>18599</v>
      </c>
    </row>
    <row r="10" spans="1:18" ht="42" customHeight="1">
      <c r="A10" s="246">
        <v>2</v>
      </c>
      <c r="B10" s="257"/>
      <c r="C10" s="258" t="s">
        <v>38</v>
      </c>
      <c r="D10" s="258"/>
      <c r="E10" s="259">
        <v>95180</v>
      </c>
      <c r="F10" s="260">
        <v>935</v>
      </c>
      <c r="G10" s="260">
        <v>14194</v>
      </c>
      <c r="H10" s="260">
        <v>110</v>
      </c>
      <c r="I10" s="260">
        <v>6861</v>
      </c>
      <c r="J10" s="260">
        <v>57</v>
      </c>
      <c r="K10" s="261">
        <f t="shared" si="0"/>
        <v>14.912796806051693</v>
      </c>
      <c r="L10" s="262">
        <f>I10/E10*100</f>
        <v>7.2084471527631848</v>
      </c>
      <c r="M10" s="263">
        <v>4</v>
      </c>
      <c r="N10" s="264">
        <v>40103</v>
      </c>
      <c r="O10" s="265">
        <f t="shared" si="1"/>
        <v>10176</v>
      </c>
      <c r="P10" s="260">
        <v>3504</v>
      </c>
      <c r="Q10" s="260">
        <v>2155</v>
      </c>
      <c r="R10" s="266">
        <v>4517</v>
      </c>
    </row>
    <row r="11" spans="1:18" ht="42" customHeight="1">
      <c r="A11" s="246">
        <v>3</v>
      </c>
      <c r="B11" s="267"/>
      <c r="C11" s="268" t="s">
        <v>39</v>
      </c>
      <c r="D11" s="268"/>
      <c r="E11" s="259">
        <v>48997</v>
      </c>
      <c r="F11" s="260">
        <v>263</v>
      </c>
      <c r="G11" s="260">
        <v>8160</v>
      </c>
      <c r="H11" s="260">
        <v>5</v>
      </c>
      <c r="I11" s="260">
        <v>4537</v>
      </c>
      <c r="J11" s="260">
        <v>0</v>
      </c>
      <c r="K11" s="261">
        <f t="shared" si="0"/>
        <v>16.654080862093597</v>
      </c>
      <c r="L11" s="262">
        <f t="shared" ref="L11:L48" si="2">I11/E11*100</f>
        <v>9.2597505969753247</v>
      </c>
      <c r="M11" s="263">
        <v>9</v>
      </c>
      <c r="N11" s="264">
        <v>22194</v>
      </c>
      <c r="O11" s="265">
        <f t="shared" si="1"/>
        <v>5744</v>
      </c>
      <c r="P11" s="260">
        <v>2178</v>
      </c>
      <c r="Q11" s="260">
        <v>1456</v>
      </c>
      <c r="R11" s="266">
        <v>2110</v>
      </c>
    </row>
    <row r="12" spans="1:18" ht="42" customHeight="1">
      <c r="A12" s="246">
        <v>4</v>
      </c>
      <c r="B12" s="257"/>
      <c r="C12" s="258" t="s">
        <v>40</v>
      </c>
      <c r="D12" s="258"/>
      <c r="E12" s="259">
        <v>113417</v>
      </c>
      <c r="F12" s="260">
        <v>602</v>
      </c>
      <c r="G12" s="260">
        <v>16297</v>
      </c>
      <c r="H12" s="260">
        <v>29</v>
      </c>
      <c r="I12" s="260">
        <v>7676</v>
      </c>
      <c r="J12" s="260">
        <v>16</v>
      </c>
      <c r="K12" s="261">
        <f t="shared" si="0"/>
        <v>14.369098106985726</v>
      </c>
      <c r="L12" s="262">
        <f t="shared" si="2"/>
        <v>6.7679448407205269</v>
      </c>
      <c r="M12" s="263">
        <v>5</v>
      </c>
      <c r="N12" s="264">
        <v>45589</v>
      </c>
      <c r="O12" s="265">
        <f t="shared" si="1"/>
        <v>11555</v>
      </c>
      <c r="P12" s="260">
        <v>3771</v>
      </c>
      <c r="Q12" s="260">
        <v>2675</v>
      </c>
      <c r="R12" s="266">
        <v>5109</v>
      </c>
    </row>
    <row r="13" spans="1:18" ht="42" customHeight="1">
      <c r="A13" s="246">
        <v>5</v>
      </c>
      <c r="B13" s="267"/>
      <c r="C13" s="268" t="s">
        <v>41</v>
      </c>
      <c r="D13" s="268"/>
      <c r="E13" s="259">
        <v>61542</v>
      </c>
      <c r="F13" s="260">
        <v>336</v>
      </c>
      <c r="G13" s="260">
        <v>10535</v>
      </c>
      <c r="H13" s="260">
        <v>11</v>
      </c>
      <c r="I13" s="260">
        <v>5672</v>
      </c>
      <c r="J13" s="260">
        <v>5</v>
      </c>
      <c r="K13" s="261">
        <f>G13/E13*100</f>
        <v>17.118390692535179</v>
      </c>
      <c r="L13" s="262">
        <f t="shared" si="2"/>
        <v>9.2164700529719532</v>
      </c>
      <c r="M13" s="263">
        <v>8</v>
      </c>
      <c r="N13" s="264">
        <v>26202</v>
      </c>
      <c r="O13" s="265">
        <f t="shared" si="1"/>
        <v>6447</v>
      </c>
      <c r="P13" s="260">
        <v>1851</v>
      </c>
      <c r="Q13" s="260">
        <v>1463</v>
      </c>
      <c r="R13" s="266">
        <v>3133</v>
      </c>
    </row>
    <row r="14" spans="1:18" ht="42" customHeight="1">
      <c r="A14" s="246">
        <v>6</v>
      </c>
      <c r="B14" s="257"/>
      <c r="C14" s="258" t="s">
        <v>42</v>
      </c>
      <c r="D14" s="258"/>
      <c r="E14" s="259">
        <v>59361</v>
      </c>
      <c r="F14" s="260">
        <v>170</v>
      </c>
      <c r="G14" s="260">
        <v>9438</v>
      </c>
      <c r="H14" s="260">
        <v>9</v>
      </c>
      <c r="I14" s="260">
        <v>4924</v>
      </c>
      <c r="J14" s="260">
        <v>4</v>
      </c>
      <c r="K14" s="261">
        <f t="shared" si="0"/>
        <v>15.899327841512104</v>
      </c>
      <c r="L14" s="262">
        <f t="shared" si="2"/>
        <v>8.2950085072690811</v>
      </c>
      <c r="M14" s="263">
        <v>6</v>
      </c>
      <c r="N14" s="264">
        <v>23096</v>
      </c>
      <c r="O14" s="265">
        <f t="shared" si="1"/>
        <v>6790</v>
      </c>
      <c r="P14" s="260">
        <v>2266</v>
      </c>
      <c r="Q14" s="260">
        <v>1272</v>
      </c>
      <c r="R14" s="266">
        <v>3252</v>
      </c>
    </row>
    <row r="15" spans="1:18" ht="42" customHeight="1">
      <c r="A15" s="246">
        <v>7</v>
      </c>
      <c r="B15" s="267"/>
      <c r="C15" s="258" t="s">
        <v>43</v>
      </c>
      <c r="D15" s="268"/>
      <c r="E15" s="259">
        <v>138221</v>
      </c>
      <c r="F15" s="260">
        <v>1214</v>
      </c>
      <c r="G15" s="260">
        <v>21753</v>
      </c>
      <c r="H15" s="260">
        <v>165</v>
      </c>
      <c r="I15" s="260">
        <v>11048</v>
      </c>
      <c r="J15" s="260">
        <v>68</v>
      </c>
      <c r="K15" s="261">
        <f t="shared" si="0"/>
        <v>15.737840125595968</v>
      </c>
      <c r="L15" s="262">
        <f t="shared" si="2"/>
        <v>7.9929967226398304</v>
      </c>
      <c r="M15" s="263">
        <v>8</v>
      </c>
      <c r="N15" s="264">
        <v>55434</v>
      </c>
      <c r="O15" s="265">
        <f t="shared" si="1"/>
        <v>16023</v>
      </c>
      <c r="P15" s="260">
        <v>5796</v>
      </c>
      <c r="Q15" s="260">
        <v>3035</v>
      </c>
      <c r="R15" s="266">
        <v>7192</v>
      </c>
    </row>
    <row r="16" spans="1:18" ht="42" customHeight="1">
      <c r="A16" s="246">
        <v>8</v>
      </c>
      <c r="B16" s="257"/>
      <c r="C16" s="258" t="s">
        <v>44</v>
      </c>
      <c r="D16" s="269"/>
      <c r="E16" s="259">
        <v>59794</v>
      </c>
      <c r="F16" s="260">
        <v>155</v>
      </c>
      <c r="G16" s="260">
        <v>8328</v>
      </c>
      <c r="H16" s="260">
        <v>7</v>
      </c>
      <c r="I16" s="260">
        <v>3777</v>
      </c>
      <c r="J16" s="260">
        <v>1</v>
      </c>
      <c r="K16" s="261">
        <f t="shared" si="0"/>
        <v>13.927818844700138</v>
      </c>
      <c r="L16" s="262">
        <f t="shared" si="2"/>
        <v>6.3166872930394362</v>
      </c>
      <c r="M16" s="263">
        <v>3</v>
      </c>
      <c r="N16" s="264">
        <v>22099</v>
      </c>
      <c r="O16" s="265">
        <f t="shared" si="1"/>
        <v>5654</v>
      </c>
      <c r="P16" s="260">
        <v>1437</v>
      </c>
      <c r="Q16" s="260">
        <v>1266</v>
      </c>
      <c r="R16" s="266">
        <v>2951</v>
      </c>
    </row>
    <row r="17" spans="1:18" ht="42" customHeight="1">
      <c r="A17" s="246">
        <v>9</v>
      </c>
      <c r="B17" s="267"/>
      <c r="C17" s="248" t="s">
        <v>45</v>
      </c>
      <c r="D17" s="268"/>
      <c r="E17" s="259">
        <v>120205</v>
      </c>
      <c r="F17" s="260">
        <v>495</v>
      </c>
      <c r="G17" s="260">
        <v>21077</v>
      </c>
      <c r="H17" s="260">
        <v>64</v>
      </c>
      <c r="I17" s="260">
        <v>11040</v>
      </c>
      <c r="J17" s="260">
        <v>22</v>
      </c>
      <c r="K17" s="261">
        <f t="shared" si="0"/>
        <v>17.534212387171916</v>
      </c>
      <c r="L17" s="262">
        <f t="shared" si="2"/>
        <v>9.1843101368495486</v>
      </c>
      <c r="M17" s="263">
        <v>10</v>
      </c>
      <c r="N17" s="264">
        <v>46416</v>
      </c>
      <c r="O17" s="265">
        <f t="shared" si="1"/>
        <v>14989</v>
      </c>
      <c r="P17" s="260">
        <v>4731</v>
      </c>
      <c r="Q17" s="260">
        <v>2738</v>
      </c>
      <c r="R17" s="266">
        <v>7520</v>
      </c>
    </row>
    <row r="18" spans="1:18" ht="42" customHeight="1">
      <c r="A18" s="246">
        <v>10</v>
      </c>
      <c r="B18" s="257"/>
      <c r="C18" s="258" t="s">
        <v>46</v>
      </c>
      <c r="D18" s="258"/>
      <c r="E18" s="259">
        <v>55110</v>
      </c>
      <c r="F18" s="260">
        <v>218</v>
      </c>
      <c r="G18" s="260">
        <v>12111</v>
      </c>
      <c r="H18" s="260">
        <v>10</v>
      </c>
      <c r="I18" s="260">
        <v>7315</v>
      </c>
      <c r="J18" s="260">
        <v>5</v>
      </c>
      <c r="K18" s="261">
        <f t="shared" si="0"/>
        <v>21.976047904191617</v>
      </c>
      <c r="L18" s="262">
        <f t="shared" si="2"/>
        <v>13.273453093812376</v>
      </c>
      <c r="M18" s="263">
        <v>16</v>
      </c>
      <c r="N18" s="264">
        <v>24746</v>
      </c>
      <c r="O18" s="265">
        <f t="shared" si="1"/>
        <v>8601</v>
      </c>
      <c r="P18" s="260">
        <v>3329</v>
      </c>
      <c r="Q18" s="260">
        <v>2312</v>
      </c>
      <c r="R18" s="266">
        <v>2960</v>
      </c>
    </row>
    <row r="19" spans="1:18" ht="42" customHeight="1">
      <c r="A19" s="246">
        <v>11</v>
      </c>
      <c r="B19" s="257"/>
      <c r="C19" s="258" t="s">
        <v>47</v>
      </c>
      <c r="D19" s="258"/>
      <c r="E19" s="259">
        <v>41217</v>
      </c>
      <c r="F19" s="260">
        <v>116</v>
      </c>
      <c r="G19" s="260">
        <v>8541</v>
      </c>
      <c r="H19" s="260">
        <v>7</v>
      </c>
      <c r="I19" s="260">
        <v>4597</v>
      </c>
      <c r="J19" s="260">
        <v>3</v>
      </c>
      <c r="K19" s="261">
        <f t="shared" si="0"/>
        <v>20.722032171191497</v>
      </c>
      <c r="L19" s="262">
        <f t="shared" si="2"/>
        <v>11.153164956207389</v>
      </c>
      <c r="M19" s="263">
        <v>5</v>
      </c>
      <c r="N19" s="264">
        <v>14867</v>
      </c>
      <c r="O19" s="265">
        <f t="shared" si="1"/>
        <v>5634</v>
      </c>
      <c r="P19" s="260">
        <v>1304</v>
      </c>
      <c r="Q19" s="260">
        <v>1218</v>
      </c>
      <c r="R19" s="266">
        <v>3112</v>
      </c>
    </row>
    <row r="20" spans="1:18" ht="42" customHeight="1">
      <c r="A20" s="246">
        <v>12</v>
      </c>
      <c r="B20" s="257"/>
      <c r="C20" s="258" t="s">
        <v>48</v>
      </c>
      <c r="D20" s="258"/>
      <c r="E20" s="259">
        <v>5276</v>
      </c>
      <c r="F20" s="260">
        <v>26</v>
      </c>
      <c r="G20" s="260">
        <v>1455</v>
      </c>
      <c r="H20" s="260">
        <v>1</v>
      </c>
      <c r="I20" s="260">
        <v>968</v>
      </c>
      <c r="J20" s="260">
        <v>0</v>
      </c>
      <c r="K20" s="261">
        <f t="shared" si="0"/>
        <v>27.577710386656555</v>
      </c>
      <c r="L20" s="262">
        <f t="shared" si="2"/>
        <v>18.347232752084913</v>
      </c>
      <c r="M20" s="263">
        <v>1</v>
      </c>
      <c r="N20" s="264">
        <v>2441</v>
      </c>
      <c r="O20" s="265">
        <f t="shared" si="1"/>
        <v>917</v>
      </c>
      <c r="P20" s="260">
        <v>321</v>
      </c>
      <c r="Q20" s="260">
        <v>200</v>
      </c>
      <c r="R20" s="266">
        <v>396</v>
      </c>
    </row>
    <row r="21" spans="1:18" ht="42" customHeight="1">
      <c r="A21" s="246">
        <v>13</v>
      </c>
      <c r="B21" s="267"/>
      <c r="C21" s="268" t="s">
        <v>49</v>
      </c>
      <c r="D21" s="268"/>
      <c r="E21" s="259">
        <v>3377</v>
      </c>
      <c r="F21" s="260">
        <v>13</v>
      </c>
      <c r="G21" s="260">
        <v>1016</v>
      </c>
      <c r="H21" s="260">
        <v>1</v>
      </c>
      <c r="I21" s="260">
        <v>677</v>
      </c>
      <c r="J21" s="260">
        <v>0</v>
      </c>
      <c r="K21" s="261">
        <f t="shared" si="0"/>
        <v>30.085875037015104</v>
      </c>
      <c r="L21" s="262">
        <f t="shared" si="2"/>
        <v>20.047379330766955</v>
      </c>
      <c r="M21" s="263">
        <v>1</v>
      </c>
      <c r="N21" s="264">
        <v>1647</v>
      </c>
      <c r="O21" s="265">
        <f t="shared" si="1"/>
        <v>613</v>
      </c>
      <c r="P21" s="260">
        <v>238</v>
      </c>
      <c r="Q21" s="260">
        <v>153</v>
      </c>
      <c r="R21" s="266">
        <v>222</v>
      </c>
    </row>
    <row r="22" spans="1:18" ht="42" customHeight="1">
      <c r="A22" s="246">
        <v>14</v>
      </c>
      <c r="B22" s="257"/>
      <c r="C22" s="258" t="s">
        <v>50</v>
      </c>
      <c r="D22" s="258"/>
      <c r="E22" s="259">
        <v>1946</v>
      </c>
      <c r="F22" s="260">
        <v>11</v>
      </c>
      <c r="G22" s="260">
        <v>482</v>
      </c>
      <c r="H22" s="260">
        <v>1</v>
      </c>
      <c r="I22" s="260">
        <v>309</v>
      </c>
      <c r="J22" s="260">
        <v>1</v>
      </c>
      <c r="K22" s="261">
        <f>G22/E22*100</f>
        <v>24.768756423432684</v>
      </c>
      <c r="L22" s="262">
        <f t="shared" si="2"/>
        <v>15.878725590955806</v>
      </c>
      <c r="M22" s="263">
        <v>3</v>
      </c>
      <c r="N22" s="264">
        <v>909</v>
      </c>
      <c r="O22" s="265">
        <f>SUM(P22:R22)</f>
        <v>348</v>
      </c>
      <c r="P22" s="260">
        <v>132</v>
      </c>
      <c r="Q22" s="260">
        <v>75</v>
      </c>
      <c r="R22" s="266">
        <v>141</v>
      </c>
    </row>
    <row r="23" spans="1:18" ht="42" customHeight="1">
      <c r="A23" s="246">
        <v>15</v>
      </c>
      <c r="B23" s="267"/>
      <c r="C23" s="268" t="s">
        <v>51</v>
      </c>
      <c r="D23" s="268"/>
      <c r="E23" s="259">
        <v>9593</v>
      </c>
      <c r="F23" s="260">
        <v>29</v>
      </c>
      <c r="G23" s="260">
        <v>2397</v>
      </c>
      <c r="H23" s="260">
        <v>2</v>
      </c>
      <c r="I23" s="260">
        <v>1481</v>
      </c>
      <c r="J23" s="260">
        <v>0</v>
      </c>
      <c r="K23" s="261">
        <f t="shared" si="0"/>
        <v>24.986969665381007</v>
      </c>
      <c r="L23" s="262">
        <f t="shared" si="2"/>
        <v>15.438340456582925</v>
      </c>
      <c r="M23" s="263">
        <v>1</v>
      </c>
      <c r="N23" s="264">
        <v>4009</v>
      </c>
      <c r="O23" s="265">
        <f t="shared" si="1"/>
        <v>1692</v>
      </c>
      <c r="P23" s="260">
        <v>658</v>
      </c>
      <c r="Q23" s="260">
        <v>353</v>
      </c>
      <c r="R23" s="266">
        <v>681</v>
      </c>
    </row>
    <row r="24" spans="1:18" ht="42" customHeight="1">
      <c r="A24" s="246">
        <v>16</v>
      </c>
      <c r="B24" s="257"/>
      <c r="C24" s="258" t="s">
        <v>52</v>
      </c>
      <c r="D24" s="258"/>
      <c r="E24" s="259">
        <v>13819</v>
      </c>
      <c r="F24" s="260">
        <v>41</v>
      </c>
      <c r="G24" s="260">
        <v>3344</v>
      </c>
      <c r="H24" s="260">
        <v>7</v>
      </c>
      <c r="I24" s="260">
        <v>2061</v>
      </c>
      <c r="J24" s="260">
        <v>1</v>
      </c>
      <c r="K24" s="261">
        <f t="shared" si="0"/>
        <v>24.198567190100587</v>
      </c>
      <c r="L24" s="262">
        <f t="shared" si="2"/>
        <v>14.914248498444172</v>
      </c>
      <c r="M24" s="263">
        <v>4</v>
      </c>
      <c r="N24" s="264">
        <v>6014</v>
      </c>
      <c r="O24" s="265">
        <f t="shared" si="1"/>
        <v>2433</v>
      </c>
      <c r="P24" s="260">
        <v>937</v>
      </c>
      <c r="Q24" s="260">
        <v>503</v>
      </c>
      <c r="R24" s="266">
        <v>993</v>
      </c>
    </row>
    <row r="25" spans="1:18" ht="42" customHeight="1">
      <c r="A25" s="246">
        <v>17</v>
      </c>
      <c r="B25" s="267"/>
      <c r="C25" s="268" t="s">
        <v>53</v>
      </c>
      <c r="D25" s="268"/>
      <c r="E25" s="259">
        <v>10805</v>
      </c>
      <c r="F25" s="260">
        <v>261</v>
      </c>
      <c r="G25" s="260">
        <v>2146</v>
      </c>
      <c r="H25" s="260">
        <v>12</v>
      </c>
      <c r="I25" s="260">
        <v>1279</v>
      </c>
      <c r="J25" s="260">
        <v>2</v>
      </c>
      <c r="K25" s="261">
        <f t="shared" si="0"/>
        <v>19.861175381767701</v>
      </c>
      <c r="L25" s="262">
        <f t="shared" si="2"/>
        <v>11.837112447940768</v>
      </c>
      <c r="M25" s="263">
        <v>5</v>
      </c>
      <c r="N25" s="264">
        <v>4747</v>
      </c>
      <c r="O25" s="265">
        <f t="shared" si="1"/>
        <v>1474</v>
      </c>
      <c r="P25" s="260">
        <v>472</v>
      </c>
      <c r="Q25" s="260">
        <v>279</v>
      </c>
      <c r="R25" s="266">
        <v>723</v>
      </c>
    </row>
    <row r="26" spans="1:18" ht="42" customHeight="1">
      <c r="A26" s="246">
        <v>18</v>
      </c>
      <c r="B26" s="257"/>
      <c r="C26" s="258" t="s">
        <v>54</v>
      </c>
      <c r="D26" s="258"/>
      <c r="E26" s="259">
        <v>5807</v>
      </c>
      <c r="F26" s="260">
        <v>24</v>
      </c>
      <c r="G26" s="260">
        <v>1147</v>
      </c>
      <c r="H26" s="260">
        <v>4</v>
      </c>
      <c r="I26" s="260">
        <v>622</v>
      </c>
      <c r="J26" s="260">
        <v>1</v>
      </c>
      <c r="K26" s="261">
        <f>G26/E26*100</f>
        <v>19.752023420010332</v>
      </c>
      <c r="L26" s="262">
        <f t="shared" si="2"/>
        <v>10.711210607887033</v>
      </c>
      <c r="M26" s="263">
        <v>1</v>
      </c>
      <c r="N26" s="264">
        <v>2210</v>
      </c>
      <c r="O26" s="265">
        <f>SUM(P26:R26)</f>
        <v>870</v>
      </c>
      <c r="P26" s="260">
        <v>243</v>
      </c>
      <c r="Q26" s="260">
        <v>240</v>
      </c>
      <c r="R26" s="266">
        <v>387</v>
      </c>
    </row>
    <row r="27" spans="1:18" ht="42" customHeight="1">
      <c r="A27" s="246">
        <v>19</v>
      </c>
      <c r="B27" s="267"/>
      <c r="C27" s="268" t="s">
        <v>55</v>
      </c>
      <c r="D27" s="268"/>
      <c r="E27" s="259">
        <v>11403</v>
      </c>
      <c r="F27" s="260">
        <v>86</v>
      </c>
      <c r="G27" s="260">
        <v>2540</v>
      </c>
      <c r="H27" s="260">
        <v>13</v>
      </c>
      <c r="I27" s="260">
        <v>1357</v>
      </c>
      <c r="J27" s="260">
        <v>4</v>
      </c>
      <c r="K27" s="261">
        <f t="shared" si="0"/>
        <v>22.274839954397965</v>
      </c>
      <c r="L27" s="262">
        <f t="shared" si="2"/>
        <v>11.900377093747259</v>
      </c>
      <c r="M27" s="263">
        <v>1</v>
      </c>
      <c r="N27" s="264">
        <v>5047</v>
      </c>
      <c r="O27" s="265">
        <f t="shared" si="1"/>
        <v>1850</v>
      </c>
      <c r="P27" s="260">
        <v>786</v>
      </c>
      <c r="Q27" s="260">
        <v>352</v>
      </c>
      <c r="R27" s="266">
        <v>712</v>
      </c>
    </row>
    <row r="28" spans="1:18" ht="42" customHeight="1">
      <c r="A28" s="246">
        <v>20</v>
      </c>
      <c r="B28" s="257"/>
      <c r="C28" s="258" t="s">
        <v>56</v>
      </c>
      <c r="D28" s="258"/>
      <c r="E28" s="259">
        <v>4825</v>
      </c>
      <c r="F28" s="260">
        <v>14</v>
      </c>
      <c r="G28" s="260">
        <v>1278</v>
      </c>
      <c r="H28" s="260">
        <v>0</v>
      </c>
      <c r="I28" s="260">
        <v>798</v>
      </c>
      <c r="J28" s="260">
        <v>0</v>
      </c>
      <c r="K28" s="261">
        <f t="shared" si="0"/>
        <v>26.487046632124351</v>
      </c>
      <c r="L28" s="262">
        <f t="shared" si="2"/>
        <v>16.538860103626941</v>
      </c>
      <c r="M28" s="263">
        <v>1</v>
      </c>
      <c r="N28" s="264">
        <v>2197</v>
      </c>
      <c r="O28" s="265">
        <f t="shared" si="1"/>
        <v>876</v>
      </c>
      <c r="P28" s="260">
        <v>342</v>
      </c>
      <c r="Q28" s="260">
        <v>252</v>
      </c>
      <c r="R28" s="266">
        <v>282</v>
      </c>
    </row>
    <row r="29" spans="1:18" ht="42" customHeight="1">
      <c r="A29" s="246">
        <v>21</v>
      </c>
      <c r="B29" s="267"/>
      <c r="C29" s="268" t="s">
        <v>57</v>
      </c>
      <c r="D29" s="268"/>
      <c r="E29" s="259">
        <v>40814</v>
      </c>
      <c r="F29" s="260">
        <v>371</v>
      </c>
      <c r="G29" s="260">
        <v>6731</v>
      </c>
      <c r="H29" s="260">
        <v>39</v>
      </c>
      <c r="I29" s="260">
        <v>3488</v>
      </c>
      <c r="J29" s="260">
        <v>13</v>
      </c>
      <c r="K29" s="261">
        <f t="shared" si="0"/>
        <v>16.491890037732151</v>
      </c>
      <c r="L29" s="262">
        <f t="shared" si="2"/>
        <v>8.5460871269662366</v>
      </c>
      <c r="M29" s="263">
        <v>2</v>
      </c>
      <c r="N29" s="264">
        <v>14229</v>
      </c>
      <c r="O29" s="265">
        <f t="shared" si="1"/>
        <v>4528</v>
      </c>
      <c r="P29" s="260">
        <v>1044</v>
      </c>
      <c r="Q29" s="260">
        <v>872</v>
      </c>
      <c r="R29" s="266">
        <v>2612</v>
      </c>
    </row>
    <row r="30" spans="1:18" ht="42" customHeight="1">
      <c r="A30" s="246">
        <v>22</v>
      </c>
      <c r="B30" s="257"/>
      <c r="C30" s="258" t="s">
        <v>58</v>
      </c>
      <c r="D30" s="258"/>
      <c r="E30" s="259">
        <v>13906</v>
      </c>
      <c r="F30" s="260">
        <v>84</v>
      </c>
      <c r="G30" s="260">
        <v>2806</v>
      </c>
      <c r="H30" s="260">
        <v>10</v>
      </c>
      <c r="I30" s="260">
        <v>1609</v>
      </c>
      <c r="J30" s="260">
        <v>4</v>
      </c>
      <c r="K30" s="261">
        <f t="shared" si="0"/>
        <v>20.178340284769163</v>
      </c>
      <c r="L30" s="262">
        <f t="shared" si="2"/>
        <v>11.570545088451029</v>
      </c>
      <c r="M30" s="263">
        <v>1</v>
      </c>
      <c r="N30" s="264">
        <v>5370</v>
      </c>
      <c r="O30" s="265">
        <f t="shared" si="1"/>
        <v>1968</v>
      </c>
      <c r="P30" s="260">
        <v>648</v>
      </c>
      <c r="Q30" s="260">
        <v>348</v>
      </c>
      <c r="R30" s="266">
        <v>972</v>
      </c>
    </row>
    <row r="31" spans="1:18" ht="42" customHeight="1">
      <c r="A31" s="246">
        <v>23</v>
      </c>
      <c r="B31" s="267"/>
      <c r="C31" s="268" t="s">
        <v>59</v>
      </c>
      <c r="D31" s="268"/>
      <c r="E31" s="259">
        <v>28452</v>
      </c>
      <c r="F31" s="260">
        <v>462</v>
      </c>
      <c r="G31" s="260">
        <v>4357</v>
      </c>
      <c r="H31" s="260">
        <v>39</v>
      </c>
      <c r="I31" s="260">
        <v>2155</v>
      </c>
      <c r="J31" s="260">
        <v>13</v>
      </c>
      <c r="K31" s="261">
        <f t="shared" si="0"/>
        <v>15.313510473780404</v>
      </c>
      <c r="L31" s="262">
        <f t="shared" si="2"/>
        <v>7.5741599887529878</v>
      </c>
      <c r="M31" s="263">
        <v>2</v>
      </c>
      <c r="N31" s="264">
        <v>11099</v>
      </c>
      <c r="O31" s="265">
        <f t="shared" si="1"/>
        <v>3031</v>
      </c>
      <c r="P31" s="260">
        <v>846</v>
      </c>
      <c r="Q31" s="260">
        <v>630</v>
      </c>
      <c r="R31" s="266">
        <v>1555</v>
      </c>
    </row>
    <row r="32" spans="1:18" ht="42" customHeight="1">
      <c r="A32" s="246">
        <v>24</v>
      </c>
      <c r="B32" s="257"/>
      <c r="C32" s="258" t="s">
        <v>60</v>
      </c>
      <c r="D32" s="258"/>
      <c r="E32" s="259">
        <v>16547</v>
      </c>
      <c r="F32" s="260">
        <v>271</v>
      </c>
      <c r="G32" s="260">
        <v>3018</v>
      </c>
      <c r="H32" s="260">
        <v>43</v>
      </c>
      <c r="I32" s="260">
        <v>1552</v>
      </c>
      <c r="J32" s="260">
        <v>20</v>
      </c>
      <c r="K32" s="261">
        <f t="shared" si="0"/>
        <v>18.238955701939929</v>
      </c>
      <c r="L32" s="262">
        <f t="shared" si="2"/>
        <v>9.3793436876775242</v>
      </c>
      <c r="M32" s="263">
        <v>1</v>
      </c>
      <c r="N32" s="264">
        <v>6327</v>
      </c>
      <c r="O32" s="265">
        <f t="shared" si="1"/>
        <v>2035</v>
      </c>
      <c r="P32" s="260">
        <v>582</v>
      </c>
      <c r="Q32" s="260">
        <v>426</v>
      </c>
      <c r="R32" s="266">
        <v>1027</v>
      </c>
    </row>
    <row r="33" spans="1:18" ht="42" customHeight="1">
      <c r="A33" s="246">
        <v>25</v>
      </c>
      <c r="B33" s="267"/>
      <c r="C33" s="268" t="s">
        <v>61</v>
      </c>
      <c r="D33" s="268"/>
      <c r="E33" s="259">
        <v>18313</v>
      </c>
      <c r="F33" s="260">
        <v>117</v>
      </c>
      <c r="G33" s="260">
        <v>2936</v>
      </c>
      <c r="H33" s="260">
        <v>6</v>
      </c>
      <c r="I33" s="260">
        <v>1654</v>
      </c>
      <c r="J33" s="260">
        <v>4</v>
      </c>
      <c r="K33" s="261">
        <f t="shared" si="0"/>
        <v>16.03232676240922</v>
      </c>
      <c r="L33" s="262">
        <f t="shared" si="2"/>
        <v>9.0318353082509706</v>
      </c>
      <c r="M33" s="263">
        <v>1</v>
      </c>
      <c r="N33" s="264">
        <v>6937</v>
      </c>
      <c r="O33" s="265">
        <f t="shared" si="1"/>
        <v>1980</v>
      </c>
      <c r="P33" s="260">
        <v>435</v>
      </c>
      <c r="Q33" s="260">
        <v>398</v>
      </c>
      <c r="R33" s="266">
        <v>1147</v>
      </c>
    </row>
    <row r="34" spans="1:18" ht="42" customHeight="1">
      <c r="A34" s="246">
        <v>26</v>
      </c>
      <c r="B34" s="257"/>
      <c r="C34" s="258" t="s">
        <v>62</v>
      </c>
      <c r="D34" s="258"/>
      <c r="E34" s="259">
        <v>35335</v>
      </c>
      <c r="F34" s="260">
        <v>404</v>
      </c>
      <c r="G34" s="260">
        <v>5198</v>
      </c>
      <c r="H34" s="260">
        <v>9</v>
      </c>
      <c r="I34" s="260">
        <v>2343</v>
      </c>
      <c r="J34" s="260">
        <v>5</v>
      </c>
      <c r="K34" s="261">
        <f t="shared" si="0"/>
        <v>14.710626857223716</v>
      </c>
      <c r="L34" s="262">
        <f t="shared" si="2"/>
        <v>6.630819300976369</v>
      </c>
      <c r="M34" s="263">
        <v>2</v>
      </c>
      <c r="N34" s="264">
        <v>13601</v>
      </c>
      <c r="O34" s="265">
        <f t="shared" si="1"/>
        <v>3597</v>
      </c>
      <c r="P34" s="260">
        <v>901</v>
      </c>
      <c r="Q34" s="260">
        <v>770</v>
      </c>
      <c r="R34" s="266">
        <v>1926</v>
      </c>
    </row>
    <row r="35" spans="1:18" ht="42" customHeight="1">
      <c r="A35" s="246">
        <v>27</v>
      </c>
      <c r="B35" s="267"/>
      <c r="C35" s="268" t="s">
        <v>63</v>
      </c>
      <c r="D35" s="268"/>
      <c r="E35" s="259">
        <v>17979</v>
      </c>
      <c r="F35" s="260">
        <v>95</v>
      </c>
      <c r="G35" s="260">
        <v>2827</v>
      </c>
      <c r="H35" s="260">
        <v>8</v>
      </c>
      <c r="I35" s="260">
        <v>1418</v>
      </c>
      <c r="J35" s="260">
        <v>2</v>
      </c>
      <c r="K35" s="261">
        <f t="shared" si="0"/>
        <v>15.723900105678847</v>
      </c>
      <c r="L35" s="262">
        <f t="shared" si="2"/>
        <v>7.886979253573613</v>
      </c>
      <c r="M35" s="263">
        <v>1</v>
      </c>
      <c r="N35" s="264">
        <v>6945</v>
      </c>
      <c r="O35" s="265">
        <f t="shared" si="1"/>
        <v>2087</v>
      </c>
      <c r="P35" s="260">
        <v>537</v>
      </c>
      <c r="Q35" s="260">
        <v>527</v>
      </c>
      <c r="R35" s="266">
        <v>1023</v>
      </c>
    </row>
    <row r="36" spans="1:18" ht="42" customHeight="1">
      <c r="A36" s="246">
        <v>28</v>
      </c>
      <c r="B36" s="257"/>
      <c r="C36" s="258" t="s">
        <v>64</v>
      </c>
      <c r="D36" s="269"/>
      <c r="E36" s="259">
        <v>35948</v>
      </c>
      <c r="F36" s="260">
        <v>73</v>
      </c>
      <c r="G36" s="260">
        <v>5009</v>
      </c>
      <c r="H36" s="260">
        <v>4</v>
      </c>
      <c r="I36" s="260">
        <v>2376</v>
      </c>
      <c r="J36" s="260">
        <v>2</v>
      </c>
      <c r="K36" s="261">
        <f t="shared" si="0"/>
        <v>13.934015800600868</v>
      </c>
      <c r="L36" s="262">
        <f t="shared" si="2"/>
        <v>6.6095471236230106</v>
      </c>
      <c r="M36" s="263">
        <v>2</v>
      </c>
      <c r="N36" s="264">
        <v>12880</v>
      </c>
      <c r="O36" s="265">
        <f t="shared" si="1"/>
        <v>3397</v>
      </c>
      <c r="P36" s="260">
        <v>532</v>
      </c>
      <c r="Q36" s="260">
        <v>884</v>
      </c>
      <c r="R36" s="266">
        <v>1981</v>
      </c>
    </row>
    <row r="37" spans="1:18" ht="42" customHeight="1">
      <c r="A37" s="246">
        <v>29</v>
      </c>
      <c r="B37" s="267"/>
      <c r="C37" s="248" t="s">
        <v>65</v>
      </c>
      <c r="D37" s="268"/>
      <c r="E37" s="259">
        <v>704</v>
      </c>
      <c r="F37" s="260">
        <v>7</v>
      </c>
      <c r="G37" s="260">
        <v>153</v>
      </c>
      <c r="H37" s="260">
        <v>0</v>
      </c>
      <c r="I37" s="260">
        <v>106</v>
      </c>
      <c r="J37" s="260">
        <v>0</v>
      </c>
      <c r="K37" s="261">
        <f t="shared" si="0"/>
        <v>21.732954545454543</v>
      </c>
      <c r="L37" s="262">
        <f t="shared" si="2"/>
        <v>15.056818181818182</v>
      </c>
      <c r="M37" s="263">
        <v>1</v>
      </c>
      <c r="N37" s="264">
        <v>421</v>
      </c>
      <c r="O37" s="265">
        <f t="shared" si="1"/>
        <v>109</v>
      </c>
      <c r="P37" s="260">
        <v>63</v>
      </c>
      <c r="Q37" s="260">
        <v>30</v>
      </c>
      <c r="R37" s="266">
        <v>16</v>
      </c>
    </row>
    <row r="38" spans="1:18" ht="42" customHeight="1">
      <c r="A38" s="246">
        <v>30</v>
      </c>
      <c r="B38" s="257"/>
      <c r="C38" s="268" t="s">
        <v>66</v>
      </c>
      <c r="D38" s="258"/>
      <c r="E38" s="259">
        <v>911</v>
      </c>
      <c r="F38" s="260">
        <v>2</v>
      </c>
      <c r="G38" s="260">
        <v>206</v>
      </c>
      <c r="H38" s="260">
        <v>0</v>
      </c>
      <c r="I38" s="260">
        <v>137</v>
      </c>
      <c r="J38" s="260">
        <v>0</v>
      </c>
      <c r="K38" s="261">
        <f t="shared" si="0"/>
        <v>22.612513721185508</v>
      </c>
      <c r="L38" s="262">
        <f t="shared" si="2"/>
        <v>15.038419319429201</v>
      </c>
      <c r="M38" s="263">
        <v>3</v>
      </c>
      <c r="N38" s="264">
        <v>518</v>
      </c>
      <c r="O38" s="265">
        <f t="shared" si="1"/>
        <v>61</v>
      </c>
      <c r="P38" s="260">
        <v>29</v>
      </c>
      <c r="Q38" s="260">
        <v>10</v>
      </c>
      <c r="R38" s="266">
        <v>22</v>
      </c>
    </row>
    <row r="39" spans="1:18" ht="42" customHeight="1">
      <c r="A39" s="246">
        <v>31</v>
      </c>
      <c r="B39" s="257"/>
      <c r="C39" s="258" t="s">
        <v>67</v>
      </c>
      <c r="D39" s="258"/>
      <c r="E39" s="259">
        <v>782</v>
      </c>
      <c r="F39" s="260">
        <v>3</v>
      </c>
      <c r="G39" s="260">
        <v>269</v>
      </c>
      <c r="H39" s="260">
        <v>0</v>
      </c>
      <c r="I39" s="260">
        <v>195</v>
      </c>
      <c r="J39" s="260">
        <v>0</v>
      </c>
      <c r="K39" s="261">
        <f t="shared" si="0"/>
        <v>34.398976982097182</v>
      </c>
      <c r="L39" s="262">
        <f t="shared" si="2"/>
        <v>24.936061381074168</v>
      </c>
      <c r="M39" s="263">
        <v>1</v>
      </c>
      <c r="N39" s="264">
        <v>460</v>
      </c>
      <c r="O39" s="265">
        <f t="shared" si="1"/>
        <v>194</v>
      </c>
      <c r="P39" s="260">
        <v>105</v>
      </c>
      <c r="Q39" s="260">
        <v>49</v>
      </c>
      <c r="R39" s="266">
        <v>40</v>
      </c>
    </row>
    <row r="40" spans="1:18" ht="42" customHeight="1">
      <c r="A40" s="246">
        <v>32</v>
      </c>
      <c r="B40" s="267"/>
      <c r="C40" s="268" t="s">
        <v>68</v>
      </c>
      <c r="D40" s="268"/>
      <c r="E40" s="259">
        <v>416</v>
      </c>
      <c r="F40" s="260">
        <v>1</v>
      </c>
      <c r="G40" s="260">
        <v>157</v>
      </c>
      <c r="H40" s="260">
        <v>0</v>
      </c>
      <c r="I40" s="260">
        <v>103</v>
      </c>
      <c r="J40" s="260">
        <v>0</v>
      </c>
      <c r="K40" s="261">
        <f t="shared" si="0"/>
        <v>37.740384615384613</v>
      </c>
      <c r="L40" s="262">
        <f t="shared" si="2"/>
        <v>24.759615384615387</v>
      </c>
      <c r="M40" s="263">
        <v>1</v>
      </c>
      <c r="N40" s="264">
        <v>232</v>
      </c>
      <c r="O40" s="265">
        <f t="shared" si="1"/>
        <v>121</v>
      </c>
      <c r="P40" s="260">
        <v>33</v>
      </c>
      <c r="Q40" s="260">
        <v>24</v>
      </c>
      <c r="R40" s="266">
        <v>64</v>
      </c>
    </row>
    <row r="41" spans="1:18" ht="42" customHeight="1">
      <c r="A41" s="246">
        <v>33</v>
      </c>
      <c r="B41" s="257"/>
      <c r="C41" s="258" t="s">
        <v>69</v>
      </c>
      <c r="D41" s="258"/>
      <c r="E41" s="259">
        <v>1288</v>
      </c>
      <c r="F41" s="260">
        <v>19</v>
      </c>
      <c r="G41" s="260">
        <v>286</v>
      </c>
      <c r="H41" s="260">
        <v>0</v>
      </c>
      <c r="I41" s="260">
        <v>155</v>
      </c>
      <c r="J41" s="260">
        <v>0</v>
      </c>
      <c r="K41" s="261">
        <f t="shared" si="0"/>
        <v>22.204968944099377</v>
      </c>
      <c r="L41" s="262">
        <f t="shared" si="2"/>
        <v>12.03416149068323</v>
      </c>
      <c r="M41" s="263">
        <v>1</v>
      </c>
      <c r="N41" s="264">
        <v>627</v>
      </c>
      <c r="O41" s="265">
        <f t="shared" si="1"/>
        <v>208</v>
      </c>
      <c r="P41" s="260">
        <v>80</v>
      </c>
      <c r="Q41" s="260">
        <v>41</v>
      </c>
      <c r="R41" s="266">
        <v>87</v>
      </c>
    </row>
    <row r="42" spans="1:18" ht="42" customHeight="1">
      <c r="A42" s="246">
        <v>34</v>
      </c>
      <c r="B42" s="267"/>
      <c r="C42" s="268" t="s">
        <v>70</v>
      </c>
      <c r="D42" s="268"/>
      <c r="E42" s="259">
        <v>540</v>
      </c>
      <c r="F42" s="260">
        <v>5</v>
      </c>
      <c r="G42" s="260">
        <v>101</v>
      </c>
      <c r="H42" s="260">
        <v>0</v>
      </c>
      <c r="I42" s="260">
        <v>47</v>
      </c>
      <c r="J42" s="260">
        <v>0</v>
      </c>
      <c r="K42" s="261">
        <f t="shared" si="0"/>
        <v>18.703703703703702</v>
      </c>
      <c r="L42" s="262">
        <f t="shared" si="2"/>
        <v>8.7037037037037042</v>
      </c>
      <c r="M42" s="263">
        <v>1</v>
      </c>
      <c r="N42" s="264">
        <v>251</v>
      </c>
      <c r="O42" s="265">
        <f t="shared" si="1"/>
        <v>77</v>
      </c>
      <c r="P42" s="260">
        <v>13</v>
      </c>
      <c r="Q42" s="260">
        <v>11</v>
      </c>
      <c r="R42" s="266">
        <v>53</v>
      </c>
    </row>
    <row r="43" spans="1:18" ht="42" customHeight="1">
      <c r="A43" s="246">
        <v>35</v>
      </c>
      <c r="B43" s="257"/>
      <c r="C43" s="258" t="s">
        <v>71</v>
      </c>
      <c r="D43" s="258"/>
      <c r="E43" s="259">
        <v>1317</v>
      </c>
      <c r="F43" s="260">
        <v>12</v>
      </c>
      <c r="G43" s="260">
        <v>335</v>
      </c>
      <c r="H43" s="260">
        <v>0</v>
      </c>
      <c r="I43" s="260">
        <v>227</v>
      </c>
      <c r="J43" s="260">
        <v>0</v>
      </c>
      <c r="K43" s="261">
        <f t="shared" si="0"/>
        <v>25.436598329536825</v>
      </c>
      <c r="L43" s="262">
        <f t="shared" si="2"/>
        <v>17.236142748671224</v>
      </c>
      <c r="M43" s="263">
        <v>3</v>
      </c>
      <c r="N43" s="264">
        <v>573</v>
      </c>
      <c r="O43" s="265">
        <f t="shared" si="1"/>
        <v>189</v>
      </c>
      <c r="P43" s="260">
        <v>53</v>
      </c>
      <c r="Q43" s="260">
        <v>52</v>
      </c>
      <c r="R43" s="266">
        <v>84</v>
      </c>
    </row>
    <row r="44" spans="1:18" ht="42" customHeight="1">
      <c r="A44" s="246">
        <v>36</v>
      </c>
      <c r="B44" s="267"/>
      <c r="C44" s="268" t="s">
        <v>72</v>
      </c>
      <c r="D44" s="268"/>
      <c r="E44" s="259">
        <v>1591</v>
      </c>
      <c r="F44" s="260">
        <v>18</v>
      </c>
      <c r="G44" s="260">
        <v>438</v>
      </c>
      <c r="H44" s="260">
        <v>0</v>
      </c>
      <c r="I44" s="260">
        <v>291</v>
      </c>
      <c r="J44" s="260">
        <v>0</v>
      </c>
      <c r="K44" s="261">
        <f>G44/E44*100</f>
        <v>27.529855436832179</v>
      </c>
      <c r="L44" s="262">
        <f t="shared" si="2"/>
        <v>18.290383406662478</v>
      </c>
      <c r="M44" s="263">
        <v>1</v>
      </c>
      <c r="N44" s="264">
        <v>804</v>
      </c>
      <c r="O44" s="265">
        <f t="shared" si="1"/>
        <v>327</v>
      </c>
      <c r="P44" s="260">
        <v>163</v>
      </c>
      <c r="Q44" s="260">
        <v>65</v>
      </c>
      <c r="R44" s="266">
        <v>99</v>
      </c>
    </row>
    <row r="45" spans="1:18" ht="42" customHeight="1">
      <c r="A45" s="246">
        <v>37</v>
      </c>
      <c r="B45" s="257"/>
      <c r="C45" s="258" t="s">
        <v>73</v>
      </c>
      <c r="D45" s="258"/>
      <c r="E45" s="259">
        <v>8572</v>
      </c>
      <c r="F45" s="260">
        <v>25</v>
      </c>
      <c r="G45" s="260">
        <v>2121</v>
      </c>
      <c r="H45" s="260">
        <v>1</v>
      </c>
      <c r="I45" s="260">
        <v>1338</v>
      </c>
      <c r="J45" s="260">
        <v>1</v>
      </c>
      <c r="K45" s="261">
        <f>G45/E45*100</f>
        <v>24.743350443303779</v>
      </c>
      <c r="L45" s="262">
        <f t="shared" si="2"/>
        <v>15.608959402706486</v>
      </c>
      <c r="M45" s="263">
        <v>3</v>
      </c>
      <c r="N45" s="264">
        <v>3952</v>
      </c>
      <c r="O45" s="265">
        <f t="shared" si="1"/>
        <v>1499</v>
      </c>
      <c r="P45" s="260">
        <v>579</v>
      </c>
      <c r="Q45" s="260">
        <v>333</v>
      </c>
      <c r="R45" s="266">
        <v>587</v>
      </c>
    </row>
    <row r="46" spans="1:18" ht="42" customHeight="1">
      <c r="A46" s="246">
        <v>38</v>
      </c>
      <c r="B46" s="267"/>
      <c r="C46" s="258" t="s">
        <v>74</v>
      </c>
      <c r="D46" s="268"/>
      <c r="E46" s="259">
        <v>28317</v>
      </c>
      <c r="F46" s="260">
        <v>51</v>
      </c>
      <c r="G46" s="260">
        <v>4861</v>
      </c>
      <c r="H46" s="260">
        <v>1</v>
      </c>
      <c r="I46" s="260">
        <v>2649</v>
      </c>
      <c r="J46" s="260">
        <v>1</v>
      </c>
      <c r="K46" s="261">
        <f>G46/E46*100</f>
        <v>17.166366493625738</v>
      </c>
      <c r="L46" s="262">
        <f t="shared" si="2"/>
        <v>9.3548045343786406</v>
      </c>
      <c r="M46" s="263">
        <v>2</v>
      </c>
      <c r="N46" s="264">
        <v>10237</v>
      </c>
      <c r="O46" s="265">
        <f t="shared" si="1"/>
        <v>3307</v>
      </c>
      <c r="P46" s="260">
        <v>896</v>
      </c>
      <c r="Q46" s="260">
        <v>639</v>
      </c>
      <c r="R46" s="266">
        <v>1772</v>
      </c>
    </row>
    <row r="47" spans="1:18" ht="42" customHeight="1">
      <c r="A47" s="246">
        <v>39</v>
      </c>
      <c r="B47" s="257"/>
      <c r="C47" s="258" t="s">
        <v>75</v>
      </c>
      <c r="D47" s="258"/>
      <c r="E47" s="259">
        <v>1279</v>
      </c>
      <c r="F47" s="260">
        <v>20</v>
      </c>
      <c r="G47" s="260">
        <v>336</v>
      </c>
      <c r="H47" s="260">
        <v>1</v>
      </c>
      <c r="I47" s="260">
        <v>187</v>
      </c>
      <c r="J47" s="260">
        <v>0</v>
      </c>
      <c r="K47" s="261">
        <f>G47/E47*100</f>
        <v>26.270523846755278</v>
      </c>
      <c r="L47" s="262">
        <f t="shared" si="2"/>
        <v>14.620797498045349</v>
      </c>
      <c r="M47" s="263">
        <v>1</v>
      </c>
      <c r="N47" s="264">
        <v>528</v>
      </c>
      <c r="O47" s="265">
        <f>SUM(P47:R47)</f>
        <v>228</v>
      </c>
      <c r="P47" s="260">
        <v>79</v>
      </c>
      <c r="Q47" s="260">
        <v>55</v>
      </c>
      <c r="R47" s="266">
        <v>94</v>
      </c>
    </row>
    <row r="48" spans="1:18" ht="42" customHeight="1">
      <c r="A48" s="246">
        <v>40</v>
      </c>
      <c r="B48" s="257"/>
      <c r="C48" s="258" t="s">
        <v>76</v>
      </c>
      <c r="D48" s="258"/>
      <c r="E48" s="259">
        <v>4037</v>
      </c>
      <c r="F48" s="260">
        <v>31</v>
      </c>
      <c r="G48" s="260">
        <v>827</v>
      </c>
      <c r="H48" s="260">
        <v>2</v>
      </c>
      <c r="I48" s="260">
        <v>554</v>
      </c>
      <c r="J48" s="260">
        <v>2</v>
      </c>
      <c r="K48" s="261">
        <f t="shared" si="0"/>
        <v>20.485509041367354</v>
      </c>
      <c r="L48" s="262">
        <f t="shared" si="2"/>
        <v>13.723061679464948</v>
      </c>
      <c r="M48" s="263">
        <v>9</v>
      </c>
      <c r="N48" s="264">
        <v>2181</v>
      </c>
      <c r="O48" s="265">
        <f>SUM(P48:R48)</f>
        <v>593</v>
      </c>
      <c r="P48" s="260">
        <v>268</v>
      </c>
      <c r="Q48" s="260">
        <v>192</v>
      </c>
      <c r="R48" s="266">
        <v>133</v>
      </c>
    </row>
    <row r="49" spans="1:18" ht="42" customHeight="1" thickBot="1">
      <c r="A49" s="246">
        <v>41</v>
      </c>
      <c r="B49" s="267"/>
      <c r="C49" s="268" t="s">
        <v>77</v>
      </c>
      <c r="D49" s="268"/>
      <c r="E49" s="270">
        <v>1579</v>
      </c>
      <c r="F49" s="271">
        <v>7</v>
      </c>
      <c r="G49" s="271">
        <v>316</v>
      </c>
      <c r="H49" s="271">
        <v>0</v>
      </c>
      <c r="I49" s="271">
        <v>185</v>
      </c>
      <c r="J49" s="271">
        <v>0</v>
      </c>
      <c r="K49" s="272">
        <f t="shared" si="0"/>
        <v>20.012666244458519</v>
      </c>
      <c r="L49" s="273">
        <f>I49/E49*100</f>
        <v>11.716276124129196</v>
      </c>
      <c r="M49" s="274">
        <v>2</v>
      </c>
      <c r="N49" s="275">
        <v>772</v>
      </c>
      <c r="O49" s="276">
        <f>SUM(P49:R49)</f>
        <v>230</v>
      </c>
      <c r="P49" s="271">
        <v>86</v>
      </c>
      <c r="Q49" s="271">
        <v>53</v>
      </c>
      <c r="R49" s="277">
        <v>91</v>
      </c>
    </row>
    <row r="50" spans="1:18" ht="42" customHeight="1" thickBot="1">
      <c r="A50" s="619" t="s">
        <v>78</v>
      </c>
      <c r="B50" s="620"/>
      <c r="C50" s="620"/>
      <c r="D50" s="278"/>
      <c r="E50" s="279">
        <f t="shared" ref="E50:J50" si="3">SUM(E9:E49)</f>
        <v>1439755</v>
      </c>
      <c r="F50" s="280">
        <f t="shared" si="3"/>
        <v>9218</v>
      </c>
      <c r="G50" s="280">
        <f t="shared" si="3"/>
        <v>247785</v>
      </c>
      <c r="H50" s="280">
        <f t="shared" si="3"/>
        <v>736</v>
      </c>
      <c r="I50" s="280">
        <f t="shared" si="3"/>
        <v>130112</v>
      </c>
      <c r="J50" s="280">
        <f t="shared" si="3"/>
        <v>312</v>
      </c>
      <c r="K50" s="281">
        <f>G50/E50*100</f>
        <v>17.210219794340009</v>
      </c>
      <c r="L50" s="282">
        <f>I50/E50*100</f>
        <v>9.0370931165371893</v>
      </c>
      <c r="M50" s="283">
        <f t="shared" ref="M50:R50" si="4">SUM(M9:M49)</f>
        <v>150</v>
      </c>
      <c r="N50" s="284">
        <f t="shared" si="4"/>
        <v>588143</v>
      </c>
      <c r="O50" s="285">
        <f>SUM(O9:O49)</f>
        <v>175041</v>
      </c>
      <c r="P50" s="280">
        <f t="shared" si="4"/>
        <v>57796</v>
      </c>
      <c r="Q50" s="280">
        <f t="shared" si="4"/>
        <v>36868</v>
      </c>
      <c r="R50" s="286">
        <f t="shared" si="4"/>
        <v>80377</v>
      </c>
    </row>
    <row r="51" spans="1:18" ht="42" customHeight="1">
      <c r="C51" s="287" t="s">
        <v>99</v>
      </c>
    </row>
    <row r="52" spans="1:18" ht="42" customHeight="1">
      <c r="C52" s="287" t="s">
        <v>81</v>
      </c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</row>
    <row r="53" spans="1:18" ht="42" customHeight="1">
      <c r="C53" s="287" t="s">
        <v>98</v>
      </c>
    </row>
    <row r="54" spans="1:18" ht="42" customHeight="1">
      <c r="C54" s="289"/>
      <c r="J54" s="235"/>
      <c r="K54" s="290"/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59055118110236227" bottom="0.19685039370078741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55"/>
  <sheetViews>
    <sheetView view="pageBreakPreview" zoomScale="50" zoomScaleNormal="5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42" customHeight="1"/>
  <cols>
    <col min="1" max="1" width="5.875" style="217" bestFit="1" customWidth="1"/>
    <col min="2" max="2" width="4.625" style="216" customWidth="1"/>
    <col min="3" max="3" width="17.25" style="216" customWidth="1"/>
    <col min="4" max="4" width="4.625" style="216" customWidth="1"/>
    <col min="5" max="5" width="17.625" style="216" customWidth="1"/>
    <col min="6" max="6" width="12.75" style="216" customWidth="1"/>
    <col min="7" max="7" width="17.125" style="216" customWidth="1"/>
    <col min="8" max="8" width="12.75" style="216" customWidth="1"/>
    <col min="9" max="9" width="15" style="216" customWidth="1"/>
    <col min="10" max="12" width="12.75" style="216" customWidth="1"/>
    <col min="13" max="13" width="11.5" style="216" customWidth="1"/>
    <col min="14" max="14" width="15.75" style="216" customWidth="1"/>
    <col min="15" max="15" width="14.125" style="216" customWidth="1"/>
    <col min="16" max="17" width="12.75" style="216" customWidth="1"/>
    <col min="18" max="18" width="13.375" style="216" customWidth="1"/>
    <col min="19" max="16384" width="9" style="216"/>
  </cols>
  <sheetData>
    <row r="1" spans="1:18" ht="42" customHeight="1">
      <c r="A1" s="621" t="s">
        <v>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</row>
    <row r="2" spans="1:18" ht="24.75" thickBot="1">
      <c r="N2" s="218"/>
      <c r="R2" s="219" t="s">
        <v>101</v>
      </c>
    </row>
    <row r="3" spans="1:18" ht="21">
      <c r="A3" s="622" t="s">
        <v>3</v>
      </c>
      <c r="B3" s="623"/>
      <c r="C3" s="623"/>
      <c r="D3" s="220"/>
      <c r="E3" s="628" t="s">
        <v>4</v>
      </c>
      <c r="F3" s="629"/>
      <c r="G3" s="629"/>
      <c r="H3" s="629"/>
      <c r="I3" s="629"/>
      <c r="J3" s="629"/>
      <c r="K3" s="629"/>
      <c r="L3" s="629"/>
      <c r="M3" s="221"/>
      <c r="N3" s="630" t="s">
        <v>5</v>
      </c>
      <c r="O3" s="623" t="s">
        <v>6</v>
      </c>
      <c r="P3" s="623"/>
      <c r="Q3" s="623"/>
      <c r="R3" s="633"/>
    </row>
    <row r="4" spans="1:18" ht="21">
      <c r="A4" s="624"/>
      <c r="B4" s="625"/>
      <c r="C4" s="625"/>
      <c r="D4" s="222"/>
      <c r="E4" s="634" t="s">
        <v>8</v>
      </c>
      <c r="F4" s="223" t="s">
        <v>84</v>
      </c>
      <c r="G4" s="636" t="s">
        <v>10</v>
      </c>
      <c r="H4" s="224" t="s">
        <v>85</v>
      </c>
      <c r="I4" s="636" t="s">
        <v>12</v>
      </c>
      <c r="J4" s="224" t="s">
        <v>86</v>
      </c>
      <c r="K4" s="639" t="s">
        <v>14</v>
      </c>
      <c r="L4" s="640"/>
      <c r="M4" s="225" t="s">
        <v>15</v>
      </c>
      <c r="N4" s="631"/>
      <c r="O4" s="641"/>
      <c r="P4" s="642"/>
      <c r="Q4" s="642"/>
      <c r="R4" s="643"/>
    </row>
    <row r="5" spans="1:18" ht="21">
      <c r="A5" s="624"/>
      <c r="B5" s="625"/>
      <c r="C5" s="625"/>
      <c r="D5" s="222"/>
      <c r="E5" s="635"/>
      <c r="F5" s="223" t="s">
        <v>16</v>
      </c>
      <c r="G5" s="637"/>
      <c r="H5" s="224" t="s">
        <v>17</v>
      </c>
      <c r="I5" s="638"/>
      <c r="J5" s="224" t="s">
        <v>17</v>
      </c>
      <c r="K5" s="644" t="s">
        <v>87</v>
      </c>
      <c r="L5" s="645" t="s">
        <v>95</v>
      </c>
      <c r="M5" s="226" t="s">
        <v>20</v>
      </c>
      <c r="N5" s="631"/>
      <c r="O5" s="227" t="s">
        <v>21</v>
      </c>
      <c r="P5" s="639" t="s">
        <v>22</v>
      </c>
      <c r="Q5" s="646"/>
      <c r="R5" s="640"/>
    </row>
    <row r="6" spans="1:18" ht="21">
      <c r="A6" s="624"/>
      <c r="B6" s="625"/>
      <c r="C6" s="625"/>
      <c r="D6" s="222"/>
      <c r="E6" s="635"/>
      <c r="F6" s="223" t="s">
        <v>23</v>
      </c>
      <c r="G6" s="637"/>
      <c r="H6" s="224" t="s">
        <v>23</v>
      </c>
      <c r="I6" s="638"/>
      <c r="J6" s="224" t="s">
        <v>23</v>
      </c>
      <c r="K6" s="644"/>
      <c r="L6" s="644"/>
      <c r="M6" s="228"/>
      <c r="N6" s="631"/>
      <c r="O6" s="227"/>
      <c r="P6" s="229" t="s">
        <v>24</v>
      </c>
      <c r="Q6" s="230" t="s">
        <v>24</v>
      </c>
      <c r="R6" s="647" t="s">
        <v>25</v>
      </c>
    </row>
    <row r="7" spans="1:18" ht="21">
      <c r="A7" s="626"/>
      <c r="B7" s="627"/>
      <c r="C7" s="627"/>
      <c r="D7" s="222"/>
      <c r="E7" s="231" t="s">
        <v>88</v>
      </c>
      <c r="F7" s="232"/>
      <c r="G7" s="233" t="s">
        <v>89</v>
      </c>
      <c r="H7" s="234"/>
      <c r="I7" s="233" t="s">
        <v>90</v>
      </c>
      <c r="J7" s="234"/>
      <c r="K7" s="644"/>
      <c r="L7" s="644"/>
      <c r="M7" s="226"/>
      <c r="N7" s="632"/>
      <c r="O7" s="235"/>
      <c r="P7" s="232" t="s">
        <v>29</v>
      </c>
      <c r="Q7" s="234" t="s">
        <v>30</v>
      </c>
      <c r="R7" s="648"/>
    </row>
    <row r="8" spans="1:18" ht="21.75" thickBot="1">
      <c r="A8" s="236" t="s">
        <v>91</v>
      </c>
      <c r="B8" s="237"/>
      <c r="C8" s="238"/>
      <c r="D8" s="239"/>
      <c r="E8" s="240" t="s">
        <v>32</v>
      </c>
      <c r="F8" s="241"/>
      <c r="G8" s="241" t="s">
        <v>32</v>
      </c>
      <c r="H8" s="241"/>
      <c r="I8" s="241" t="s">
        <v>32</v>
      </c>
      <c r="J8" s="241"/>
      <c r="K8" s="241" t="s">
        <v>92</v>
      </c>
      <c r="L8" s="242" t="s">
        <v>92</v>
      </c>
      <c r="M8" s="243" t="s">
        <v>34</v>
      </c>
      <c r="N8" s="244" t="s">
        <v>35</v>
      </c>
      <c r="O8" s="245" t="s">
        <v>35</v>
      </c>
      <c r="P8" s="241" t="s">
        <v>35</v>
      </c>
      <c r="Q8" s="241" t="s">
        <v>35</v>
      </c>
      <c r="R8" s="242" t="s">
        <v>35</v>
      </c>
    </row>
    <row r="9" spans="1:18" ht="42" customHeight="1">
      <c r="A9" s="246">
        <v>1</v>
      </c>
      <c r="B9" s="247"/>
      <c r="C9" s="248" t="s">
        <v>37</v>
      </c>
      <c r="D9" s="248"/>
      <c r="E9" s="249">
        <v>319727</v>
      </c>
      <c r="F9" s="250">
        <v>2178</v>
      </c>
      <c r="G9" s="250">
        <v>56554</v>
      </c>
      <c r="H9" s="250">
        <v>112</v>
      </c>
      <c r="I9" s="250">
        <v>29003</v>
      </c>
      <c r="J9" s="250">
        <v>55</v>
      </c>
      <c r="K9" s="251">
        <f t="shared" ref="K9:K50" si="0">G9/E9*100</f>
        <v>17.688215258642529</v>
      </c>
      <c r="L9" s="252">
        <f>I9/E9*100</f>
        <v>9.071176347321309</v>
      </c>
      <c r="M9" s="253">
        <v>17</v>
      </c>
      <c r="N9" s="254">
        <v>137649</v>
      </c>
      <c r="O9" s="255">
        <f>SUM(P9:R9)</f>
        <v>41322</v>
      </c>
      <c r="P9" s="250">
        <v>14659</v>
      </c>
      <c r="Q9" s="250">
        <v>8245</v>
      </c>
      <c r="R9" s="256">
        <v>18418</v>
      </c>
    </row>
    <row r="10" spans="1:18" ht="42" customHeight="1">
      <c r="A10" s="246">
        <v>2</v>
      </c>
      <c r="B10" s="257"/>
      <c r="C10" s="258" t="s">
        <v>38</v>
      </c>
      <c r="D10" s="258"/>
      <c r="E10" s="259">
        <v>94479</v>
      </c>
      <c r="F10" s="260">
        <v>958</v>
      </c>
      <c r="G10" s="260">
        <v>13644</v>
      </c>
      <c r="H10" s="260">
        <v>114</v>
      </c>
      <c r="I10" s="260">
        <v>6498</v>
      </c>
      <c r="J10" s="260">
        <v>60</v>
      </c>
      <c r="K10" s="261">
        <f t="shared" si="0"/>
        <v>14.441304416854539</v>
      </c>
      <c r="L10" s="262">
        <f>I10/E10*100</f>
        <v>6.8777188581589561</v>
      </c>
      <c r="M10" s="263">
        <v>4</v>
      </c>
      <c r="N10" s="264">
        <v>39888</v>
      </c>
      <c r="O10" s="255">
        <f t="shared" ref="O10:O49" si="1">SUM(P10:R10)</f>
        <v>9796</v>
      </c>
      <c r="P10" s="260">
        <v>3361</v>
      </c>
      <c r="Q10" s="260">
        <v>2070</v>
      </c>
      <c r="R10" s="266">
        <v>4365</v>
      </c>
    </row>
    <row r="11" spans="1:18" ht="42" customHeight="1">
      <c r="A11" s="246">
        <v>3</v>
      </c>
      <c r="B11" s="267"/>
      <c r="C11" s="268" t="s">
        <v>39</v>
      </c>
      <c r="D11" s="268"/>
      <c r="E11" s="259">
        <v>48708</v>
      </c>
      <c r="F11" s="260">
        <v>267</v>
      </c>
      <c r="G11" s="260">
        <v>7991</v>
      </c>
      <c r="H11" s="260">
        <v>5</v>
      </c>
      <c r="I11" s="260">
        <v>4450</v>
      </c>
      <c r="J11" s="260">
        <v>1</v>
      </c>
      <c r="K11" s="261">
        <f t="shared" si="0"/>
        <v>16.405929210807262</v>
      </c>
      <c r="L11" s="262">
        <f t="shared" ref="L11:L48" si="2">I11/E11*100</f>
        <v>9.1360762092469407</v>
      </c>
      <c r="M11" s="263">
        <v>9</v>
      </c>
      <c r="N11" s="264">
        <v>22021</v>
      </c>
      <c r="O11" s="255">
        <f t="shared" si="1"/>
        <v>4969</v>
      </c>
      <c r="P11" s="260">
        <v>1995</v>
      </c>
      <c r="Q11" s="260">
        <v>1133</v>
      </c>
      <c r="R11" s="266">
        <v>1841</v>
      </c>
    </row>
    <row r="12" spans="1:18" ht="42" customHeight="1">
      <c r="A12" s="246">
        <v>4</v>
      </c>
      <c r="B12" s="257"/>
      <c r="C12" s="258" t="s">
        <v>40</v>
      </c>
      <c r="D12" s="258"/>
      <c r="E12" s="259">
        <v>112538</v>
      </c>
      <c r="F12" s="260">
        <v>561</v>
      </c>
      <c r="G12" s="260">
        <v>15579</v>
      </c>
      <c r="H12" s="260">
        <v>28</v>
      </c>
      <c r="I12" s="260">
        <v>7232</v>
      </c>
      <c r="J12" s="260">
        <v>15</v>
      </c>
      <c r="K12" s="261">
        <f t="shared" si="0"/>
        <v>13.843324032771154</v>
      </c>
      <c r="L12" s="262">
        <f t="shared" si="2"/>
        <v>6.4262737919636033</v>
      </c>
      <c r="M12" s="263">
        <v>5</v>
      </c>
      <c r="N12" s="264">
        <v>44809</v>
      </c>
      <c r="O12" s="255">
        <f t="shared" si="1"/>
        <v>10303</v>
      </c>
      <c r="P12" s="260">
        <v>3446</v>
      </c>
      <c r="Q12" s="260">
        <v>2211</v>
      </c>
      <c r="R12" s="266">
        <v>4646</v>
      </c>
    </row>
    <row r="13" spans="1:18" ht="42" customHeight="1">
      <c r="A13" s="246">
        <v>5</v>
      </c>
      <c r="B13" s="267"/>
      <c r="C13" s="268" t="s">
        <v>41</v>
      </c>
      <c r="D13" s="268"/>
      <c r="E13" s="259">
        <v>60900</v>
      </c>
      <c r="F13" s="260">
        <v>338</v>
      </c>
      <c r="G13" s="260">
        <v>10176</v>
      </c>
      <c r="H13" s="260">
        <v>13</v>
      </c>
      <c r="I13" s="260">
        <v>5482</v>
      </c>
      <c r="J13" s="260">
        <v>7</v>
      </c>
      <c r="K13" s="261">
        <f t="shared" si="0"/>
        <v>16.709359605911331</v>
      </c>
      <c r="L13" s="262">
        <f t="shared" si="2"/>
        <v>9.0016420361247942</v>
      </c>
      <c r="M13" s="263">
        <v>8</v>
      </c>
      <c r="N13" s="264">
        <v>26258</v>
      </c>
      <c r="O13" s="255">
        <f t="shared" si="1"/>
        <v>7326</v>
      </c>
      <c r="P13" s="260">
        <v>2623</v>
      </c>
      <c r="Q13" s="260">
        <v>1560</v>
      </c>
      <c r="R13" s="266">
        <v>3143</v>
      </c>
    </row>
    <row r="14" spans="1:18" ht="42" customHeight="1">
      <c r="A14" s="246">
        <v>6</v>
      </c>
      <c r="B14" s="257"/>
      <c r="C14" s="258" t="s">
        <v>42</v>
      </c>
      <c r="D14" s="258"/>
      <c r="E14" s="259">
        <v>59075</v>
      </c>
      <c r="F14" s="260">
        <v>158</v>
      </c>
      <c r="G14" s="260">
        <v>9117</v>
      </c>
      <c r="H14" s="260">
        <v>8</v>
      </c>
      <c r="I14" s="260">
        <v>4779</v>
      </c>
      <c r="J14" s="260">
        <v>6</v>
      </c>
      <c r="K14" s="261">
        <f t="shared" si="0"/>
        <v>15.432924248836224</v>
      </c>
      <c r="L14" s="262">
        <f t="shared" si="2"/>
        <v>8.089716462124418</v>
      </c>
      <c r="M14" s="263">
        <v>6</v>
      </c>
      <c r="N14" s="264">
        <v>22565</v>
      </c>
      <c r="O14" s="255">
        <f t="shared" si="1"/>
        <v>6502</v>
      </c>
      <c r="P14" s="260">
        <v>2123</v>
      </c>
      <c r="Q14" s="260">
        <v>1208</v>
      </c>
      <c r="R14" s="266">
        <v>3171</v>
      </c>
    </row>
    <row r="15" spans="1:18" ht="42" customHeight="1">
      <c r="A15" s="246">
        <v>7</v>
      </c>
      <c r="B15" s="267"/>
      <c r="C15" s="258" t="s">
        <v>43</v>
      </c>
      <c r="D15" s="268"/>
      <c r="E15" s="259">
        <v>137264</v>
      </c>
      <c r="F15" s="260">
        <v>1232</v>
      </c>
      <c r="G15" s="260">
        <v>20873</v>
      </c>
      <c r="H15" s="260">
        <v>159</v>
      </c>
      <c r="I15" s="260">
        <v>10462</v>
      </c>
      <c r="J15" s="260">
        <v>64</v>
      </c>
      <c r="K15" s="261">
        <f t="shared" si="0"/>
        <v>15.206463457279403</v>
      </c>
      <c r="L15" s="262">
        <f t="shared" si="2"/>
        <v>7.6218090686560203</v>
      </c>
      <c r="M15" s="263">
        <v>8</v>
      </c>
      <c r="N15" s="264">
        <v>54507</v>
      </c>
      <c r="O15" s="255">
        <f t="shared" si="1"/>
        <v>15307</v>
      </c>
      <c r="P15" s="260">
        <v>5362</v>
      </c>
      <c r="Q15" s="260">
        <v>2894</v>
      </c>
      <c r="R15" s="266">
        <v>7051</v>
      </c>
    </row>
    <row r="16" spans="1:18" ht="42" customHeight="1">
      <c r="A16" s="246">
        <v>8</v>
      </c>
      <c r="B16" s="257"/>
      <c r="C16" s="258" t="s">
        <v>44</v>
      </c>
      <c r="D16" s="269"/>
      <c r="E16" s="259">
        <v>58880</v>
      </c>
      <c r="F16" s="260">
        <v>170</v>
      </c>
      <c r="G16" s="260">
        <v>7859</v>
      </c>
      <c r="H16" s="260">
        <v>7</v>
      </c>
      <c r="I16" s="260">
        <v>3552</v>
      </c>
      <c r="J16" s="260">
        <v>1</v>
      </c>
      <c r="K16" s="261">
        <f t="shared" si="0"/>
        <v>13.347486413043477</v>
      </c>
      <c r="L16" s="262">
        <f t="shared" si="2"/>
        <v>6.0326086956521738</v>
      </c>
      <c r="M16" s="263">
        <v>3</v>
      </c>
      <c r="N16" s="264">
        <v>21528</v>
      </c>
      <c r="O16" s="255">
        <f t="shared" si="1"/>
        <v>5344</v>
      </c>
      <c r="P16" s="260">
        <v>1322</v>
      </c>
      <c r="Q16" s="260">
        <v>1144</v>
      </c>
      <c r="R16" s="266">
        <v>2878</v>
      </c>
    </row>
    <row r="17" spans="1:18" ht="42" customHeight="1">
      <c r="A17" s="246">
        <v>9</v>
      </c>
      <c r="B17" s="267"/>
      <c r="C17" s="248" t="s">
        <v>45</v>
      </c>
      <c r="D17" s="268"/>
      <c r="E17" s="259">
        <v>119835</v>
      </c>
      <c r="F17" s="260">
        <v>501</v>
      </c>
      <c r="G17" s="260">
        <v>20349</v>
      </c>
      <c r="H17" s="260">
        <v>62</v>
      </c>
      <c r="I17" s="260">
        <v>10668</v>
      </c>
      <c r="J17" s="260">
        <v>22</v>
      </c>
      <c r="K17" s="261">
        <f t="shared" si="0"/>
        <v>16.980848666917012</v>
      </c>
      <c r="L17" s="262">
        <f t="shared" si="2"/>
        <v>8.9022405807985976</v>
      </c>
      <c r="M17" s="263">
        <v>13</v>
      </c>
      <c r="N17" s="264">
        <v>45715</v>
      </c>
      <c r="O17" s="255">
        <f t="shared" si="1"/>
        <v>14524</v>
      </c>
      <c r="P17" s="260">
        <v>4486</v>
      </c>
      <c r="Q17" s="260">
        <v>2606</v>
      </c>
      <c r="R17" s="266">
        <v>7432</v>
      </c>
    </row>
    <row r="18" spans="1:18" ht="42" customHeight="1">
      <c r="A18" s="246">
        <v>10</v>
      </c>
      <c r="B18" s="257"/>
      <c r="C18" s="258" t="s">
        <v>46</v>
      </c>
      <c r="D18" s="258"/>
      <c r="E18" s="259">
        <v>55216</v>
      </c>
      <c r="F18" s="260">
        <v>224</v>
      </c>
      <c r="G18" s="260">
        <v>12011</v>
      </c>
      <c r="H18" s="260">
        <v>11</v>
      </c>
      <c r="I18" s="260">
        <v>7215</v>
      </c>
      <c r="J18" s="260">
        <v>6</v>
      </c>
      <c r="K18" s="261">
        <f t="shared" si="0"/>
        <v>21.752752825268036</v>
      </c>
      <c r="L18" s="262">
        <f t="shared" si="2"/>
        <v>13.066864676905245</v>
      </c>
      <c r="M18" s="263">
        <v>16</v>
      </c>
      <c r="N18" s="264">
        <v>24495</v>
      </c>
      <c r="O18" s="255">
        <f t="shared" si="1"/>
        <v>8486</v>
      </c>
      <c r="P18" s="260">
        <v>3179</v>
      </c>
      <c r="Q18" s="260">
        <v>2286</v>
      </c>
      <c r="R18" s="266">
        <v>3021</v>
      </c>
    </row>
    <row r="19" spans="1:18" ht="42" customHeight="1">
      <c r="A19" s="246">
        <v>11</v>
      </c>
      <c r="B19" s="257"/>
      <c r="C19" s="258" t="s">
        <v>47</v>
      </c>
      <c r="D19" s="258"/>
      <c r="E19" s="259">
        <v>40920</v>
      </c>
      <c r="F19" s="260">
        <v>109</v>
      </c>
      <c r="G19" s="260">
        <v>8313</v>
      </c>
      <c r="H19" s="260">
        <v>6</v>
      </c>
      <c r="I19" s="260">
        <v>4442</v>
      </c>
      <c r="J19" s="260">
        <v>3</v>
      </c>
      <c r="K19" s="261">
        <f t="shared" si="0"/>
        <v>20.315249266862171</v>
      </c>
      <c r="L19" s="262">
        <f t="shared" si="2"/>
        <v>10.855327468230694</v>
      </c>
      <c r="M19" s="263">
        <v>5</v>
      </c>
      <c r="N19" s="264">
        <v>14502</v>
      </c>
      <c r="O19" s="255">
        <f t="shared" si="1"/>
        <v>5439</v>
      </c>
      <c r="P19" s="260">
        <v>1214</v>
      </c>
      <c r="Q19" s="260">
        <v>1162</v>
      </c>
      <c r="R19" s="266">
        <v>3063</v>
      </c>
    </row>
    <row r="20" spans="1:18" ht="42" customHeight="1">
      <c r="A20" s="246">
        <v>12</v>
      </c>
      <c r="B20" s="257"/>
      <c r="C20" s="258" t="s">
        <v>48</v>
      </c>
      <c r="D20" s="258"/>
      <c r="E20" s="259">
        <v>5328</v>
      </c>
      <c r="F20" s="260">
        <v>23</v>
      </c>
      <c r="G20" s="260">
        <v>1447</v>
      </c>
      <c r="H20" s="260">
        <v>1</v>
      </c>
      <c r="I20" s="260">
        <v>952</v>
      </c>
      <c r="J20" s="260">
        <v>0</v>
      </c>
      <c r="K20" s="261">
        <f t="shared" si="0"/>
        <v>27.158408408408409</v>
      </c>
      <c r="L20" s="262">
        <f t="shared" si="2"/>
        <v>17.867867867867869</v>
      </c>
      <c r="M20" s="263">
        <v>1</v>
      </c>
      <c r="N20" s="264">
        <v>2435</v>
      </c>
      <c r="O20" s="255">
        <f t="shared" si="1"/>
        <v>941</v>
      </c>
      <c r="P20" s="260">
        <v>409</v>
      </c>
      <c r="Q20" s="260">
        <v>213</v>
      </c>
      <c r="R20" s="266">
        <v>319</v>
      </c>
    </row>
    <row r="21" spans="1:18" ht="42" customHeight="1">
      <c r="A21" s="246">
        <v>13</v>
      </c>
      <c r="B21" s="267"/>
      <c r="C21" s="268" t="s">
        <v>49</v>
      </c>
      <c r="D21" s="268"/>
      <c r="E21" s="259">
        <v>3397</v>
      </c>
      <c r="F21" s="260">
        <v>15</v>
      </c>
      <c r="G21" s="260">
        <v>1021</v>
      </c>
      <c r="H21" s="260">
        <v>1</v>
      </c>
      <c r="I21" s="260">
        <v>688</v>
      </c>
      <c r="J21" s="260">
        <v>0</v>
      </c>
      <c r="K21" s="261">
        <f t="shared" si="0"/>
        <v>30.055931704445101</v>
      </c>
      <c r="L21" s="262">
        <f t="shared" si="2"/>
        <v>20.253164556962027</v>
      </c>
      <c r="M21" s="263">
        <v>1</v>
      </c>
      <c r="N21" s="264">
        <v>1659</v>
      </c>
      <c r="O21" s="255">
        <f t="shared" si="1"/>
        <v>678</v>
      </c>
      <c r="P21" s="260">
        <v>280</v>
      </c>
      <c r="Q21" s="260">
        <v>208</v>
      </c>
      <c r="R21" s="266">
        <v>190</v>
      </c>
    </row>
    <row r="22" spans="1:18" ht="42" customHeight="1">
      <c r="A22" s="246">
        <v>14</v>
      </c>
      <c r="B22" s="257"/>
      <c r="C22" s="258" t="s">
        <v>50</v>
      </c>
      <c r="D22" s="258"/>
      <c r="E22" s="259">
        <v>1984</v>
      </c>
      <c r="F22" s="260">
        <v>10</v>
      </c>
      <c r="G22" s="260">
        <v>491</v>
      </c>
      <c r="H22" s="260">
        <v>1</v>
      </c>
      <c r="I22" s="260">
        <v>320</v>
      </c>
      <c r="J22" s="260">
        <v>1</v>
      </c>
      <c r="K22" s="261">
        <f t="shared" si="0"/>
        <v>24.74798387096774</v>
      </c>
      <c r="L22" s="262">
        <f t="shared" si="2"/>
        <v>16.129032258064516</v>
      </c>
      <c r="M22" s="263">
        <v>3</v>
      </c>
      <c r="N22" s="264">
        <v>929</v>
      </c>
      <c r="O22" s="255">
        <f t="shared" si="1"/>
        <v>355</v>
      </c>
      <c r="P22" s="260">
        <v>133</v>
      </c>
      <c r="Q22" s="260">
        <v>71</v>
      </c>
      <c r="R22" s="266">
        <v>151</v>
      </c>
    </row>
    <row r="23" spans="1:18" ht="42" customHeight="1">
      <c r="A23" s="246">
        <v>15</v>
      </c>
      <c r="B23" s="267"/>
      <c r="C23" s="268" t="s">
        <v>51</v>
      </c>
      <c r="D23" s="268"/>
      <c r="E23" s="259">
        <v>9558</v>
      </c>
      <c r="F23" s="260">
        <v>32</v>
      </c>
      <c r="G23" s="260">
        <v>2363</v>
      </c>
      <c r="H23" s="260">
        <v>3</v>
      </c>
      <c r="I23" s="260">
        <v>1468</v>
      </c>
      <c r="J23" s="260">
        <v>0</v>
      </c>
      <c r="K23" s="261">
        <f t="shared" si="0"/>
        <v>24.722745344214271</v>
      </c>
      <c r="L23" s="262">
        <f t="shared" si="2"/>
        <v>15.358861686545303</v>
      </c>
      <c r="M23" s="263">
        <v>1</v>
      </c>
      <c r="N23" s="264">
        <v>3884</v>
      </c>
      <c r="O23" s="255">
        <f t="shared" si="1"/>
        <v>1657</v>
      </c>
      <c r="P23" s="260">
        <v>627</v>
      </c>
      <c r="Q23" s="260">
        <v>339</v>
      </c>
      <c r="R23" s="266">
        <v>691</v>
      </c>
    </row>
    <row r="24" spans="1:18" ht="42" customHeight="1">
      <c r="A24" s="246">
        <v>16</v>
      </c>
      <c r="B24" s="257"/>
      <c r="C24" s="258" t="s">
        <v>52</v>
      </c>
      <c r="D24" s="258"/>
      <c r="E24" s="730">
        <v>13827</v>
      </c>
      <c r="F24" s="790">
        <v>48</v>
      </c>
      <c r="G24" s="731">
        <v>3287</v>
      </c>
      <c r="H24" s="790">
        <v>6</v>
      </c>
      <c r="I24" s="731">
        <v>2067</v>
      </c>
      <c r="J24" s="790">
        <v>1</v>
      </c>
      <c r="K24" s="732">
        <f>ROUNDUP(G24/E24,4)</f>
        <v>0.23779999999999998</v>
      </c>
      <c r="L24" s="733">
        <f>ROUNDUP(I24/E24,4)</f>
        <v>0.14949999999999999</v>
      </c>
      <c r="M24" s="263">
        <v>5</v>
      </c>
      <c r="N24" s="264">
        <v>6002</v>
      </c>
      <c r="O24" s="255">
        <f t="shared" si="1"/>
        <v>2350</v>
      </c>
      <c r="P24" s="260">
        <v>896</v>
      </c>
      <c r="Q24" s="260">
        <v>469</v>
      </c>
      <c r="R24" s="266">
        <v>985</v>
      </c>
    </row>
    <row r="25" spans="1:18" ht="42" customHeight="1">
      <c r="A25" s="246">
        <v>17</v>
      </c>
      <c r="B25" s="267"/>
      <c r="C25" s="268" t="s">
        <v>53</v>
      </c>
      <c r="D25" s="268"/>
      <c r="E25" s="259">
        <v>10683</v>
      </c>
      <c r="F25" s="260">
        <v>169</v>
      </c>
      <c r="G25" s="260">
        <v>2092</v>
      </c>
      <c r="H25" s="260">
        <v>10</v>
      </c>
      <c r="I25" s="260">
        <v>1253</v>
      </c>
      <c r="J25" s="260">
        <v>3</v>
      </c>
      <c r="K25" s="261">
        <f t="shared" si="0"/>
        <v>19.582514275016379</v>
      </c>
      <c r="L25" s="262">
        <f t="shared" si="2"/>
        <v>11.728915098755031</v>
      </c>
      <c r="M25" s="263">
        <v>5</v>
      </c>
      <c r="N25" s="264">
        <v>4610</v>
      </c>
      <c r="O25" s="255">
        <f t="shared" si="1"/>
        <v>1427</v>
      </c>
      <c r="P25" s="260">
        <v>441</v>
      </c>
      <c r="Q25" s="260">
        <v>247</v>
      </c>
      <c r="R25" s="266">
        <v>739</v>
      </c>
    </row>
    <row r="26" spans="1:18" ht="42" customHeight="1">
      <c r="A26" s="246">
        <v>18</v>
      </c>
      <c r="B26" s="257"/>
      <c r="C26" s="258" t="s">
        <v>54</v>
      </c>
      <c r="D26" s="258"/>
      <c r="E26" s="259">
        <v>5704</v>
      </c>
      <c r="F26" s="260">
        <v>28</v>
      </c>
      <c r="G26" s="260">
        <v>1102</v>
      </c>
      <c r="H26" s="260">
        <v>2</v>
      </c>
      <c r="I26" s="260">
        <v>614</v>
      </c>
      <c r="J26" s="260">
        <v>1</v>
      </c>
      <c r="K26" s="261">
        <f t="shared" si="0"/>
        <v>19.31977559607293</v>
      </c>
      <c r="L26" s="262">
        <f t="shared" si="2"/>
        <v>10.764375876577841</v>
      </c>
      <c r="M26" s="263">
        <v>1</v>
      </c>
      <c r="N26" s="264">
        <v>2122</v>
      </c>
      <c r="O26" s="255">
        <f t="shared" si="1"/>
        <v>743</v>
      </c>
      <c r="P26" s="260">
        <v>172</v>
      </c>
      <c r="Q26" s="260">
        <v>171</v>
      </c>
      <c r="R26" s="266">
        <v>400</v>
      </c>
    </row>
    <row r="27" spans="1:18" ht="42" customHeight="1">
      <c r="A27" s="246">
        <v>19</v>
      </c>
      <c r="B27" s="267"/>
      <c r="C27" s="268" t="s">
        <v>55</v>
      </c>
      <c r="D27" s="268"/>
      <c r="E27" s="259">
        <v>11388</v>
      </c>
      <c r="F27" s="260">
        <v>141</v>
      </c>
      <c r="G27" s="260">
        <v>2482</v>
      </c>
      <c r="H27" s="260">
        <v>15</v>
      </c>
      <c r="I27" s="260">
        <v>1313</v>
      </c>
      <c r="J27" s="260">
        <v>6</v>
      </c>
      <c r="K27" s="261">
        <f t="shared" si="0"/>
        <v>21.794871794871796</v>
      </c>
      <c r="L27" s="262">
        <f t="shared" si="2"/>
        <v>11.529680365296803</v>
      </c>
      <c r="M27" s="263">
        <v>1</v>
      </c>
      <c r="N27" s="264">
        <v>4942</v>
      </c>
      <c r="O27" s="255">
        <f t="shared" si="1"/>
        <v>1803</v>
      </c>
      <c r="P27" s="260">
        <v>738</v>
      </c>
      <c r="Q27" s="260">
        <v>342</v>
      </c>
      <c r="R27" s="266">
        <v>723</v>
      </c>
    </row>
    <row r="28" spans="1:18" ht="42" customHeight="1">
      <c r="A28" s="246">
        <v>20</v>
      </c>
      <c r="B28" s="257"/>
      <c r="C28" s="258" t="s">
        <v>56</v>
      </c>
      <c r="D28" s="258"/>
      <c r="E28" s="259">
        <v>4859</v>
      </c>
      <c r="F28" s="260">
        <v>18</v>
      </c>
      <c r="G28" s="260">
        <v>1281</v>
      </c>
      <c r="H28" s="260">
        <v>0</v>
      </c>
      <c r="I28" s="260">
        <v>785</v>
      </c>
      <c r="J28" s="260">
        <v>0</v>
      </c>
      <c r="K28" s="261">
        <f t="shared" si="0"/>
        <v>26.363449269396995</v>
      </c>
      <c r="L28" s="262">
        <f t="shared" si="2"/>
        <v>16.155587569458739</v>
      </c>
      <c r="M28" s="263">
        <v>1</v>
      </c>
      <c r="N28" s="264">
        <v>2183</v>
      </c>
      <c r="O28" s="255">
        <f t="shared" si="1"/>
        <v>859</v>
      </c>
      <c r="P28" s="260">
        <v>317</v>
      </c>
      <c r="Q28" s="260">
        <v>266</v>
      </c>
      <c r="R28" s="266">
        <v>276</v>
      </c>
    </row>
    <row r="29" spans="1:18" ht="42" customHeight="1">
      <c r="A29" s="246">
        <v>21</v>
      </c>
      <c r="B29" s="267"/>
      <c r="C29" s="268" t="s">
        <v>57</v>
      </c>
      <c r="D29" s="268"/>
      <c r="E29" s="259">
        <v>40611</v>
      </c>
      <c r="F29" s="260">
        <v>363</v>
      </c>
      <c r="G29" s="260">
        <v>6553</v>
      </c>
      <c r="H29" s="260">
        <v>35</v>
      </c>
      <c r="I29" s="260">
        <v>3377</v>
      </c>
      <c r="J29" s="260">
        <v>13</v>
      </c>
      <c r="K29" s="261">
        <f t="shared" si="0"/>
        <v>16.136022259978823</v>
      </c>
      <c r="L29" s="262">
        <f t="shared" si="2"/>
        <v>8.3154810273078716</v>
      </c>
      <c r="M29" s="263">
        <v>2</v>
      </c>
      <c r="N29" s="264">
        <v>14231</v>
      </c>
      <c r="O29" s="255">
        <f t="shared" si="1"/>
        <v>4494</v>
      </c>
      <c r="P29" s="260">
        <v>1066</v>
      </c>
      <c r="Q29" s="260">
        <v>841</v>
      </c>
      <c r="R29" s="266">
        <v>2587</v>
      </c>
    </row>
    <row r="30" spans="1:18" ht="42" customHeight="1">
      <c r="A30" s="246">
        <v>22</v>
      </c>
      <c r="B30" s="257"/>
      <c r="C30" s="258" t="s">
        <v>58</v>
      </c>
      <c r="D30" s="258"/>
      <c r="E30" s="259">
        <v>13952</v>
      </c>
      <c r="F30" s="260">
        <v>93</v>
      </c>
      <c r="G30" s="260">
        <v>2792</v>
      </c>
      <c r="H30" s="260">
        <v>11</v>
      </c>
      <c r="I30" s="260">
        <v>1560</v>
      </c>
      <c r="J30" s="260">
        <v>5</v>
      </c>
      <c r="K30" s="261">
        <f t="shared" si="0"/>
        <v>20.011467889908257</v>
      </c>
      <c r="L30" s="262">
        <f t="shared" si="2"/>
        <v>11.181192660550458</v>
      </c>
      <c r="M30" s="263">
        <v>1</v>
      </c>
      <c r="N30" s="264">
        <v>5267</v>
      </c>
      <c r="O30" s="255">
        <f t="shared" si="1"/>
        <v>1816</v>
      </c>
      <c r="P30" s="260">
        <v>619</v>
      </c>
      <c r="Q30" s="260">
        <v>274</v>
      </c>
      <c r="R30" s="266">
        <v>923</v>
      </c>
    </row>
    <row r="31" spans="1:18" ht="42" customHeight="1">
      <c r="A31" s="246">
        <v>23</v>
      </c>
      <c r="B31" s="267"/>
      <c r="C31" s="268" t="s">
        <v>59</v>
      </c>
      <c r="D31" s="268"/>
      <c r="E31" s="259">
        <v>28290</v>
      </c>
      <c r="F31" s="260">
        <v>453</v>
      </c>
      <c r="G31" s="260">
        <v>4242</v>
      </c>
      <c r="H31" s="260">
        <v>39</v>
      </c>
      <c r="I31" s="260">
        <v>2049</v>
      </c>
      <c r="J31" s="260">
        <v>17</v>
      </c>
      <c r="K31" s="261">
        <f t="shared" si="0"/>
        <v>14.994697773064688</v>
      </c>
      <c r="L31" s="262">
        <f t="shared" si="2"/>
        <v>7.2428419936373274</v>
      </c>
      <c r="M31" s="263">
        <v>2</v>
      </c>
      <c r="N31" s="264">
        <v>10866</v>
      </c>
      <c r="O31" s="255">
        <f t="shared" si="1"/>
        <v>2939</v>
      </c>
      <c r="P31" s="260">
        <v>768</v>
      </c>
      <c r="Q31" s="260">
        <v>593</v>
      </c>
      <c r="R31" s="266">
        <v>1578</v>
      </c>
    </row>
    <row r="32" spans="1:18" ht="42" customHeight="1">
      <c r="A32" s="246">
        <v>24</v>
      </c>
      <c r="B32" s="257"/>
      <c r="C32" s="258" t="s">
        <v>60</v>
      </c>
      <c r="D32" s="258"/>
      <c r="E32" s="259">
        <v>16508</v>
      </c>
      <c r="F32" s="260">
        <v>290</v>
      </c>
      <c r="G32" s="260">
        <v>2928</v>
      </c>
      <c r="H32" s="260">
        <v>45</v>
      </c>
      <c r="I32" s="260">
        <v>1471</v>
      </c>
      <c r="J32" s="260">
        <v>16</v>
      </c>
      <c r="K32" s="261">
        <f t="shared" si="0"/>
        <v>17.736854858250545</v>
      </c>
      <c r="L32" s="262">
        <f t="shared" si="2"/>
        <v>8.9108311121880313</v>
      </c>
      <c r="M32" s="263">
        <v>1</v>
      </c>
      <c r="N32" s="264">
        <v>6251</v>
      </c>
      <c r="O32" s="255">
        <f t="shared" si="1"/>
        <v>1963</v>
      </c>
      <c r="P32" s="260">
        <v>571</v>
      </c>
      <c r="Q32" s="260">
        <v>398</v>
      </c>
      <c r="R32" s="266">
        <v>994</v>
      </c>
    </row>
    <row r="33" spans="1:18" ht="42" customHeight="1">
      <c r="A33" s="246">
        <v>25</v>
      </c>
      <c r="B33" s="267"/>
      <c r="C33" s="268" t="s">
        <v>61</v>
      </c>
      <c r="D33" s="268"/>
      <c r="E33" s="259">
        <v>17992</v>
      </c>
      <c r="F33" s="260">
        <v>123</v>
      </c>
      <c r="G33" s="260">
        <v>2823</v>
      </c>
      <c r="H33" s="260">
        <v>5</v>
      </c>
      <c r="I33" s="260">
        <v>1552</v>
      </c>
      <c r="J33" s="260">
        <v>4</v>
      </c>
      <c r="K33" s="261">
        <f t="shared" si="0"/>
        <v>15.690306803023566</v>
      </c>
      <c r="L33" s="262">
        <f t="shared" si="2"/>
        <v>8.626056024899956</v>
      </c>
      <c r="M33" s="263">
        <v>1</v>
      </c>
      <c r="N33" s="264">
        <v>6751</v>
      </c>
      <c r="O33" s="255">
        <f t="shared" si="1"/>
        <v>1894</v>
      </c>
      <c r="P33" s="260">
        <v>404</v>
      </c>
      <c r="Q33" s="260">
        <v>370</v>
      </c>
      <c r="R33" s="266">
        <v>1120</v>
      </c>
    </row>
    <row r="34" spans="1:18" ht="42" customHeight="1">
      <c r="A34" s="246">
        <v>26</v>
      </c>
      <c r="B34" s="257"/>
      <c r="C34" s="258" t="s">
        <v>62</v>
      </c>
      <c r="D34" s="258"/>
      <c r="E34" s="259">
        <v>35181</v>
      </c>
      <c r="F34" s="260">
        <v>428</v>
      </c>
      <c r="G34" s="260">
        <v>4906</v>
      </c>
      <c r="H34" s="260">
        <v>7</v>
      </c>
      <c r="I34" s="260">
        <v>2234</v>
      </c>
      <c r="J34" s="260">
        <v>4</v>
      </c>
      <c r="K34" s="261">
        <f t="shared" si="0"/>
        <v>13.94502714533413</v>
      </c>
      <c r="L34" s="262">
        <f t="shared" si="2"/>
        <v>6.3500184758818676</v>
      </c>
      <c r="M34" s="263">
        <v>2</v>
      </c>
      <c r="N34" s="264">
        <v>13487</v>
      </c>
      <c r="O34" s="255">
        <f t="shared" si="1"/>
        <v>3298</v>
      </c>
      <c r="P34" s="260">
        <v>775</v>
      </c>
      <c r="Q34" s="260">
        <v>686</v>
      </c>
      <c r="R34" s="266">
        <v>1837</v>
      </c>
    </row>
    <row r="35" spans="1:18" ht="42" customHeight="1">
      <c r="A35" s="246">
        <v>27</v>
      </c>
      <c r="B35" s="267"/>
      <c r="C35" s="268" t="s">
        <v>63</v>
      </c>
      <c r="D35" s="268"/>
      <c r="E35" s="259">
        <v>17493</v>
      </c>
      <c r="F35" s="260">
        <v>86</v>
      </c>
      <c r="G35" s="260">
        <v>2699</v>
      </c>
      <c r="H35" s="260">
        <v>5</v>
      </c>
      <c r="I35" s="260">
        <v>1353</v>
      </c>
      <c r="J35" s="260">
        <v>2</v>
      </c>
      <c r="K35" s="261">
        <f t="shared" si="0"/>
        <v>15.429028754358887</v>
      </c>
      <c r="L35" s="262">
        <f t="shared" si="2"/>
        <v>7.7345223803807235</v>
      </c>
      <c r="M35" s="263">
        <v>1</v>
      </c>
      <c r="N35" s="264">
        <v>6682</v>
      </c>
      <c r="O35" s="255">
        <f t="shared" si="1"/>
        <v>1844</v>
      </c>
      <c r="P35" s="260">
        <v>481</v>
      </c>
      <c r="Q35" s="260">
        <v>388</v>
      </c>
      <c r="R35" s="266">
        <v>975</v>
      </c>
    </row>
    <row r="36" spans="1:18" ht="42" customHeight="1">
      <c r="A36" s="246">
        <v>28</v>
      </c>
      <c r="B36" s="257"/>
      <c r="C36" s="258" t="s">
        <v>64</v>
      </c>
      <c r="D36" s="269"/>
      <c r="E36" s="259">
        <v>35469</v>
      </c>
      <c r="F36" s="260">
        <v>65</v>
      </c>
      <c r="G36" s="260">
        <v>4784</v>
      </c>
      <c r="H36" s="260">
        <v>5</v>
      </c>
      <c r="I36" s="260">
        <v>2248</v>
      </c>
      <c r="J36" s="260">
        <v>2</v>
      </c>
      <c r="K36" s="261">
        <f t="shared" si="0"/>
        <v>13.487834446981871</v>
      </c>
      <c r="L36" s="262">
        <f t="shared" si="2"/>
        <v>6.3379288956553603</v>
      </c>
      <c r="M36" s="263">
        <v>2</v>
      </c>
      <c r="N36" s="264">
        <v>12623</v>
      </c>
      <c r="O36" s="255">
        <f t="shared" si="1"/>
        <v>3227</v>
      </c>
      <c r="P36" s="260">
        <v>749</v>
      </c>
      <c r="Q36" s="260">
        <v>650</v>
      </c>
      <c r="R36" s="266">
        <v>1828</v>
      </c>
    </row>
    <row r="37" spans="1:18" ht="42" customHeight="1">
      <c r="A37" s="246">
        <v>29</v>
      </c>
      <c r="B37" s="267"/>
      <c r="C37" s="248" t="s">
        <v>65</v>
      </c>
      <c r="D37" s="268"/>
      <c r="E37" s="259">
        <v>720</v>
      </c>
      <c r="F37" s="260">
        <v>0</v>
      </c>
      <c r="G37" s="260">
        <v>156</v>
      </c>
      <c r="H37" s="260">
        <v>0</v>
      </c>
      <c r="I37" s="260">
        <v>109</v>
      </c>
      <c r="J37" s="260">
        <v>0</v>
      </c>
      <c r="K37" s="261">
        <f t="shared" si="0"/>
        <v>21.666666666666668</v>
      </c>
      <c r="L37" s="262">
        <f t="shared" si="2"/>
        <v>15.138888888888888</v>
      </c>
      <c r="M37" s="263">
        <v>1</v>
      </c>
      <c r="N37" s="264">
        <v>419</v>
      </c>
      <c r="O37" s="255">
        <f t="shared" si="1"/>
        <v>118</v>
      </c>
      <c r="P37" s="260">
        <v>61</v>
      </c>
      <c r="Q37" s="260">
        <v>30</v>
      </c>
      <c r="R37" s="266">
        <v>27</v>
      </c>
    </row>
    <row r="38" spans="1:18" ht="42" customHeight="1">
      <c r="A38" s="246">
        <v>30</v>
      </c>
      <c r="B38" s="257"/>
      <c r="C38" s="268" t="s">
        <v>66</v>
      </c>
      <c r="D38" s="258"/>
      <c r="E38" s="259">
        <v>919</v>
      </c>
      <c r="F38" s="260">
        <v>2</v>
      </c>
      <c r="G38" s="260">
        <v>211</v>
      </c>
      <c r="H38" s="260">
        <v>0</v>
      </c>
      <c r="I38" s="260">
        <v>139</v>
      </c>
      <c r="J38" s="260">
        <v>0</v>
      </c>
      <c r="K38" s="261">
        <f t="shared" si="0"/>
        <v>22.95973884657236</v>
      </c>
      <c r="L38" s="262">
        <f t="shared" si="2"/>
        <v>15.125136017410229</v>
      </c>
      <c r="M38" s="263">
        <v>3</v>
      </c>
      <c r="N38" s="264">
        <v>517</v>
      </c>
      <c r="O38" s="255">
        <f t="shared" si="1"/>
        <v>139</v>
      </c>
      <c r="P38" s="260">
        <v>70</v>
      </c>
      <c r="Q38" s="260">
        <v>44</v>
      </c>
      <c r="R38" s="266">
        <v>25</v>
      </c>
    </row>
    <row r="39" spans="1:18" ht="42" customHeight="1">
      <c r="A39" s="246">
        <v>31</v>
      </c>
      <c r="B39" s="257"/>
      <c r="C39" s="258" t="s">
        <v>67</v>
      </c>
      <c r="D39" s="258"/>
      <c r="E39" s="259">
        <v>792</v>
      </c>
      <c r="F39" s="260">
        <v>3</v>
      </c>
      <c r="G39" s="260">
        <v>276</v>
      </c>
      <c r="H39" s="260">
        <v>0</v>
      </c>
      <c r="I39" s="260">
        <v>202</v>
      </c>
      <c r="J39" s="260">
        <v>0</v>
      </c>
      <c r="K39" s="261">
        <f t="shared" si="0"/>
        <v>34.848484848484851</v>
      </c>
      <c r="L39" s="262">
        <f t="shared" si="2"/>
        <v>25.505050505050502</v>
      </c>
      <c r="M39" s="263">
        <v>1</v>
      </c>
      <c r="N39" s="264">
        <v>451</v>
      </c>
      <c r="O39" s="255">
        <f t="shared" si="1"/>
        <v>243</v>
      </c>
      <c r="P39" s="260">
        <v>98</v>
      </c>
      <c r="Q39" s="260">
        <v>65</v>
      </c>
      <c r="R39" s="266">
        <v>80</v>
      </c>
    </row>
    <row r="40" spans="1:18" ht="42" customHeight="1">
      <c r="A40" s="246">
        <v>32</v>
      </c>
      <c r="B40" s="267"/>
      <c r="C40" s="268" t="s">
        <v>68</v>
      </c>
      <c r="D40" s="268"/>
      <c r="E40" s="259">
        <v>415</v>
      </c>
      <c r="F40" s="260">
        <v>1</v>
      </c>
      <c r="G40" s="260">
        <v>153</v>
      </c>
      <c r="H40" s="260">
        <v>0</v>
      </c>
      <c r="I40" s="260">
        <v>103</v>
      </c>
      <c r="J40" s="260">
        <v>0</v>
      </c>
      <c r="K40" s="261">
        <f t="shared" si="0"/>
        <v>36.867469879518069</v>
      </c>
      <c r="L40" s="262">
        <f t="shared" si="2"/>
        <v>24.819277108433734</v>
      </c>
      <c r="M40" s="263">
        <v>1</v>
      </c>
      <c r="N40" s="264">
        <v>227</v>
      </c>
      <c r="O40" s="255">
        <f t="shared" si="1"/>
        <v>129</v>
      </c>
      <c r="P40" s="260">
        <v>33</v>
      </c>
      <c r="Q40" s="260">
        <v>24</v>
      </c>
      <c r="R40" s="266">
        <v>72</v>
      </c>
    </row>
    <row r="41" spans="1:18" ht="42" customHeight="1">
      <c r="A41" s="246">
        <v>33</v>
      </c>
      <c r="B41" s="257"/>
      <c r="C41" s="258" t="s">
        <v>69</v>
      </c>
      <c r="D41" s="258"/>
      <c r="E41" s="259">
        <v>1278</v>
      </c>
      <c r="F41" s="260">
        <v>19</v>
      </c>
      <c r="G41" s="260">
        <v>292</v>
      </c>
      <c r="H41" s="260">
        <v>0</v>
      </c>
      <c r="I41" s="260">
        <v>153</v>
      </c>
      <c r="J41" s="260">
        <v>0</v>
      </c>
      <c r="K41" s="261">
        <f t="shared" si="0"/>
        <v>22.848200312989047</v>
      </c>
      <c r="L41" s="262">
        <f t="shared" si="2"/>
        <v>11.971830985915492</v>
      </c>
      <c r="M41" s="263">
        <v>1</v>
      </c>
      <c r="N41" s="264">
        <v>611</v>
      </c>
      <c r="O41" s="255">
        <f t="shared" si="1"/>
        <v>189</v>
      </c>
      <c r="P41" s="260">
        <v>57</v>
      </c>
      <c r="Q41" s="260">
        <v>65</v>
      </c>
      <c r="R41" s="266">
        <v>67</v>
      </c>
    </row>
    <row r="42" spans="1:18" ht="42" customHeight="1">
      <c r="A42" s="246">
        <v>34</v>
      </c>
      <c r="B42" s="267"/>
      <c r="C42" s="268" t="s">
        <v>70</v>
      </c>
      <c r="D42" s="268"/>
      <c r="E42" s="259">
        <v>542</v>
      </c>
      <c r="F42" s="260">
        <v>5</v>
      </c>
      <c r="G42" s="260">
        <v>104</v>
      </c>
      <c r="H42" s="260">
        <v>0</v>
      </c>
      <c r="I42" s="260">
        <v>45</v>
      </c>
      <c r="J42" s="260">
        <v>0</v>
      </c>
      <c r="K42" s="261">
        <f t="shared" si="0"/>
        <v>19.188191881918819</v>
      </c>
      <c r="L42" s="262">
        <f t="shared" si="2"/>
        <v>8.3025830258302591</v>
      </c>
      <c r="M42" s="263">
        <v>1</v>
      </c>
      <c r="N42" s="264">
        <v>249</v>
      </c>
      <c r="O42" s="255">
        <f t="shared" si="1"/>
        <v>77</v>
      </c>
      <c r="P42" s="260">
        <v>20</v>
      </c>
      <c r="Q42" s="260">
        <v>17</v>
      </c>
      <c r="R42" s="266">
        <v>40</v>
      </c>
    </row>
    <row r="43" spans="1:18" ht="42" customHeight="1">
      <c r="A43" s="246">
        <v>35</v>
      </c>
      <c r="B43" s="257"/>
      <c r="C43" s="258" t="s">
        <v>71</v>
      </c>
      <c r="D43" s="258"/>
      <c r="E43" s="259">
        <v>1329</v>
      </c>
      <c r="F43" s="260">
        <v>13</v>
      </c>
      <c r="G43" s="260">
        <v>347</v>
      </c>
      <c r="H43" s="260">
        <v>0</v>
      </c>
      <c r="I43" s="260">
        <v>229</v>
      </c>
      <c r="J43" s="260">
        <v>0</v>
      </c>
      <c r="K43" s="261">
        <f t="shared" si="0"/>
        <v>26.109857035364936</v>
      </c>
      <c r="L43" s="262">
        <f t="shared" si="2"/>
        <v>17.231000752445446</v>
      </c>
      <c r="M43" s="263">
        <v>2</v>
      </c>
      <c r="N43" s="264">
        <v>571</v>
      </c>
      <c r="O43" s="255">
        <f t="shared" si="1"/>
        <v>217</v>
      </c>
      <c r="P43" s="260">
        <v>67</v>
      </c>
      <c r="Q43" s="260">
        <v>57</v>
      </c>
      <c r="R43" s="266">
        <v>93</v>
      </c>
    </row>
    <row r="44" spans="1:18" ht="42" customHeight="1">
      <c r="A44" s="246">
        <v>36</v>
      </c>
      <c r="B44" s="267"/>
      <c r="C44" s="268" t="s">
        <v>72</v>
      </c>
      <c r="D44" s="268"/>
      <c r="E44" s="259">
        <v>1602</v>
      </c>
      <c r="F44" s="260">
        <v>17</v>
      </c>
      <c r="G44" s="260">
        <v>437</v>
      </c>
      <c r="H44" s="260">
        <v>0</v>
      </c>
      <c r="I44" s="260">
        <v>297</v>
      </c>
      <c r="J44" s="260">
        <v>0</v>
      </c>
      <c r="K44" s="261">
        <f t="shared" si="0"/>
        <v>27.278401997503121</v>
      </c>
      <c r="L44" s="262">
        <f t="shared" si="2"/>
        <v>18.539325842696631</v>
      </c>
      <c r="M44" s="263">
        <v>1</v>
      </c>
      <c r="N44" s="264">
        <v>791</v>
      </c>
      <c r="O44" s="255">
        <f t="shared" si="1"/>
        <v>315</v>
      </c>
      <c r="P44" s="260">
        <v>150</v>
      </c>
      <c r="Q44" s="260">
        <v>66</v>
      </c>
      <c r="R44" s="266">
        <v>99</v>
      </c>
    </row>
    <row r="45" spans="1:18" ht="42" customHeight="1">
      <c r="A45" s="246">
        <v>37</v>
      </c>
      <c r="B45" s="257"/>
      <c r="C45" s="258" t="s">
        <v>73</v>
      </c>
      <c r="D45" s="258"/>
      <c r="E45" s="259">
        <v>8632</v>
      </c>
      <c r="F45" s="260">
        <v>34</v>
      </c>
      <c r="G45" s="260">
        <v>2113</v>
      </c>
      <c r="H45" s="260">
        <v>3</v>
      </c>
      <c r="I45" s="260">
        <v>1365</v>
      </c>
      <c r="J45" s="260">
        <v>1</v>
      </c>
      <c r="K45" s="261">
        <f t="shared" si="0"/>
        <v>24.478683966635771</v>
      </c>
      <c r="L45" s="262">
        <f t="shared" si="2"/>
        <v>15.813253012048193</v>
      </c>
      <c r="M45" s="263">
        <v>3</v>
      </c>
      <c r="N45" s="264">
        <v>3921</v>
      </c>
      <c r="O45" s="255">
        <f t="shared" si="1"/>
        <v>1499</v>
      </c>
      <c r="P45" s="260">
        <v>547</v>
      </c>
      <c r="Q45" s="260">
        <v>331</v>
      </c>
      <c r="R45" s="266">
        <v>621</v>
      </c>
    </row>
    <row r="46" spans="1:18" ht="42" customHeight="1">
      <c r="A46" s="246">
        <v>38</v>
      </c>
      <c r="B46" s="267"/>
      <c r="C46" s="258" t="s">
        <v>74</v>
      </c>
      <c r="D46" s="268"/>
      <c r="E46" s="259">
        <v>27950</v>
      </c>
      <c r="F46" s="260">
        <v>49</v>
      </c>
      <c r="G46" s="260">
        <v>4726</v>
      </c>
      <c r="H46" s="260">
        <v>1</v>
      </c>
      <c r="I46" s="260">
        <v>2550</v>
      </c>
      <c r="J46" s="260">
        <v>1</v>
      </c>
      <c r="K46" s="261">
        <f t="shared" si="0"/>
        <v>16.908765652951701</v>
      </c>
      <c r="L46" s="262">
        <f t="shared" si="2"/>
        <v>9.1234347048300535</v>
      </c>
      <c r="M46" s="263">
        <v>2</v>
      </c>
      <c r="N46" s="264">
        <v>9945</v>
      </c>
      <c r="O46" s="255">
        <f t="shared" si="1"/>
        <v>3179</v>
      </c>
      <c r="P46" s="260">
        <v>819</v>
      </c>
      <c r="Q46" s="260">
        <v>623</v>
      </c>
      <c r="R46" s="266">
        <v>1737</v>
      </c>
    </row>
    <row r="47" spans="1:18" ht="42" customHeight="1">
      <c r="A47" s="246">
        <v>39</v>
      </c>
      <c r="B47" s="257"/>
      <c r="C47" s="258" t="s">
        <v>75</v>
      </c>
      <c r="D47" s="258"/>
      <c r="E47" s="259">
        <v>1303</v>
      </c>
      <c r="F47" s="260">
        <v>21</v>
      </c>
      <c r="G47" s="260">
        <v>339</v>
      </c>
      <c r="H47" s="260">
        <v>1</v>
      </c>
      <c r="I47" s="260">
        <v>188</v>
      </c>
      <c r="J47" s="260">
        <v>0</v>
      </c>
      <c r="K47" s="261">
        <f t="shared" si="0"/>
        <v>26.016884113584037</v>
      </c>
      <c r="L47" s="262">
        <f t="shared" si="2"/>
        <v>14.428242517267845</v>
      </c>
      <c r="M47" s="263">
        <v>1</v>
      </c>
      <c r="N47" s="264">
        <v>530</v>
      </c>
      <c r="O47" s="255">
        <f t="shared" si="1"/>
        <v>222</v>
      </c>
      <c r="P47" s="260">
        <v>77</v>
      </c>
      <c r="Q47" s="260">
        <v>53</v>
      </c>
      <c r="R47" s="266">
        <v>92</v>
      </c>
    </row>
    <row r="48" spans="1:18" ht="42" customHeight="1">
      <c r="A48" s="246">
        <v>40</v>
      </c>
      <c r="B48" s="257"/>
      <c r="C48" s="258" t="s">
        <v>76</v>
      </c>
      <c r="D48" s="258"/>
      <c r="E48" s="259">
        <v>4031</v>
      </c>
      <c r="F48" s="260">
        <v>38</v>
      </c>
      <c r="G48" s="260">
        <v>838</v>
      </c>
      <c r="H48" s="260">
        <v>5</v>
      </c>
      <c r="I48" s="260">
        <v>562</v>
      </c>
      <c r="J48" s="260">
        <v>3</v>
      </c>
      <c r="K48" s="261">
        <f t="shared" si="0"/>
        <v>20.78888613247333</v>
      </c>
      <c r="L48" s="262">
        <f t="shared" si="2"/>
        <v>13.941949888365171</v>
      </c>
      <c r="M48" s="263">
        <v>9</v>
      </c>
      <c r="N48" s="264">
        <v>2180</v>
      </c>
      <c r="O48" s="255">
        <f t="shared" si="1"/>
        <v>617</v>
      </c>
      <c r="P48" s="260">
        <v>280</v>
      </c>
      <c r="Q48" s="260">
        <v>148</v>
      </c>
      <c r="R48" s="266">
        <v>189</v>
      </c>
    </row>
    <row r="49" spans="1:18" ht="42" customHeight="1" thickBot="1">
      <c r="A49" s="246">
        <v>41</v>
      </c>
      <c r="B49" s="267"/>
      <c r="C49" s="268" t="s">
        <v>77</v>
      </c>
      <c r="D49" s="268"/>
      <c r="E49" s="270">
        <v>1619</v>
      </c>
      <c r="F49" s="271">
        <v>6</v>
      </c>
      <c r="G49" s="271">
        <v>312</v>
      </c>
      <c r="H49" s="271">
        <v>0</v>
      </c>
      <c r="I49" s="271">
        <v>191</v>
      </c>
      <c r="J49" s="271">
        <v>0</v>
      </c>
      <c r="K49" s="272">
        <f t="shared" si="0"/>
        <v>19.271155033971588</v>
      </c>
      <c r="L49" s="273">
        <f>I49/E49*100</f>
        <v>11.797405806053121</v>
      </c>
      <c r="M49" s="274">
        <v>2</v>
      </c>
      <c r="N49" s="275">
        <v>801</v>
      </c>
      <c r="O49" s="255">
        <f t="shared" si="1"/>
        <v>201</v>
      </c>
      <c r="P49" s="271">
        <v>67</v>
      </c>
      <c r="Q49" s="271">
        <v>46</v>
      </c>
      <c r="R49" s="277">
        <v>88</v>
      </c>
    </row>
    <row r="50" spans="1:18" ht="42" customHeight="1" thickBot="1">
      <c r="A50" s="619" t="s">
        <v>78</v>
      </c>
      <c r="B50" s="620"/>
      <c r="C50" s="620"/>
      <c r="D50" s="278"/>
      <c r="E50" s="792">
        <f t="shared" ref="E50:J50" si="3">SUM(E9:E49)</f>
        <v>1430898</v>
      </c>
      <c r="F50" s="280">
        <f t="shared" si="3"/>
        <v>9289</v>
      </c>
      <c r="G50" s="791">
        <f t="shared" si="3"/>
        <v>240063</v>
      </c>
      <c r="H50" s="280">
        <f t="shared" si="3"/>
        <v>726</v>
      </c>
      <c r="I50" s="791">
        <f t="shared" si="3"/>
        <v>125220</v>
      </c>
      <c r="J50" s="280">
        <f t="shared" si="3"/>
        <v>320</v>
      </c>
      <c r="K50" s="281">
        <f t="shared" si="0"/>
        <v>16.777086836378274</v>
      </c>
      <c r="L50" s="282">
        <f>I50/E50*100</f>
        <v>8.7511478805617173</v>
      </c>
      <c r="M50" s="283">
        <f t="shared" ref="M50:R50" si="4">SUM(M9:M49)</f>
        <v>153</v>
      </c>
      <c r="N50" s="284">
        <f t="shared" si="4"/>
        <v>580074</v>
      </c>
      <c r="O50" s="285">
        <f t="shared" si="4"/>
        <v>168751</v>
      </c>
      <c r="P50" s="280">
        <f t="shared" si="4"/>
        <v>55562</v>
      </c>
      <c r="Q50" s="280">
        <f t="shared" si="4"/>
        <v>34614</v>
      </c>
      <c r="R50" s="286">
        <f t="shared" si="4"/>
        <v>78575</v>
      </c>
    </row>
    <row r="51" spans="1:18" ht="42" customHeight="1">
      <c r="C51" s="287" t="s">
        <v>99</v>
      </c>
    </row>
    <row r="52" spans="1:18" ht="42" customHeight="1">
      <c r="C52" s="287" t="s">
        <v>81</v>
      </c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</row>
    <row r="53" spans="1:18" ht="42" customHeight="1">
      <c r="C53" s="287" t="s">
        <v>98</v>
      </c>
    </row>
    <row r="54" spans="1:18" s="295" customFormat="1" ht="18.75">
      <c r="A54" s="714" t="s">
        <v>283</v>
      </c>
      <c r="B54" s="714"/>
      <c r="C54" s="714"/>
      <c r="D54" s="714"/>
      <c r="E54" s="714"/>
      <c r="F54" s="714"/>
      <c r="G54" s="714"/>
      <c r="H54" s="714"/>
      <c r="I54" s="714"/>
      <c r="J54" s="714"/>
    </row>
    <row r="55" spans="1:18" ht="42" customHeight="1">
      <c r="C55" s="289"/>
      <c r="J55" s="235" t="s">
        <v>102</v>
      </c>
      <c r="K55" s="290">
        <f>I50/E50</f>
        <v>8.7511478805617174E-2</v>
      </c>
    </row>
  </sheetData>
  <mergeCells count="16">
    <mergeCell ref="A54:J54"/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62992125984251968" bottom="0.23622047244094491" header="0" footer="0"/>
  <pageSetup paperSize="9" scale="4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54"/>
  <sheetViews>
    <sheetView view="pageBreakPreview" zoomScale="50" zoomScaleNormal="50" zoomScaleSheetLayoutView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42" customHeight="1"/>
  <cols>
    <col min="1" max="1" width="5.875" style="217" bestFit="1" customWidth="1"/>
    <col min="2" max="2" width="4.625" style="216" customWidth="1"/>
    <col min="3" max="3" width="17.25" style="216" customWidth="1"/>
    <col min="4" max="4" width="4.625" style="216" customWidth="1"/>
    <col min="5" max="5" width="17.625" style="216" customWidth="1"/>
    <col min="6" max="6" width="12.75" style="216" customWidth="1"/>
    <col min="7" max="7" width="14.375" style="216" customWidth="1"/>
    <col min="8" max="8" width="12.75" style="216" customWidth="1"/>
    <col min="9" max="9" width="15" style="216" customWidth="1"/>
    <col min="10" max="12" width="12.75" style="216" customWidth="1"/>
    <col min="13" max="13" width="11.5" style="216" customWidth="1"/>
    <col min="14" max="14" width="15.75" style="216" customWidth="1"/>
    <col min="15" max="15" width="14.125" style="216" customWidth="1"/>
    <col min="16" max="17" width="12.75" style="216" customWidth="1"/>
    <col min="18" max="18" width="13.375" style="216" customWidth="1"/>
    <col min="19" max="16384" width="9" style="216"/>
  </cols>
  <sheetData>
    <row r="1" spans="1:18" ht="42" customHeight="1">
      <c r="A1" s="621" t="s">
        <v>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</row>
    <row r="2" spans="1:18" ht="24.75" thickBot="1">
      <c r="N2" s="218"/>
      <c r="R2" s="219" t="s">
        <v>103</v>
      </c>
    </row>
    <row r="3" spans="1:18" ht="21">
      <c r="A3" s="622" t="s">
        <v>3</v>
      </c>
      <c r="B3" s="623"/>
      <c r="C3" s="623"/>
      <c r="D3" s="220"/>
      <c r="E3" s="628" t="s">
        <v>4</v>
      </c>
      <c r="F3" s="629"/>
      <c r="G3" s="629"/>
      <c r="H3" s="629"/>
      <c r="I3" s="629"/>
      <c r="J3" s="629"/>
      <c r="K3" s="629"/>
      <c r="L3" s="629"/>
      <c r="M3" s="221"/>
      <c r="N3" s="630" t="s">
        <v>5</v>
      </c>
      <c r="O3" s="623" t="s">
        <v>6</v>
      </c>
      <c r="P3" s="623"/>
      <c r="Q3" s="623"/>
      <c r="R3" s="633"/>
    </row>
    <row r="4" spans="1:18" ht="21">
      <c r="A4" s="624"/>
      <c r="B4" s="625"/>
      <c r="C4" s="625"/>
      <c r="D4" s="222"/>
      <c r="E4" s="634" t="s">
        <v>8</v>
      </c>
      <c r="F4" s="223" t="s">
        <v>84</v>
      </c>
      <c r="G4" s="636" t="s">
        <v>10</v>
      </c>
      <c r="H4" s="224" t="s">
        <v>85</v>
      </c>
      <c r="I4" s="636" t="s">
        <v>12</v>
      </c>
      <c r="J4" s="224" t="s">
        <v>86</v>
      </c>
      <c r="K4" s="639" t="s">
        <v>14</v>
      </c>
      <c r="L4" s="640"/>
      <c r="M4" s="225" t="s">
        <v>15</v>
      </c>
      <c r="N4" s="631"/>
      <c r="O4" s="641"/>
      <c r="P4" s="642"/>
      <c r="Q4" s="642"/>
      <c r="R4" s="643"/>
    </row>
    <row r="5" spans="1:18" ht="21">
      <c r="A5" s="624"/>
      <c r="B5" s="625"/>
      <c r="C5" s="625"/>
      <c r="D5" s="222"/>
      <c r="E5" s="635"/>
      <c r="F5" s="223" t="s">
        <v>16</v>
      </c>
      <c r="G5" s="637"/>
      <c r="H5" s="224" t="s">
        <v>17</v>
      </c>
      <c r="I5" s="638"/>
      <c r="J5" s="224" t="s">
        <v>17</v>
      </c>
      <c r="K5" s="644" t="s">
        <v>87</v>
      </c>
      <c r="L5" s="645" t="s">
        <v>95</v>
      </c>
      <c r="M5" s="226" t="s">
        <v>20</v>
      </c>
      <c r="N5" s="631"/>
      <c r="O5" s="227" t="s">
        <v>21</v>
      </c>
      <c r="P5" s="639" t="s">
        <v>22</v>
      </c>
      <c r="Q5" s="646"/>
      <c r="R5" s="640"/>
    </row>
    <row r="6" spans="1:18" ht="21">
      <c r="A6" s="624"/>
      <c r="B6" s="625"/>
      <c r="C6" s="625"/>
      <c r="D6" s="222"/>
      <c r="E6" s="635"/>
      <c r="F6" s="223" t="s">
        <v>23</v>
      </c>
      <c r="G6" s="637"/>
      <c r="H6" s="224" t="s">
        <v>23</v>
      </c>
      <c r="I6" s="638"/>
      <c r="J6" s="224" t="s">
        <v>23</v>
      </c>
      <c r="K6" s="644"/>
      <c r="L6" s="644"/>
      <c r="M6" s="228"/>
      <c r="N6" s="631"/>
      <c r="O6" s="227"/>
      <c r="P6" s="229" t="s">
        <v>24</v>
      </c>
      <c r="Q6" s="230" t="s">
        <v>24</v>
      </c>
      <c r="R6" s="647" t="s">
        <v>25</v>
      </c>
    </row>
    <row r="7" spans="1:18" ht="21">
      <c r="A7" s="626"/>
      <c r="B7" s="627"/>
      <c r="C7" s="627"/>
      <c r="D7" s="222"/>
      <c r="E7" s="231" t="s">
        <v>88</v>
      </c>
      <c r="F7" s="232"/>
      <c r="G7" s="233" t="s">
        <v>89</v>
      </c>
      <c r="H7" s="234"/>
      <c r="I7" s="233" t="s">
        <v>90</v>
      </c>
      <c r="J7" s="234"/>
      <c r="K7" s="644"/>
      <c r="L7" s="644"/>
      <c r="M7" s="226"/>
      <c r="N7" s="632"/>
      <c r="O7" s="235"/>
      <c r="P7" s="232" t="s">
        <v>29</v>
      </c>
      <c r="Q7" s="234" t="s">
        <v>30</v>
      </c>
      <c r="R7" s="648"/>
    </row>
    <row r="8" spans="1:18" ht="21.75" thickBot="1">
      <c r="A8" s="236" t="s">
        <v>91</v>
      </c>
      <c r="B8" s="237"/>
      <c r="C8" s="238"/>
      <c r="D8" s="239"/>
      <c r="E8" s="240" t="s">
        <v>32</v>
      </c>
      <c r="F8" s="241"/>
      <c r="G8" s="241" t="s">
        <v>32</v>
      </c>
      <c r="H8" s="241"/>
      <c r="I8" s="241" t="s">
        <v>32</v>
      </c>
      <c r="J8" s="241"/>
      <c r="K8" s="241" t="s">
        <v>92</v>
      </c>
      <c r="L8" s="242" t="s">
        <v>92</v>
      </c>
      <c r="M8" s="243" t="s">
        <v>34</v>
      </c>
      <c r="N8" s="244" t="s">
        <v>35</v>
      </c>
      <c r="O8" s="245" t="s">
        <v>35</v>
      </c>
      <c r="P8" s="241" t="s">
        <v>35</v>
      </c>
      <c r="Q8" s="241" t="s">
        <v>35</v>
      </c>
      <c r="R8" s="242" t="s">
        <v>35</v>
      </c>
    </row>
    <row r="9" spans="1:18" ht="42" customHeight="1">
      <c r="A9" s="246">
        <v>1</v>
      </c>
      <c r="B9" s="247"/>
      <c r="C9" s="248" t="s">
        <v>37</v>
      </c>
      <c r="D9" s="248"/>
      <c r="E9" s="249">
        <v>318080</v>
      </c>
      <c r="F9" s="250">
        <v>2110</v>
      </c>
      <c r="G9" s="250">
        <v>56633</v>
      </c>
      <c r="H9" s="250">
        <v>122</v>
      </c>
      <c r="I9" s="250">
        <v>27463</v>
      </c>
      <c r="J9" s="250">
        <v>58</v>
      </c>
      <c r="K9" s="251">
        <f t="shared" ref="K9:K50" si="0">G9/E9*100</f>
        <v>17.804640342052313</v>
      </c>
      <c r="L9" s="252">
        <f t="shared" ref="L9:L17" si="1">I9/G9*100</f>
        <v>48.492928151431144</v>
      </c>
      <c r="M9" s="253">
        <v>17</v>
      </c>
      <c r="N9" s="254">
        <v>135952</v>
      </c>
      <c r="O9" s="255">
        <f t="shared" ref="O9:O49" si="2">SUM(P9:R9)</f>
        <v>41177</v>
      </c>
      <c r="P9" s="250">
        <v>14330</v>
      </c>
      <c r="Q9" s="250">
        <v>8255</v>
      </c>
      <c r="R9" s="256">
        <v>18592</v>
      </c>
    </row>
    <row r="10" spans="1:18" ht="42" customHeight="1">
      <c r="A10" s="246">
        <v>2</v>
      </c>
      <c r="B10" s="257"/>
      <c r="C10" s="258" t="s">
        <v>38</v>
      </c>
      <c r="D10" s="258"/>
      <c r="E10" s="259">
        <v>93435</v>
      </c>
      <c r="F10" s="260">
        <v>951</v>
      </c>
      <c r="G10" s="260">
        <v>13613</v>
      </c>
      <c r="H10" s="260">
        <v>119</v>
      </c>
      <c r="I10" s="260">
        <v>6099</v>
      </c>
      <c r="J10" s="260">
        <v>63</v>
      </c>
      <c r="K10" s="261">
        <f t="shared" si="0"/>
        <v>14.569486809011611</v>
      </c>
      <c r="L10" s="262">
        <f t="shared" si="1"/>
        <v>44.802762065672518</v>
      </c>
      <c r="M10" s="263">
        <v>4</v>
      </c>
      <c r="N10" s="264">
        <v>39082</v>
      </c>
      <c r="O10" s="265">
        <f t="shared" si="2"/>
        <v>9872</v>
      </c>
      <c r="P10" s="260">
        <v>3415</v>
      </c>
      <c r="Q10" s="260">
        <v>2040</v>
      </c>
      <c r="R10" s="266">
        <v>4417</v>
      </c>
    </row>
    <row r="11" spans="1:18" ht="42" customHeight="1">
      <c r="A11" s="246">
        <v>3</v>
      </c>
      <c r="B11" s="267"/>
      <c r="C11" s="268" t="s">
        <v>39</v>
      </c>
      <c r="D11" s="268"/>
      <c r="E11" s="259">
        <v>48948</v>
      </c>
      <c r="F11" s="260">
        <v>307</v>
      </c>
      <c r="G11" s="260">
        <v>8066</v>
      </c>
      <c r="H11" s="260">
        <v>9</v>
      </c>
      <c r="I11" s="260">
        <v>4307</v>
      </c>
      <c r="J11" s="260">
        <v>4</v>
      </c>
      <c r="K11" s="261">
        <f t="shared" si="0"/>
        <v>16.478712102639538</v>
      </c>
      <c r="L11" s="262">
        <f t="shared" si="1"/>
        <v>53.396974956607977</v>
      </c>
      <c r="M11" s="263">
        <v>9</v>
      </c>
      <c r="N11" s="264">
        <v>21835</v>
      </c>
      <c r="O11" s="265">
        <f t="shared" si="2"/>
        <v>5887</v>
      </c>
      <c r="P11" s="260">
        <v>2222</v>
      </c>
      <c r="Q11" s="260">
        <v>1488</v>
      </c>
      <c r="R11" s="266">
        <v>2177</v>
      </c>
    </row>
    <row r="12" spans="1:18" ht="42" customHeight="1">
      <c r="A12" s="246">
        <v>4</v>
      </c>
      <c r="B12" s="257"/>
      <c r="C12" s="258" t="s">
        <v>40</v>
      </c>
      <c r="D12" s="258"/>
      <c r="E12" s="259">
        <v>111913</v>
      </c>
      <c r="F12" s="260">
        <v>570</v>
      </c>
      <c r="G12" s="260">
        <v>15541</v>
      </c>
      <c r="H12" s="260">
        <v>31</v>
      </c>
      <c r="I12" s="260">
        <v>6791</v>
      </c>
      <c r="J12" s="260">
        <v>18</v>
      </c>
      <c r="K12" s="261">
        <f t="shared" si="0"/>
        <v>13.886679831654947</v>
      </c>
      <c r="L12" s="262">
        <f t="shared" si="1"/>
        <v>43.697316774982305</v>
      </c>
      <c r="M12" s="263">
        <v>5</v>
      </c>
      <c r="N12" s="264">
        <v>44044</v>
      </c>
      <c r="O12" s="265">
        <f t="shared" si="2"/>
        <v>10855</v>
      </c>
      <c r="P12" s="260">
        <v>3287</v>
      </c>
      <c r="Q12" s="260">
        <v>2526</v>
      </c>
      <c r="R12" s="266">
        <v>5042</v>
      </c>
    </row>
    <row r="13" spans="1:18" ht="42" customHeight="1">
      <c r="A13" s="246">
        <v>5</v>
      </c>
      <c r="B13" s="267"/>
      <c r="C13" s="268" t="s">
        <v>41</v>
      </c>
      <c r="D13" s="268"/>
      <c r="E13" s="259">
        <v>60476</v>
      </c>
      <c r="F13" s="260">
        <v>341</v>
      </c>
      <c r="G13" s="260">
        <v>10201</v>
      </c>
      <c r="H13" s="260">
        <v>14</v>
      </c>
      <c r="I13" s="260">
        <v>5314</v>
      </c>
      <c r="J13" s="260">
        <v>7</v>
      </c>
      <c r="K13" s="261">
        <f t="shared" si="0"/>
        <v>16.867848402672134</v>
      </c>
      <c r="L13" s="262">
        <f t="shared" si="1"/>
        <v>52.09293206548378</v>
      </c>
      <c r="M13" s="263">
        <v>8</v>
      </c>
      <c r="N13" s="264">
        <v>25790</v>
      </c>
      <c r="O13" s="265">
        <f t="shared" si="2"/>
        <v>7060</v>
      </c>
      <c r="P13" s="260">
        <v>2362</v>
      </c>
      <c r="Q13" s="260">
        <v>1537</v>
      </c>
      <c r="R13" s="266">
        <v>3161</v>
      </c>
    </row>
    <row r="14" spans="1:18" ht="42" customHeight="1">
      <c r="A14" s="246">
        <v>6</v>
      </c>
      <c r="B14" s="257"/>
      <c r="C14" s="258" t="s">
        <v>42</v>
      </c>
      <c r="D14" s="258"/>
      <c r="E14" s="259">
        <v>58882</v>
      </c>
      <c r="F14" s="260">
        <v>145</v>
      </c>
      <c r="G14" s="260">
        <v>9213</v>
      </c>
      <c r="H14" s="260">
        <v>8</v>
      </c>
      <c r="I14" s="260">
        <v>4620</v>
      </c>
      <c r="J14" s="260">
        <v>6</v>
      </c>
      <c r="K14" s="261">
        <f t="shared" si="0"/>
        <v>15.646547331952041</v>
      </c>
      <c r="L14" s="262">
        <f t="shared" si="1"/>
        <v>50.14653207424292</v>
      </c>
      <c r="M14" s="263">
        <v>6</v>
      </c>
      <c r="N14" s="264">
        <v>22144</v>
      </c>
      <c r="O14" s="265">
        <f t="shared" si="2"/>
        <v>6519</v>
      </c>
      <c r="P14" s="260">
        <v>2070</v>
      </c>
      <c r="Q14" s="260">
        <v>1222</v>
      </c>
      <c r="R14" s="266">
        <v>3227</v>
      </c>
    </row>
    <row r="15" spans="1:18" ht="42" customHeight="1">
      <c r="A15" s="246">
        <v>7</v>
      </c>
      <c r="B15" s="267"/>
      <c r="C15" s="258" t="s">
        <v>43</v>
      </c>
      <c r="D15" s="268"/>
      <c r="E15" s="259">
        <v>136498</v>
      </c>
      <c r="F15" s="260">
        <v>1252</v>
      </c>
      <c r="G15" s="260">
        <v>20771</v>
      </c>
      <c r="H15" s="260">
        <v>152</v>
      </c>
      <c r="I15" s="260">
        <v>9826</v>
      </c>
      <c r="J15" s="260">
        <v>64</v>
      </c>
      <c r="K15" s="261">
        <f t="shared" si="0"/>
        <v>15.217072777623114</v>
      </c>
      <c r="L15" s="262">
        <f t="shared" si="1"/>
        <v>47.306340570988397</v>
      </c>
      <c r="M15" s="263">
        <v>8</v>
      </c>
      <c r="N15" s="264">
        <v>53199</v>
      </c>
      <c r="O15" s="265">
        <f t="shared" si="2"/>
        <v>15155</v>
      </c>
      <c r="P15" s="260">
        <v>5198</v>
      </c>
      <c r="Q15" s="260">
        <v>2856</v>
      </c>
      <c r="R15" s="266">
        <v>7101</v>
      </c>
    </row>
    <row r="16" spans="1:18" ht="42" customHeight="1">
      <c r="A16" s="246">
        <v>8</v>
      </c>
      <c r="B16" s="257"/>
      <c r="C16" s="258" t="s">
        <v>44</v>
      </c>
      <c r="D16" s="269"/>
      <c r="E16" s="259">
        <v>57842</v>
      </c>
      <c r="F16" s="260">
        <v>146</v>
      </c>
      <c r="G16" s="260">
        <v>7769</v>
      </c>
      <c r="H16" s="260">
        <v>4</v>
      </c>
      <c r="I16" s="260">
        <v>3335</v>
      </c>
      <c r="J16" s="260">
        <v>1</v>
      </c>
      <c r="K16" s="261">
        <f t="shared" si="0"/>
        <v>13.431416617682654</v>
      </c>
      <c r="L16" s="262">
        <f t="shared" si="1"/>
        <v>42.927017634187152</v>
      </c>
      <c r="M16" s="263">
        <v>3</v>
      </c>
      <c r="N16" s="264">
        <v>20925</v>
      </c>
      <c r="O16" s="265">
        <f t="shared" si="2"/>
        <v>5285</v>
      </c>
      <c r="P16" s="260">
        <v>1274</v>
      </c>
      <c r="Q16" s="260">
        <v>1107</v>
      </c>
      <c r="R16" s="266">
        <v>2904</v>
      </c>
    </row>
    <row r="17" spans="1:18" ht="42" customHeight="1">
      <c r="A17" s="246">
        <v>9</v>
      </c>
      <c r="B17" s="267"/>
      <c r="C17" s="248" t="s">
        <v>45</v>
      </c>
      <c r="D17" s="268"/>
      <c r="E17" s="259">
        <v>119106</v>
      </c>
      <c r="F17" s="260">
        <v>438</v>
      </c>
      <c r="G17" s="260">
        <v>20283</v>
      </c>
      <c r="H17" s="260">
        <v>58</v>
      </c>
      <c r="I17" s="260">
        <v>10228</v>
      </c>
      <c r="J17" s="260">
        <v>20</v>
      </c>
      <c r="K17" s="261">
        <f t="shared" si="0"/>
        <v>17.029368797541686</v>
      </c>
      <c r="L17" s="262">
        <f t="shared" si="1"/>
        <v>50.426465512991172</v>
      </c>
      <c r="M17" s="263">
        <v>13</v>
      </c>
      <c r="N17" s="264">
        <v>44633</v>
      </c>
      <c r="O17" s="265">
        <f t="shared" si="2"/>
        <v>14142</v>
      </c>
      <c r="P17" s="260">
        <v>4087</v>
      </c>
      <c r="Q17" s="260">
        <v>2613</v>
      </c>
      <c r="R17" s="266">
        <v>7442</v>
      </c>
    </row>
    <row r="18" spans="1:18" ht="42" customHeight="1">
      <c r="A18" s="246">
        <v>10</v>
      </c>
      <c r="B18" s="257"/>
      <c r="C18" s="258" t="s">
        <v>46</v>
      </c>
      <c r="D18" s="258"/>
      <c r="E18" s="259">
        <v>55288</v>
      </c>
      <c r="F18" s="260">
        <v>265</v>
      </c>
      <c r="G18" s="260">
        <v>12190</v>
      </c>
      <c r="H18" s="260">
        <v>9</v>
      </c>
      <c r="I18" s="260">
        <v>7160</v>
      </c>
      <c r="J18" s="260">
        <v>4</v>
      </c>
      <c r="K18" s="261">
        <f t="shared" si="0"/>
        <v>22.048184054406018</v>
      </c>
      <c r="L18" s="262">
        <f>I18/E18*100</f>
        <v>12.950368976993198</v>
      </c>
      <c r="M18" s="263">
        <v>16</v>
      </c>
      <c r="N18" s="264">
        <v>23922</v>
      </c>
      <c r="O18" s="265">
        <f t="shared" si="2"/>
        <v>8519</v>
      </c>
      <c r="P18" s="260">
        <v>3094</v>
      </c>
      <c r="Q18" s="260">
        <v>2323</v>
      </c>
      <c r="R18" s="266">
        <v>3102</v>
      </c>
    </row>
    <row r="19" spans="1:18" ht="42" customHeight="1">
      <c r="A19" s="246">
        <v>11</v>
      </c>
      <c r="B19" s="257"/>
      <c r="C19" s="258" t="s">
        <v>47</v>
      </c>
      <c r="D19" s="258"/>
      <c r="E19" s="259">
        <v>40905</v>
      </c>
      <c r="F19" s="260">
        <v>96</v>
      </c>
      <c r="G19" s="260">
        <v>8406</v>
      </c>
      <c r="H19" s="260">
        <v>6</v>
      </c>
      <c r="I19" s="260">
        <v>4276</v>
      </c>
      <c r="J19" s="260">
        <v>3</v>
      </c>
      <c r="K19" s="261">
        <f t="shared" si="0"/>
        <v>20.55005500550055</v>
      </c>
      <c r="L19" s="262">
        <f>I19/E19*100</f>
        <v>10.453489793423786</v>
      </c>
      <c r="M19" s="263">
        <v>5</v>
      </c>
      <c r="N19" s="264">
        <v>13697</v>
      </c>
      <c r="O19" s="265">
        <f t="shared" si="2"/>
        <v>5466</v>
      </c>
      <c r="P19" s="260">
        <v>1191</v>
      </c>
      <c r="Q19" s="260">
        <v>1152</v>
      </c>
      <c r="R19" s="266">
        <v>3123</v>
      </c>
    </row>
    <row r="20" spans="1:18" ht="42" customHeight="1">
      <c r="A20" s="246">
        <v>12</v>
      </c>
      <c r="B20" s="257"/>
      <c r="C20" s="258" t="s">
        <v>48</v>
      </c>
      <c r="D20" s="258"/>
      <c r="E20" s="259">
        <v>5377</v>
      </c>
      <c r="F20" s="260">
        <v>20</v>
      </c>
      <c r="G20" s="260">
        <v>1496</v>
      </c>
      <c r="H20" s="260">
        <v>1</v>
      </c>
      <c r="I20" s="260">
        <v>964</v>
      </c>
      <c r="J20" s="260">
        <v>0</v>
      </c>
      <c r="K20" s="261">
        <f t="shared" si="0"/>
        <v>27.822205690905712</v>
      </c>
      <c r="L20" s="262">
        <f t="shared" ref="L20:L48" si="3">I20/E20*100</f>
        <v>17.928212758043518</v>
      </c>
      <c r="M20" s="263">
        <v>1</v>
      </c>
      <c r="N20" s="264">
        <v>2453</v>
      </c>
      <c r="O20" s="265">
        <f t="shared" si="2"/>
        <v>1055</v>
      </c>
      <c r="P20" s="260">
        <v>462</v>
      </c>
      <c r="Q20" s="260">
        <v>220</v>
      </c>
      <c r="R20" s="266">
        <v>373</v>
      </c>
    </row>
    <row r="21" spans="1:18" ht="42" customHeight="1">
      <c r="A21" s="246">
        <v>13</v>
      </c>
      <c r="B21" s="267"/>
      <c r="C21" s="268" t="s">
        <v>49</v>
      </c>
      <c r="D21" s="268"/>
      <c r="E21" s="259">
        <v>3369</v>
      </c>
      <c r="F21" s="260">
        <v>13</v>
      </c>
      <c r="G21" s="260">
        <v>1040</v>
      </c>
      <c r="H21" s="260">
        <v>1</v>
      </c>
      <c r="I21" s="260">
        <v>702</v>
      </c>
      <c r="J21" s="260">
        <v>0</v>
      </c>
      <c r="K21" s="261">
        <f t="shared" si="0"/>
        <v>30.869694271297121</v>
      </c>
      <c r="L21" s="262">
        <f t="shared" si="3"/>
        <v>20.837043633125557</v>
      </c>
      <c r="M21" s="263">
        <v>1</v>
      </c>
      <c r="N21" s="264">
        <v>1637</v>
      </c>
      <c r="O21" s="265">
        <f t="shared" si="2"/>
        <v>743</v>
      </c>
      <c r="P21" s="260">
        <v>326</v>
      </c>
      <c r="Q21" s="260">
        <v>209</v>
      </c>
      <c r="R21" s="266">
        <v>208</v>
      </c>
    </row>
    <row r="22" spans="1:18" ht="42" customHeight="1">
      <c r="A22" s="246">
        <v>14</v>
      </c>
      <c r="B22" s="257"/>
      <c r="C22" s="258" t="s">
        <v>50</v>
      </c>
      <c r="D22" s="258"/>
      <c r="E22" s="259">
        <v>1951</v>
      </c>
      <c r="F22" s="260">
        <v>9</v>
      </c>
      <c r="G22" s="260">
        <v>498</v>
      </c>
      <c r="H22" s="260">
        <v>0</v>
      </c>
      <c r="I22" s="260">
        <v>308</v>
      </c>
      <c r="J22" s="260">
        <v>0</v>
      </c>
      <c r="K22" s="261">
        <f t="shared" si="0"/>
        <v>25.525371604305487</v>
      </c>
      <c r="L22" s="262">
        <f t="shared" si="3"/>
        <v>15.786776012301384</v>
      </c>
      <c r="M22" s="263">
        <v>3</v>
      </c>
      <c r="N22" s="264">
        <v>908</v>
      </c>
      <c r="O22" s="265">
        <f t="shared" si="2"/>
        <v>365</v>
      </c>
      <c r="P22" s="260">
        <v>132</v>
      </c>
      <c r="Q22" s="260">
        <v>81</v>
      </c>
      <c r="R22" s="266">
        <v>152</v>
      </c>
    </row>
    <row r="23" spans="1:18" ht="42" customHeight="1">
      <c r="A23" s="246">
        <v>15</v>
      </c>
      <c r="B23" s="267"/>
      <c r="C23" s="268" t="s">
        <v>51</v>
      </c>
      <c r="D23" s="268"/>
      <c r="E23" s="259">
        <v>9607</v>
      </c>
      <c r="F23" s="260">
        <v>31</v>
      </c>
      <c r="G23" s="260">
        <v>2422</v>
      </c>
      <c r="H23" s="260">
        <v>3</v>
      </c>
      <c r="I23" s="260">
        <v>1496</v>
      </c>
      <c r="J23" s="260">
        <v>0</v>
      </c>
      <c r="K23" s="261">
        <f t="shared" si="0"/>
        <v>25.210783803476634</v>
      </c>
      <c r="L23" s="262">
        <f t="shared" si="3"/>
        <v>15.571978765483502</v>
      </c>
      <c r="M23" s="263">
        <v>1</v>
      </c>
      <c r="N23" s="264">
        <v>3836</v>
      </c>
      <c r="O23" s="265">
        <f t="shared" si="2"/>
        <v>1687</v>
      </c>
      <c r="P23" s="260">
        <v>616</v>
      </c>
      <c r="Q23" s="260">
        <v>358</v>
      </c>
      <c r="R23" s="266">
        <v>713</v>
      </c>
    </row>
    <row r="24" spans="1:18" ht="42" customHeight="1">
      <c r="A24" s="246">
        <v>16</v>
      </c>
      <c r="B24" s="257"/>
      <c r="C24" s="258" t="s">
        <v>52</v>
      </c>
      <c r="D24" s="258"/>
      <c r="E24" s="259">
        <v>13914</v>
      </c>
      <c r="F24" s="260">
        <v>55</v>
      </c>
      <c r="G24" s="260">
        <v>3342</v>
      </c>
      <c r="H24" s="260">
        <v>6</v>
      </c>
      <c r="I24" s="260">
        <v>2064</v>
      </c>
      <c r="J24" s="260">
        <v>1</v>
      </c>
      <c r="K24" s="261">
        <f t="shared" si="0"/>
        <v>24.018973695558429</v>
      </c>
      <c r="L24" s="262">
        <f t="shared" si="3"/>
        <v>14.833980163863734</v>
      </c>
      <c r="M24" s="263">
        <v>5</v>
      </c>
      <c r="N24" s="264">
        <v>5899</v>
      </c>
      <c r="O24" s="265">
        <f t="shared" si="2"/>
        <v>2497</v>
      </c>
      <c r="P24" s="260">
        <v>901</v>
      </c>
      <c r="Q24" s="260">
        <v>395</v>
      </c>
      <c r="R24" s="266">
        <v>1201</v>
      </c>
    </row>
    <row r="25" spans="1:18" ht="42" customHeight="1">
      <c r="A25" s="246">
        <v>17</v>
      </c>
      <c r="B25" s="267"/>
      <c r="C25" s="268" t="s">
        <v>53</v>
      </c>
      <c r="D25" s="268"/>
      <c r="E25" s="259">
        <v>10588</v>
      </c>
      <c r="F25" s="260">
        <v>145</v>
      </c>
      <c r="G25" s="260">
        <v>2101</v>
      </c>
      <c r="H25" s="260">
        <v>9</v>
      </c>
      <c r="I25" s="260">
        <v>1215</v>
      </c>
      <c r="J25" s="260">
        <v>2</v>
      </c>
      <c r="K25" s="261">
        <f t="shared" si="0"/>
        <v>19.843218738194182</v>
      </c>
      <c r="L25" s="262">
        <f t="shared" si="3"/>
        <v>11.475255005666792</v>
      </c>
      <c r="M25" s="263">
        <v>5</v>
      </c>
      <c r="N25" s="264">
        <v>4489</v>
      </c>
      <c r="O25" s="265">
        <f t="shared" si="2"/>
        <v>1432</v>
      </c>
      <c r="P25" s="260">
        <v>420</v>
      </c>
      <c r="Q25" s="260">
        <v>243</v>
      </c>
      <c r="R25" s="266">
        <v>769</v>
      </c>
    </row>
    <row r="26" spans="1:18" ht="42" customHeight="1">
      <c r="A26" s="246">
        <v>18</v>
      </c>
      <c r="B26" s="257"/>
      <c r="C26" s="258" t="s">
        <v>54</v>
      </c>
      <c r="D26" s="258"/>
      <c r="E26" s="259">
        <v>5647</v>
      </c>
      <c r="F26" s="260">
        <v>31</v>
      </c>
      <c r="G26" s="260">
        <v>1093</v>
      </c>
      <c r="H26" s="260">
        <v>3</v>
      </c>
      <c r="I26" s="260">
        <v>598</v>
      </c>
      <c r="J26" s="260">
        <v>2</v>
      </c>
      <c r="K26" s="261">
        <f t="shared" si="0"/>
        <v>19.355409952187003</v>
      </c>
      <c r="L26" s="262">
        <f t="shared" si="3"/>
        <v>10.589693642642111</v>
      </c>
      <c r="M26" s="263">
        <v>1</v>
      </c>
      <c r="N26" s="264">
        <v>2020</v>
      </c>
      <c r="O26" s="265">
        <v>715</v>
      </c>
      <c r="P26" s="260">
        <v>209</v>
      </c>
      <c r="Q26" s="260">
        <v>118</v>
      </c>
      <c r="R26" s="266">
        <v>388</v>
      </c>
    </row>
    <row r="27" spans="1:18" ht="42" customHeight="1">
      <c r="A27" s="246">
        <v>19</v>
      </c>
      <c r="B27" s="267"/>
      <c r="C27" s="268" t="s">
        <v>55</v>
      </c>
      <c r="D27" s="268"/>
      <c r="E27" s="259">
        <v>11417</v>
      </c>
      <c r="F27" s="260">
        <v>158</v>
      </c>
      <c r="G27" s="260">
        <v>2525</v>
      </c>
      <c r="H27" s="260">
        <v>14</v>
      </c>
      <c r="I27" s="260">
        <v>1271</v>
      </c>
      <c r="J27" s="260">
        <v>5</v>
      </c>
      <c r="K27" s="261">
        <f t="shared" si="0"/>
        <v>22.116142594376807</v>
      </c>
      <c r="L27" s="262">
        <f t="shared" si="3"/>
        <v>11.132521678199177</v>
      </c>
      <c r="M27" s="263">
        <v>1</v>
      </c>
      <c r="N27" s="264">
        <v>4920</v>
      </c>
      <c r="O27" s="265">
        <f t="shared" si="2"/>
        <v>1812</v>
      </c>
      <c r="P27" s="260">
        <v>707</v>
      </c>
      <c r="Q27" s="260">
        <v>357</v>
      </c>
      <c r="R27" s="266">
        <v>748</v>
      </c>
    </row>
    <row r="28" spans="1:18" ht="42" customHeight="1">
      <c r="A28" s="246">
        <v>20</v>
      </c>
      <c r="B28" s="257"/>
      <c r="C28" s="258" t="s">
        <v>56</v>
      </c>
      <c r="D28" s="258"/>
      <c r="E28" s="259">
        <v>4973</v>
      </c>
      <c r="F28" s="260">
        <v>19</v>
      </c>
      <c r="G28" s="260">
        <v>1314</v>
      </c>
      <c r="H28" s="260">
        <v>0</v>
      </c>
      <c r="I28" s="260">
        <v>752</v>
      </c>
      <c r="J28" s="260">
        <v>0</v>
      </c>
      <c r="K28" s="261">
        <f t="shared" si="0"/>
        <v>26.422682485421273</v>
      </c>
      <c r="L28" s="262">
        <f t="shared" si="3"/>
        <v>15.121656947516589</v>
      </c>
      <c r="M28" s="263">
        <v>1</v>
      </c>
      <c r="N28" s="264">
        <v>2227</v>
      </c>
      <c r="O28" s="265">
        <f t="shared" si="2"/>
        <v>904</v>
      </c>
      <c r="P28" s="260">
        <v>343</v>
      </c>
      <c r="Q28" s="260">
        <v>276</v>
      </c>
      <c r="R28" s="266">
        <v>285</v>
      </c>
    </row>
    <row r="29" spans="1:18" ht="42" customHeight="1">
      <c r="A29" s="246">
        <v>21</v>
      </c>
      <c r="B29" s="267"/>
      <c r="C29" s="268" t="s">
        <v>57</v>
      </c>
      <c r="D29" s="268"/>
      <c r="E29" s="259">
        <v>40081</v>
      </c>
      <c r="F29" s="260">
        <v>338</v>
      </c>
      <c r="G29" s="260">
        <v>6593</v>
      </c>
      <c r="H29" s="260">
        <v>35</v>
      </c>
      <c r="I29" s="260">
        <v>3211</v>
      </c>
      <c r="J29" s="260">
        <v>10</v>
      </c>
      <c r="K29" s="261">
        <f t="shared" si="0"/>
        <v>16.449190389461339</v>
      </c>
      <c r="L29" s="262">
        <f t="shared" si="3"/>
        <v>8.0112771637434204</v>
      </c>
      <c r="M29" s="263">
        <v>2</v>
      </c>
      <c r="N29" s="264">
        <v>13659</v>
      </c>
      <c r="O29" s="265">
        <f t="shared" si="2"/>
        <v>4417</v>
      </c>
      <c r="P29" s="260">
        <v>954</v>
      </c>
      <c r="Q29" s="260">
        <v>840</v>
      </c>
      <c r="R29" s="266">
        <v>2623</v>
      </c>
    </row>
    <row r="30" spans="1:18" ht="42" customHeight="1">
      <c r="A30" s="246">
        <v>22</v>
      </c>
      <c r="B30" s="257"/>
      <c r="C30" s="258" t="s">
        <v>58</v>
      </c>
      <c r="D30" s="258"/>
      <c r="E30" s="259">
        <v>14005</v>
      </c>
      <c r="F30" s="260">
        <v>92</v>
      </c>
      <c r="G30" s="260">
        <v>2823</v>
      </c>
      <c r="H30" s="260">
        <v>12</v>
      </c>
      <c r="I30" s="260">
        <v>1493</v>
      </c>
      <c r="J30" s="260">
        <v>5</v>
      </c>
      <c r="K30" s="261">
        <f t="shared" si="0"/>
        <v>20.157086754730454</v>
      </c>
      <c r="L30" s="262">
        <f t="shared" si="3"/>
        <v>10.660478400571224</v>
      </c>
      <c r="M30" s="263">
        <v>1</v>
      </c>
      <c r="N30" s="264">
        <v>5312</v>
      </c>
      <c r="O30" s="265">
        <f t="shared" si="2"/>
        <v>1963</v>
      </c>
      <c r="P30" s="260">
        <v>600</v>
      </c>
      <c r="Q30" s="260">
        <v>356</v>
      </c>
      <c r="R30" s="266">
        <v>1007</v>
      </c>
    </row>
    <row r="31" spans="1:18" ht="42" customHeight="1">
      <c r="A31" s="246">
        <v>23</v>
      </c>
      <c r="B31" s="267"/>
      <c r="C31" s="268" t="s">
        <v>59</v>
      </c>
      <c r="D31" s="268"/>
      <c r="E31" s="259">
        <v>27953</v>
      </c>
      <c r="F31" s="260">
        <v>466</v>
      </c>
      <c r="G31" s="260">
        <v>4211</v>
      </c>
      <c r="H31" s="260">
        <v>50</v>
      </c>
      <c r="I31" s="260">
        <v>1946</v>
      </c>
      <c r="J31" s="260">
        <v>21</v>
      </c>
      <c r="K31" s="261">
        <f t="shared" si="0"/>
        <v>15.064572675562552</v>
      </c>
      <c r="L31" s="262">
        <f t="shared" si="3"/>
        <v>6.9616856866883694</v>
      </c>
      <c r="M31" s="263">
        <v>2</v>
      </c>
      <c r="N31" s="264">
        <v>10699</v>
      </c>
      <c r="O31" s="265">
        <f t="shared" si="2"/>
        <v>3017</v>
      </c>
      <c r="P31" s="260">
        <v>859</v>
      </c>
      <c r="Q31" s="260">
        <v>577</v>
      </c>
      <c r="R31" s="266">
        <v>1581</v>
      </c>
    </row>
    <row r="32" spans="1:18" ht="42" customHeight="1">
      <c r="A32" s="246">
        <v>24</v>
      </c>
      <c r="B32" s="257"/>
      <c r="C32" s="258" t="s">
        <v>60</v>
      </c>
      <c r="D32" s="258"/>
      <c r="E32" s="259">
        <v>16419</v>
      </c>
      <c r="F32" s="260">
        <v>311</v>
      </c>
      <c r="G32" s="260">
        <v>2875</v>
      </c>
      <c r="H32" s="260">
        <v>52</v>
      </c>
      <c r="I32" s="260">
        <v>1370</v>
      </c>
      <c r="J32" s="260">
        <v>27</v>
      </c>
      <c r="K32" s="261">
        <f t="shared" si="0"/>
        <v>17.510201595712285</v>
      </c>
      <c r="L32" s="262">
        <f t="shared" si="3"/>
        <v>8.3439917169133313</v>
      </c>
      <c r="M32" s="263">
        <v>1</v>
      </c>
      <c r="N32" s="264">
        <v>6073</v>
      </c>
      <c r="O32" s="265">
        <f t="shared" si="2"/>
        <v>2102</v>
      </c>
      <c r="P32" s="260">
        <v>582</v>
      </c>
      <c r="Q32" s="260">
        <v>415</v>
      </c>
      <c r="R32" s="266">
        <v>1105</v>
      </c>
    </row>
    <row r="33" spans="1:18" ht="42" customHeight="1">
      <c r="A33" s="246">
        <v>25</v>
      </c>
      <c r="B33" s="267"/>
      <c r="C33" s="268" t="s">
        <v>61</v>
      </c>
      <c r="D33" s="268"/>
      <c r="E33" s="259">
        <v>17562</v>
      </c>
      <c r="F33" s="260">
        <v>119</v>
      </c>
      <c r="G33" s="260">
        <v>2828</v>
      </c>
      <c r="H33" s="260">
        <v>1</v>
      </c>
      <c r="I33" s="260">
        <v>1486</v>
      </c>
      <c r="J33" s="260">
        <v>3</v>
      </c>
      <c r="K33" s="261">
        <f t="shared" si="0"/>
        <v>16.102949550165128</v>
      </c>
      <c r="L33" s="262">
        <f t="shared" si="3"/>
        <v>8.4614508598109559</v>
      </c>
      <c r="M33" s="263">
        <v>1</v>
      </c>
      <c r="N33" s="264">
        <v>6413</v>
      </c>
      <c r="O33" s="265">
        <f t="shared" si="2"/>
        <v>1885</v>
      </c>
      <c r="P33" s="260">
        <v>380</v>
      </c>
      <c r="Q33" s="260">
        <v>361</v>
      </c>
      <c r="R33" s="266">
        <v>1144</v>
      </c>
    </row>
    <row r="34" spans="1:18" ht="42" customHeight="1">
      <c r="A34" s="246">
        <v>26</v>
      </c>
      <c r="B34" s="257"/>
      <c r="C34" s="258" t="s">
        <v>62</v>
      </c>
      <c r="D34" s="258"/>
      <c r="E34" s="259">
        <v>35141</v>
      </c>
      <c r="F34" s="260">
        <v>447</v>
      </c>
      <c r="G34" s="260">
        <v>4860</v>
      </c>
      <c r="H34" s="260">
        <v>9</v>
      </c>
      <c r="I34" s="260">
        <v>2127</v>
      </c>
      <c r="J34" s="260">
        <v>4</v>
      </c>
      <c r="K34" s="261">
        <f t="shared" si="0"/>
        <v>13.829999146296348</v>
      </c>
      <c r="L34" s="262">
        <f t="shared" si="3"/>
        <v>6.0527588856321675</v>
      </c>
      <c r="M34" s="263">
        <v>2</v>
      </c>
      <c r="N34" s="264">
        <v>13237</v>
      </c>
      <c r="O34" s="265">
        <f t="shared" si="2"/>
        <v>3334</v>
      </c>
      <c r="P34" s="260">
        <v>768</v>
      </c>
      <c r="Q34" s="260">
        <v>699</v>
      </c>
      <c r="R34" s="266">
        <v>1867</v>
      </c>
    </row>
    <row r="35" spans="1:18" ht="42" customHeight="1">
      <c r="A35" s="246">
        <v>27</v>
      </c>
      <c r="B35" s="267"/>
      <c r="C35" s="268" t="s">
        <v>63</v>
      </c>
      <c r="D35" s="268"/>
      <c r="E35" s="259">
        <v>16714</v>
      </c>
      <c r="F35" s="260">
        <v>74</v>
      </c>
      <c r="G35" s="260">
        <v>2724</v>
      </c>
      <c r="H35" s="260">
        <v>5</v>
      </c>
      <c r="I35" s="260">
        <v>1312</v>
      </c>
      <c r="J35" s="260">
        <v>1</v>
      </c>
      <c r="K35" s="261">
        <f t="shared" si="0"/>
        <v>16.297714490845998</v>
      </c>
      <c r="L35" s="262">
        <f t="shared" si="3"/>
        <v>7.8497068325954293</v>
      </c>
      <c r="M35" s="263">
        <v>1</v>
      </c>
      <c r="N35" s="264">
        <v>6214</v>
      </c>
      <c r="O35" s="265">
        <f t="shared" si="2"/>
        <v>1856</v>
      </c>
      <c r="P35" s="260">
        <v>466</v>
      </c>
      <c r="Q35" s="260">
        <v>383</v>
      </c>
      <c r="R35" s="266">
        <v>1007</v>
      </c>
    </row>
    <row r="36" spans="1:18" ht="42" customHeight="1">
      <c r="A36" s="246">
        <v>28</v>
      </c>
      <c r="B36" s="257"/>
      <c r="C36" s="258" t="s">
        <v>64</v>
      </c>
      <c r="D36" s="269"/>
      <c r="E36" s="259">
        <v>35008</v>
      </c>
      <c r="F36" s="260">
        <v>79</v>
      </c>
      <c r="G36" s="260">
        <v>4755</v>
      </c>
      <c r="H36" s="260">
        <v>6</v>
      </c>
      <c r="I36" s="260">
        <v>2131</v>
      </c>
      <c r="J36" s="260">
        <v>2</v>
      </c>
      <c r="K36" s="261">
        <f t="shared" si="0"/>
        <v>13.582609689213895</v>
      </c>
      <c r="L36" s="262">
        <f t="shared" si="3"/>
        <v>6.0871800731261425</v>
      </c>
      <c r="M36" s="263">
        <v>2</v>
      </c>
      <c r="N36" s="264">
        <v>12180</v>
      </c>
      <c r="O36" s="265">
        <f t="shared" si="2"/>
        <v>3207</v>
      </c>
      <c r="P36" s="260">
        <v>711</v>
      </c>
      <c r="Q36" s="260">
        <v>633</v>
      </c>
      <c r="R36" s="266">
        <v>1863</v>
      </c>
    </row>
    <row r="37" spans="1:18" ht="42" customHeight="1">
      <c r="A37" s="246">
        <v>29</v>
      </c>
      <c r="B37" s="267"/>
      <c r="C37" s="248" t="s">
        <v>65</v>
      </c>
      <c r="D37" s="268"/>
      <c r="E37" s="259">
        <v>721</v>
      </c>
      <c r="F37" s="260">
        <v>8</v>
      </c>
      <c r="G37" s="260">
        <v>158</v>
      </c>
      <c r="H37" s="260">
        <v>0</v>
      </c>
      <c r="I37" s="260">
        <v>105</v>
      </c>
      <c r="J37" s="260">
        <v>0</v>
      </c>
      <c r="K37" s="261">
        <f t="shared" si="0"/>
        <v>21.914008321775313</v>
      </c>
      <c r="L37" s="262">
        <f t="shared" si="3"/>
        <v>14.563106796116504</v>
      </c>
      <c r="M37" s="263">
        <v>1</v>
      </c>
      <c r="N37" s="264">
        <v>411</v>
      </c>
      <c r="O37" s="265">
        <f t="shared" si="2"/>
        <v>95</v>
      </c>
      <c r="P37" s="260">
        <v>33</v>
      </c>
      <c r="Q37" s="260">
        <v>25</v>
      </c>
      <c r="R37" s="266">
        <v>37</v>
      </c>
    </row>
    <row r="38" spans="1:18" ht="42" customHeight="1">
      <c r="A38" s="246">
        <v>30</v>
      </c>
      <c r="B38" s="257"/>
      <c r="C38" s="268" t="s">
        <v>66</v>
      </c>
      <c r="D38" s="258"/>
      <c r="E38" s="259">
        <v>927</v>
      </c>
      <c r="F38" s="260">
        <v>2</v>
      </c>
      <c r="G38" s="260">
        <v>220</v>
      </c>
      <c r="H38" s="260">
        <v>0</v>
      </c>
      <c r="I38" s="260">
        <v>148</v>
      </c>
      <c r="J38" s="260">
        <v>0</v>
      </c>
      <c r="K38" s="261">
        <f t="shared" si="0"/>
        <v>23.732470334412081</v>
      </c>
      <c r="L38" s="262">
        <f t="shared" si="3"/>
        <v>15.965480043149945</v>
      </c>
      <c r="M38" s="263">
        <v>3</v>
      </c>
      <c r="N38" s="264">
        <v>524</v>
      </c>
      <c r="O38" s="265">
        <f t="shared" si="2"/>
        <v>119</v>
      </c>
      <c r="P38" s="260">
        <v>44</v>
      </c>
      <c r="Q38" s="260">
        <v>45</v>
      </c>
      <c r="R38" s="266">
        <v>30</v>
      </c>
    </row>
    <row r="39" spans="1:18" ht="42" customHeight="1">
      <c r="A39" s="246">
        <v>31</v>
      </c>
      <c r="B39" s="257"/>
      <c r="C39" s="258" t="s">
        <v>67</v>
      </c>
      <c r="D39" s="258"/>
      <c r="E39" s="259">
        <v>817</v>
      </c>
      <c r="F39" s="260">
        <v>3</v>
      </c>
      <c r="G39" s="260">
        <v>288</v>
      </c>
      <c r="H39" s="260">
        <v>0</v>
      </c>
      <c r="I39" s="260">
        <v>206</v>
      </c>
      <c r="J39" s="260">
        <v>0</v>
      </c>
      <c r="K39" s="261">
        <f t="shared" si="0"/>
        <v>35.250917992656063</v>
      </c>
      <c r="L39" s="262">
        <f t="shared" si="3"/>
        <v>25.214198286413708</v>
      </c>
      <c r="M39" s="263">
        <v>1</v>
      </c>
      <c r="N39" s="264">
        <v>453</v>
      </c>
      <c r="O39" s="265">
        <f t="shared" si="2"/>
        <v>245</v>
      </c>
      <c r="P39" s="260">
        <v>101</v>
      </c>
      <c r="Q39" s="260">
        <v>63</v>
      </c>
      <c r="R39" s="266">
        <v>81</v>
      </c>
    </row>
    <row r="40" spans="1:18" ht="42" customHeight="1">
      <c r="A40" s="246">
        <v>32</v>
      </c>
      <c r="B40" s="267"/>
      <c r="C40" s="268" t="s">
        <v>68</v>
      </c>
      <c r="D40" s="268"/>
      <c r="E40" s="259">
        <v>426</v>
      </c>
      <c r="F40" s="260">
        <v>0</v>
      </c>
      <c r="G40" s="260">
        <v>158</v>
      </c>
      <c r="H40" s="260">
        <v>0</v>
      </c>
      <c r="I40" s="260">
        <v>103</v>
      </c>
      <c r="J40" s="260">
        <v>0</v>
      </c>
      <c r="K40" s="261">
        <f t="shared" si="0"/>
        <v>37.089201877934272</v>
      </c>
      <c r="L40" s="262">
        <f t="shared" si="3"/>
        <v>24.178403755868544</v>
      </c>
      <c r="M40" s="263">
        <v>1</v>
      </c>
      <c r="N40" s="264">
        <v>227</v>
      </c>
      <c r="O40" s="265">
        <f t="shared" si="2"/>
        <v>127</v>
      </c>
      <c r="P40" s="260">
        <v>31</v>
      </c>
      <c r="Q40" s="260">
        <v>24</v>
      </c>
      <c r="R40" s="266">
        <v>72</v>
      </c>
    </row>
    <row r="41" spans="1:18" ht="42" customHeight="1">
      <c r="A41" s="246">
        <v>33</v>
      </c>
      <c r="B41" s="257"/>
      <c r="C41" s="258" t="s">
        <v>69</v>
      </c>
      <c r="D41" s="258"/>
      <c r="E41" s="259">
        <v>1305</v>
      </c>
      <c r="F41" s="260">
        <v>17</v>
      </c>
      <c r="G41" s="260">
        <v>302</v>
      </c>
      <c r="H41" s="260">
        <v>0</v>
      </c>
      <c r="I41" s="260">
        <v>156</v>
      </c>
      <c r="J41" s="260">
        <v>0</v>
      </c>
      <c r="K41" s="261">
        <f t="shared" si="0"/>
        <v>23.14176245210728</v>
      </c>
      <c r="L41" s="262">
        <f t="shared" si="3"/>
        <v>11.954022988505747</v>
      </c>
      <c r="M41" s="263">
        <v>1</v>
      </c>
      <c r="N41" s="264">
        <v>618</v>
      </c>
      <c r="O41" s="265">
        <f t="shared" si="2"/>
        <v>213</v>
      </c>
      <c r="P41" s="260">
        <v>67</v>
      </c>
      <c r="Q41" s="260">
        <v>46</v>
      </c>
      <c r="R41" s="266">
        <v>100</v>
      </c>
    </row>
    <row r="42" spans="1:18" ht="42" customHeight="1">
      <c r="A42" s="246">
        <v>34</v>
      </c>
      <c r="B42" s="267"/>
      <c r="C42" s="268" t="s">
        <v>70</v>
      </c>
      <c r="D42" s="268"/>
      <c r="E42" s="259">
        <v>545</v>
      </c>
      <c r="F42" s="260">
        <v>5</v>
      </c>
      <c r="G42" s="260">
        <v>104</v>
      </c>
      <c r="H42" s="260">
        <v>0</v>
      </c>
      <c r="I42" s="260">
        <v>44</v>
      </c>
      <c r="J42" s="260">
        <v>0</v>
      </c>
      <c r="K42" s="261">
        <f t="shared" si="0"/>
        <v>19.082568807339449</v>
      </c>
      <c r="L42" s="262">
        <f t="shared" si="3"/>
        <v>8.0733944954128454</v>
      </c>
      <c r="M42" s="263">
        <v>1</v>
      </c>
      <c r="N42" s="264">
        <v>252</v>
      </c>
      <c r="O42" s="265">
        <f t="shared" si="2"/>
        <v>79</v>
      </c>
      <c r="P42" s="260">
        <v>23</v>
      </c>
      <c r="Q42" s="260">
        <v>16</v>
      </c>
      <c r="R42" s="266">
        <v>40</v>
      </c>
    </row>
    <row r="43" spans="1:18" ht="42" customHeight="1">
      <c r="A43" s="246">
        <v>35</v>
      </c>
      <c r="B43" s="257"/>
      <c r="C43" s="258" t="s">
        <v>71</v>
      </c>
      <c r="D43" s="258"/>
      <c r="E43" s="259">
        <v>1386</v>
      </c>
      <c r="F43" s="260">
        <v>15</v>
      </c>
      <c r="G43" s="260">
        <v>355</v>
      </c>
      <c r="H43" s="260">
        <v>0</v>
      </c>
      <c r="I43" s="260">
        <v>233</v>
      </c>
      <c r="J43" s="260">
        <v>0</v>
      </c>
      <c r="K43" s="261">
        <f t="shared" si="0"/>
        <v>25.613275613275615</v>
      </c>
      <c r="L43" s="262">
        <f t="shared" si="3"/>
        <v>16.810966810966811</v>
      </c>
      <c r="M43" s="263">
        <v>2</v>
      </c>
      <c r="N43" s="264">
        <v>566</v>
      </c>
      <c r="O43" s="265">
        <f t="shared" si="2"/>
        <v>298</v>
      </c>
      <c r="P43" s="260">
        <v>53</v>
      </c>
      <c r="Q43" s="260">
        <v>49</v>
      </c>
      <c r="R43" s="266">
        <v>196</v>
      </c>
    </row>
    <row r="44" spans="1:18" ht="42" customHeight="1">
      <c r="A44" s="246">
        <v>36</v>
      </c>
      <c r="B44" s="267"/>
      <c r="C44" s="268" t="s">
        <v>72</v>
      </c>
      <c r="D44" s="268"/>
      <c r="E44" s="259">
        <v>1649</v>
      </c>
      <c r="F44" s="260">
        <v>16</v>
      </c>
      <c r="G44" s="260">
        <v>456</v>
      </c>
      <c r="H44" s="260">
        <v>0</v>
      </c>
      <c r="I44" s="260">
        <v>312</v>
      </c>
      <c r="J44" s="260">
        <v>0</v>
      </c>
      <c r="K44" s="261">
        <f t="shared" si="0"/>
        <v>27.653123104912069</v>
      </c>
      <c r="L44" s="262">
        <f t="shared" si="3"/>
        <v>18.920557913887205</v>
      </c>
      <c r="M44" s="263">
        <v>1</v>
      </c>
      <c r="N44" s="264">
        <v>752</v>
      </c>
      <c r="O44" s="265">
        <f t="shared" si="2"/>
        <v>655</v>
      </c>
      <c r="P44" s="260">
        <v>115</v>
      </c>
      <c r="Q44" s="260">
        <v>204</v>
      </c>
      <c r="R44" s="266">
        <v>336</v>
      </c>
    </row>
    <row r="45" spans="1:18" ht="42" customHeight="1">
      <c r="A45" s="246">
        <v>37</v>
      </c>
      <c r="B45" s="257"/>
      <c r="C45" s="258" t="s">
        <v>73</v>
      </c>
      <c r="D45" s="258"/>
      <c r="E45" s="259">
        <v>8734</v>
      </c>
      <c r="F45" s="260">
        <v>32</v>
      </c>
      <c r="G45" s="260">
        <v>2171</v>
      </c>
      <c r="H45" s="260">
        <v>3</v>
      </c>
      <c r="I45" s="260">
        <v>1379</v>
      </c>
      <c r="J45" s="260">
        <v>1</v>
      </c>
      <c r="K45" s="261">
        <f t="shared" si="0"/>
        <v>24.856881154110376</v>
      </c>
      <c r="L45" s="262">
        <f t="shared" si="3"/>
        <v>15.788871078543623</v>
      </c>
      <c r="M45" s="263">
        <v>3</v>
      </c>
      <c r="N45" s="264">
        <v>3882</v>
      </c>
      <c r="O45" s="265">
        <f t="shared" si="2"/>
        <v>1516</v>
      </c>
      <c r="P45" s="260">
        <v>536</v>
      </c>
      <c r="Q45" s="260">
        <v>347</v>
      </c>
      <c r="R45" s="266">
        <v>633</v>
      </c>
    </row>
    <row r="46" spans="1:18" ht="42" customHeight="1">
      <c r="A46" s="246">
        <v>38</v>
      </c>
      <c r="B46" s="267"/>
      <c r="C46" s="258" t="s">
        <v>74</v>
      </c>
      <c r="D46" s="268"/>
      <c r="E46" s="259">
        <v>27591</v>
      </c>
      <c r="F46" s="260">
        <v>51</v>
      </c>
      <c r="G46" s="260">
        <v>4750</v>
      </c>
      <c r="H46" s="260">
        <v>2</v>
      </c>
      <c r="I46" s="260">
        <v>2442</v>
      </c>
      <c r="J46" s="260">
        <v>2</v>
      </c>
      <c r="K46" s="261">
        <f t="shared" si="0"/>
        <v>17.215758761915119</v>
      </c>
      <c r="L46" s="262">
        <f t="shared" si="3"/>
        <v>8.8507121887572033</v>
      </c>
      <c r="M46" s="263">
        <v>2</v>
      </c>
      <c r="N46" s="264">
        <v>9463</v>
      </c>
      <c r="O46" s="265">
        <f t="shared" si="2"/>
        <v>3168</v>
      </c>
      <c r="P46" s="260">
        <v>779</v>
      </c>
      <c r="Q46" s="260">
        <v>619</v>
      </c>
      <c r="R46" s="266">
        <v>1770</v>
      </c>
    </row>
    <row r="47" spans="1:18" ht="42" customHeight="1">
      <c r="A47" s="246">
        <v>39</v>
      </c>
      <c r="B47" s="257"/>
      <c r="C47" s="258" t="s">
        <v>75</v>
      </c>
      <c r="D47" s="258"/>
      <c r="E47" s="259">
        <v>1349</v>
      </c>
      <c r="F47" s="260">
        <v>25</v>
      </c>
      <c r="G47" s="260">
        <v>342</v>
      </c>
      <c r="H47" s="260">
        <v>1</v>
      </c>
      <c r="I47" s="260">
        <v>189</v>
      </c>
      <c r="J47" s="260">
        <v>0</v>
      </c>
      <c r="K47" s="261">
        <f t="shared" si="0"/>
        <v>25.352112676056336</v>
      </c>
      <c r="L47" s="262">
        <f t="shared" si="3"/>
        <v>14.010378057820608</v>
      </c>
      <c r="M47" s="263">
        <v>1</v>
      </c>
      <c r="N47" s="264">
        <v>535</v>
      </c>
      <c r="O47" s="265">
        <f t="shared" si="2"/>
        <v>216</v>
      </c>
      <c r="P47" s="260">
        <v>79</v>
      </c>
      <c r="Q47" s="260">
        <v>69</v>
      </c>
      <c r="R47" s="266">
        <v>68</v>
      </c>
    </row>
    <row r="48" spans="1:18" ht="42" customHeight="1">
      <c r="A48" s="246">
        <v>40</v>
      </c>
      <c r="B48" s="257"/>
      <c r="C48" s="258" t="s">
        <v>76</v>
      </c>
      <c r="D48" s="258"/>
      <c r="E48" s="259">
        <v>4050</v>
      </c>
      <c r="F48" s="260">
        <v>38</v>
      </c>
      <c r="G48" s="260">
        <v>859</v>
      </c>
      <c r="H48" s="260">
        <v>1</v>
      </c>
      <c r="I48" s="260">
        <v>562</v>
      </c>
      <c r="J48" s="260">
        <v>5</v>
      </c>
      <c r="K48" s="261">
        <f t="shared" si="0"/>
        <v>21.209876543209877</v>
      </c>
      <c r="L48" s="262">
        <f t="shared" si="3"/>
        <v>13.876543209876543</v>
      </c>
      <c r="M48" s="263">
        <v>10</v>
      </c>
      <c r="N48" s="264">
        <v>2155</v>
      </c>
      <c r="O48" s="265">
        <f t="shared" si="2"/>
        <v>639</v>
      </c>
      <c r="P48" s="260">
        <v>285</v>
      </c>
      <c r="Q48" s="260">
        <v>152</v>
      </c>
      <c r="R48" s="266">
        <v>202</v>
      </c>
    </row>
    <row r="49" spans="1:18" ht="42" customHeight="1" thickBot="1">
      <c r="A49" s="246">
        <v>41</v>
      </c>
      <c r="B49" s="267"/>
      <c r="C49" s="268" t="s">
        <v>77</v>
      </c>
      <c r="D49" s="268"/>
      <c r="E49" s="270">
        <v>1611</v>
      </c>
      <c r="F49" s="271">
        <v>6</v>
      </c>
      <c r="G49" s="271">
        <v>321</v>
      </c>
      <c r="H49" s="271">
        <v>0</v>
      </c>
      <c r="I49" s="271">
        <v>199</v>
      </c>
      <c r="J49" s="271">
        <v>0</v>
      </c>
      <c r="K49" s="272">
        <f t="shared" si="0"/>
        <v>19.925512104283055</v>
      </c>
      <c r="L49" s="273">
        <f>I49/E49*100</f>
        <v>12.352576039726877</v>
      </c>
      <c r="M49" s="274">
        <v>2</v>
      </c>
      <c r="N49" s="275">
        <v>797</v>
      </c>
      <c r="O49" s="276">
        <f t="shared" si="2"/>
        <v>196</v>
      </c>
      <c r="P49" s="271">
        <v>62</v>
      </c>
      <c r="Q49" s="271">
        <v>54</v>
      </c>
      <c r="R49" s="277">
        <v>80</v>
      </c>
    </row>
    <row r="50" spans="1:18" ht="42" customHeight="1" thickBot="1">
      <c r="A50" s="619" t="s">
        <v>78</v>
      </c>
      <c r="B50" s="620"/>
      <c r="C50" s="620"/>
      <c r="D50" s="278"/>
      <c r="E50" s="279">
        <f t="shared" ref="E50:J50" si="4">SUM(E9:E49)</f>
        <v>1422210</v>
      </c>
      <c r="F50" s="280">
        <f t="shared" si="4"/>
        <v>9246</v>
      </c>
      <c r="G50" s="280">
        <f t="shared" si="4"/>
        <v>240670</v>
      </c>
      <c r="H50" s="280">
        <f t="shared" si="4"/>
        <v>746</v>
      </c>
      <c r="I50" s="280">
        <f t="shared" si="4"/>
        <v>119943</v>
      </c>
      <c r="J50" s="280">
        <f t="shared" si="4"/>
        <v>339</v>
      </c>
      <c r="K50" s="281">
        <f t="shared" si="0"/>
        <v>16.922254800627194</v>
      </c>
      <c r="L50" s="282">
        <f>I50/E50*100</f>
        <v>8.4335646634463259</v>
      </c>
      <c r="M50" s="283">
        <f t="shared" ref="M50:R50" si="5">SUM(M9:M49)</f>
        <v>154</v>
      </c>
      <c r="N50" s="284">
        <f t="shared" si="5"/>
        <v>568034</v>
      </c>
      <c r="O50" s="285">
        <f t="shared" si="5"/>
        <v>170494</v>
      </c>
      <c r="P50" s="280">
        <f t="shared" si="5"/>
        <v>54174</v>
      </c>
      <c r="Q50" s="280">
        <f t="shared" si="5"/>
        <v>35353</v>
      </c>
      <c r="R50" s="286">
        <f t="shared" si="5"/>
        <v>80967</v>
      </c>
    </row>
    <row r="51" spans="1:18" ht="42" customHeight="1">
      <c r="C51" s="291" t="s">
        <v>99</v>
      </c>
    </row>
    <row r="52" spans="1:18" ht="42" customHeight="1">
      <c r="C52" s="292" t="s">
        <v>104</v>
      </c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</row>
    <row r="54" spans="1:18" ht="42" customHeight="1">
      <c r="C54" s="289"/>
      <c r="J54" s="235" t="s">
        <v>102</v>
      </c>
      <c r="K54" s="290">
        <f>I50/E50</f>
        <v>8.433564663446326E-2</v>
      </c>
    </row>
  </sheetData>
  <mergeCells count="15">
    <mergeCell ref="A50:C50"/>
    <mergeCell ref="A1:R1"/>
    <mergeCell ref="A3:C7"/>
    <mergeCell ref="E3:L3"/>
    <mergeCell ref="N3:N7"/>
    <mergeCell ref="O3:R3"/>
    <mergeCell ref="E4:E6"/>
    <mergeCell ref="G4:G6"/>
    <mergeCell ref="I4:I6"/>
    <mergeCell ref="K4:L4"/>
    <mergeCell ref="O4:R4"/>
    <mergeCell ref="K5:K7"/>
    <mergeCell ref="L5:L7"/>
    <mergeCell ref="P5:R5"/>
    <mergeCell ref="R6:R7"/>
  </mergeCells>
  <phoneticPr fontId="3"/>
  <pageMargins left="0.74803149606299213" right="0.11811023622047245" top="0.62992125984251968" bottom="0.23622047244094491" header="0" footer="0"/>
  <pageSetup paperSize="9" scale="4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58"/>
  <sheetViews>
    <sheetView zoomScale="50" zoomScaleNormal="50" zoomScaleSheetLayoutView="5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RowHeight="17.25"/>
  <cols>
    <col min="1" max="1" width="5.875" style="372" bestFit="1" customWidth="1"/>
    <col min="2" max="2" width="4.625" style="371" customWidth="1"/>
    <col min="3" max="3" width="17.25" style="371" customWidth="1"/>
    <col min="4" max="4" width="4.625" style="371" customWidth="1"/>
    <col min="5" max="5" width="17.625" style="371" customWidth="1"/>
    <col min="6" max="6" width="12.75" style="371" customWidth="1"/>
    <col min="7" max="7" width="16.625" style="371" customWidth="1"/>
    <col min="8" max="8" width="12.75" style="371" customWidth="1"/>
    <col min="9" max="9" width="17" style="371" customWidth="1"/>
    <col min="10" max="12" width="12.75" style="371" customWidth="1"/>
    <col min="13" max="13" width="14.25" style="371" customWidth="1"/>
    <col min="14" max="14" width="15.75" style="371" customWidth="1"/>
    <col min="15" max="15" width="14.125" style="371" customWidth="1"/>
    <col min="16" max="17" width="12.75" style="371" customWidth="1"/>
    <col min="18" max="18" width="13.375" style="371" customWidth="1"/>
    <col min="19" max="16384" width="9" style="371"/>
  </cols>
  <sheetData>
    <row r="1" spans="1:18" ht="32.25">
      <c r="A1" s="653" t="s">
        <v>105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</row>
    <row r="2" spans="1:18" ht="24.75" thickBot="1">
      <c r="N2" s="373"/>
      <c r="R2" s="374" t="s">
        <v>106</v>
      </c>
    </row>
    <row r="3" spans="1:18" ht="63.75" customHeight="1">
      <c r="A3" s="654" t="s">
        <v>3</v>
      </c>
      <c r="B3" s="655"/>
      <c r="C3" s="655"/>
      <c r="D3" s="375"/>
      <c r="E3" s="658" t="s">
        <v>107</v>
      </c>
      <c r="F3" s="659"/>
      <c r="G3" s="659"/>
      <c r="H3" s="659"/>
      <c r="I3" s="659"/>
      <c r="J3" s="659"/>
      <c r="K3" s="659"/>
      <c r="L3" s="659"/>
      <c r="M3" s="376"/>
      <c r="N3" s="660" t="s">
        <v>5</v>
      </c>
      <c r="O3" s="655" t="s">
        <v>6</v>
      </c>
      <c r="P3" s="655"/>
      <c r="Q3" s="655"/>
      <c r="R3" s="662"/>
    </row>
    <row r="4" spans="1:18" ht="27" customHeight="1">
      <c r="A4" s="656"/>
      <c r="B4" s="657"/>
      <c r="C4" s="657"/>
      <c r="D4" s="377"/>
      <c r="E4" s="663" t="s">
        <v>8</v>
      </c>
      <c r="F4" s="378"/>
      <c r="G4" s="379"/>
      <c r="H4" s="379"/>
      <c r="I4" s="380"/>
      <c r="J4" s="379"/>
      <c r="K4" s="665" t="s">
        <v>14</v>
      </c>
      <c r="L4" s="666"/>
      <c r="M4" s="381" t="s">
        <v>15</v>
      </c>
      <c r="N4" s="661"/>
      <c r="O4" s="668" t="s">
        <v>108</v>
      </c>
      <c r="P4" s="668"/>
      <c r="Q4" s="668"/>
      <c r="R4" s="669"/>
    </row>
    <row r="5" spans="1:18" ht="27" customHeight="1">
      <c r="A5" s="656"/>
      <c r="B5" s="657"/>
      <c r="C5" s="657"/>
      <c r="D5" s="377"/>
      <c r="E5" s="664"/>
      <c r="F5" s="382" t="s">
        <v>84</v>
      </c>
      <c r="G5" s="383"/>
      <c r="H5" s="383" t="s">
        <v>85</v>
      </c>
      <c r="I5" s="384"/>
      <c r="J5" s="383" t="s">
        <v>86</v>
      </c>
      <c r="K5" s="667"/>
      <c r="L5" s="668"/>
      <c r="M5" s="381" t="s">
        <v>109</v>
      </c>
      <c r="N5" s="661"/>
      <c r="O5" s="670"/>
      <c r="P5" s="671"/>
      <c r="Q5" s="671"/>
      <c r="R5" s="672"/>
    </row>
    <row r="6" spans="1:18" ht="18.75">
      <c r="A6" s="656"/>
      <c r="B6" s="657"/>
      <c r="C6" s="657"/>
      <c r="D6" s="377"/>
      <c r="E6" s="664"/>
      <c r="F6" s="382" t="s">
        <v>16</v>
      </c>
      <c r="G6" s="383" t="s">
        <v>110</v>
      </c>
      <c r="H6" s="383" t="s">
        <v>17</v>
      </c>
      <c r="I6" s="383" t="s">
        <v>111</v>
      </c>
      <c r="J6" s="383" t="s">
        <v>17</v>
      </c>
      <c r="K6" s="673" t="s">
        <v>87</v>
      </c>
      <c r="L6" s="665" t="s">
        <v>95</v>
      </c>
      <c r="M6" s="385"/>
      <c r="N6" s="661"/>
      <c r="O6" s="386" t="s">
        <v>21</v>
      </c>
      <c r="P6" s="674" t="s">
        <v>22</v>
      </c>
      <c r="Q6" s="675"/>
      <c r="R6" s="676"/>
    </row>
    <row r="7" spans="1:18" ht="18.75">
      <c r="A7" s="656"/>
      <c r="B7" s="657"/>
      <c r="C7" s="657"/>
      <c r="D7" s="377"/>
      <c r="E7" s="664"/>
      <c r="F7" s="382" t="s">
        <v>23</v>
      </c>
      <c r="G7" s="383" t="s">
        <v>112</v>
      </c>
      <c r="H7" s="383" t="s">
        <v>23</v>
      </c>
      <c r="I7" s="383" t="s">
        <v>112</v>
      </c>
      <c r="J7" s="383" t="s">
        <v>23</v>
      </c>
      <c r="K7" s="673"/>
      <c r="L7" s="673"/>
      <c r="M7" s="387" t="s">
        <v>113</v>
      </c>
      <c r="N7" s="661"/>
      <c r="O7" s="386"/>
      <c r="P7" s="378" t="s">
        <v>24</v>
      </c>
      <c r="Q7" s="379" t="s">
        <v>24</v>
      </c>
      <c r="R7" s="388" t="s">
        <v>25</v>
      </c>
    </row>
    <row r="8" spans="1:18" ht="18.75">
      <c r="A8" s="656"/>
      <c r="B8" s="657"/>
      <c r="C8" s="657"/>
      <c r="D8" s="377"/>
      <c r="E8" s="389" t="s">
        <v>88</v>
      </c>
      <c r="F8" s="382" t="s">
        <v>114</v>
      </c>
      <c r="G8" s="390" t="s">
        <v>89</v>
      </c>
      <c r="H8" s="383" t="s">
        <v>114</v>
      </c>
      <c r="I8" s="390" t="s">
        <v>90</v>
      </c>
      <c r="J8" s="383" t="s">
        <v>115</v>
      </c>
      <c r="K8" s="673"/>
      <c r="L8" s="673"/>
      <c r="M8" s="391" t="s">
        <v>116</v>
      </c>
      <c r="N8" s="661"/>
      <c r="O8" s="392"/>
      <c r="P8" s="382" t="s">
        <v>29</v>
      </c>
      <c r="Q8" s="383" t="s">
        <v>30</v>
      </c>
      <c r="R8" s="393"/>
    </row>
    <row r="9" spans="1:18" ht="30" customHeight="1" thickBot="1">
      <c r="A9" s="394" t="s">
        <v>117</v>
      </c>
      <c r="B9" s="395"/>
      <c r="C9" s="396"/>
      <c r="D9" s="397"/>
      <c r="E9" s="398" t="s">
        <v>118</v>
      </c>
      <c r="F9" s="399"/>
      <c r="G9" s="399" t="s">
        <v>118</v>
      </c>
      <c r="H9" s="399"/>
      <c r="I9" s="399" t="s">
        <v>118</v>
      </c>
      <c r="J9" s="399"/>
      <c r="K9" s="399" t="s">
        <v>119</v>
      </c>
      <c r="L9" s="400" t="s">
        <v>119</v>
      </c>
      <c r="M9" s="401" t="s">
        <v>120</v>
      </c>
      <c r="N9" s="402" t="s">
        <v>30</v>
      </c>
      <c r="O9" s="403" t="s">
        <v>30</v>
      </c>
      <c r="P9" s="399" t="s">
        <v>30</v>
      </c>
      <c r="Q9" s="399" t="s">
        <v>30</v>
      </c>
      <c r="R9" s="400" t="s">
        <v>30</v>
      </c>
    </row>
    <row r="10" spans="1:18" ht="36" customHeight="1">
      <c r="A10" s="404">
        <v>1</v>
      </c>
      <c r="B10" s="405"/>
      <c r="C10" s="406" t="s">
        <v>37</v>
      </c>
      <c r="D10" s="406"/>
      <c r="E10" s="407">
        <v>315143</v>
      </c>
      <c r="F10" s="408">
        <v>1935</v>
      </c>
      <c r="G10" s="408">
        <v>50963</v>
      </c>
      <c r="H10" s="408">
        <v>106</v>
      </c>
      <c r="I10" s="408">
        <v>21224</v>
      </c>
      <c r="J10" s="408">
        <v>42</v>
      </c>
      <c r="K10" s="409">
        <f t="shared" ref="K10:K55" si="0">G10/E10*100</f>
        <v>16.171388861564431</v>
      </c>
      <c r="L10" s="410">
        <f>I10/E10*100</f>
        <v>6.734720428503886</v>
      </c>
      <c r="M10" s="411">
        <v>17</v>
      </c>
      <c r="N10" s="412">
        <v>127789</v>
      </c>
      <c r="O10" s="413">
        <f t="shared" ref="O10:O54" si="1">SUM(P10:R10)</f>
        <v>36984</v>
      </c>
      <c r="P10" s="408">
        <v>11012</v>
      </c>
      <c r="Q10" s="408">
        <v>6844</v>
      </c>
      <c r="R10" s="414">
        <v>19128</v>
      </c>
    </row>
    <row r="11" spans="1:18" ht="36" customHeight="1">
      <c r="A11" s="415">
        <v>2</v>
      </c>
      <c r="B11" s="416"/>
      <c r="C11" s="417" t="s">
        <v>43</v>
      </c>
      <c r="D11" s="418"/>
      <c r="E11" s="419">
        <v>132234</v>
      </c>
      <c r="F11" s="420">
        <v>1305</v>
      </c>
      <c r="G11" s="420">
        <v>18344</v>
      </c>
      <c r="H11" s="420">
        <v>146</v>
      </c>
      <c r="I11" s="420">
        <v>7145</v>
      </c>
      <c r="J11" s="420">
        <v>50</v>
      </c>
      <c r="K11" s="421">
        <f t="shared" si="0"/>
        <v>13.872377754586566</v>
      </c>
      <c r="L11" s="422">
        <f>I11/E11*100</f>
        <v>5.4033002102333745</v>
      </c>
      <c r="M11" s="423">
        <v>8</v>
      </c>
      <c r="N11" s="424">
        <v>48732</v>
      </c>
      <c r="O11" s="425">
        <f t="shared" si="1"/>
        <v>13287</v>
      </c>
      <c r="P11" s="420">
        <v>3817</v>
      </c>
      <c r="Q11" s="420">
        <v>2284</v>
      </c>
      <c r="R11" s="426">
        <v>7186</v>
      </c>
    </row>
    <row r="12" spans="1:18" ht="36" customHeight="1">
      <c r="A12" s="415">
        <v>3</v>
      </c>
      <c r="B12" s="427"/>
      <c r="C12" s="417" t="s">
        <v>38</v>
      </c>
      <c r="D12" s="417"/>
      <c r="E12" s="419">
        <v>90173</v>
      </c>
      <c r="F12" s="420">
        <v>987</v>
      </c>
      <c r="G12" s="420">
        <v>11531</v>
      </c>
      <c r="H12" s="420">
        <v>118</v>
      </c>
      <c r="I12" s="420">
        <v>4273</v>
      </c>
      <c r="J12" s="420">
        <v>60</v>
      </c>
      <c r="K12" s="421">
        <f t="shared" si="0"/>
        <v>12.787641533496725</v>
      </c>
      <c r="L12" s="422">
        <f t="shared" ref="L12:L53" si="2">I12/E12*100</f>
        <v>4.7386690029166161</v>
      </c>
      <c r="M12" s="423">
        <v>4</v>
      </c>
      <c r="N12" s="424">
        <v>36121</v>
      </c>
      <c r="O12" s="425">
        <f t="shared" si="1"/>
        <v>8424</v>
      </c>
      <c r="P12" s="420">
        <v>2591</v>
      </c>
      <c r="Q12" s="420">
        <v>1537</v>
      </c>
      <c r="R12" s="426">
        <v>4296</v>
      </c>
    </row>
    <row r="13" spans="1:18" ht="36" customHeight="1">
      <c r="A13" s="415">
        <v>4</v>
      </c>
      <c r="B13" s="416"/>
      <c r="C13" s="418" t="s">
        <v>39</v>
      </c>
      <c r="D13" s="418"/>
      <c r="E13" s="419">
        <v>46874</v>
      </c>
      <c r="F13" s="420">
        <v>266</v>
      </c>
      <c r="G13" s="420">
        <v>7583</v>
      </c>
      <c r="H13" s="420">
        <v>2</v>
      </c>
      <c r="I13" s="420">
        <v>3670</v>
      </c>
      <c r="J13" s="420">
        <v>1</v>
      </c>
      <c r="K13" s="421">
        <f t="shared" si="0"/>
        <v>16.177411784784741</v>
      </c>
      <c r="L13" s="422">
        <f t="shared" si="2"/>
        <v>7.8295003626744037</v>
      </c>
      <c r="M13" s="423">
        <v>9</v>
      </c>
      <c r="N13" s="424">
        <v>19832</v>
      </c>
      <c r="O13" s="425">
        <f t="shared" si="1"/>
        <v>5448</v>
      </c>
      <c r="P13" s="420">
        <v>1725</v>
      </c>
      <c r="Q13" s="420">
        <v>1363</v>
      </c>
      <c r="R13" s="426">
        <v>2360</v>
      </c>
    </row>
    <row r="14" spans="1:18" ht="36" customHeight="1">
      <c r="A14" s="415">
        <v>5</v>
      </c>
      <c r="B14" s="427"/>
      <c r="C14" s="417" t="s">
        <v>40</v>
      </c>
      <c r="D14" s="417"/>
      <c r="E14" s="419">
        <v>107968</v>
      </c>
      <c r="F14" s="420">
        <v>532</v>
      </c>
      <c r="G14" s="420">
        <v>12941</v>
      </c>
      <c r="H14" s="420">
        <v>30</v>
      </c>
      <c r="I14" s="420">
        <v>4795</v>
      </c>
      <c r="J14" s="420">
        <v>10</v>
      </c>
      <c r="K14" s="421">
        <f t="shared" si="0"/>
        <v>11.985958802608181</v>
      </c>
      <c r="L14" s="422">
        <f t="shared" si="2"/>
        <v>4.4411307053941913</v>
      </c>
      <c r="M14" s="423">
        <v>5</v>
      </c>
      <c r="N14" s="424">
        <v>40249</v>
      </c>
      <c r="O14" s="425">
        <f t="shared" si="1"/>
        <v>9342</v>
      </c>
      <c r="P14" s="420">
        <v>2436</v>
      </c>
      <c r="Q14" s="420">
        <v>1874</v>
      </c>
      <c r="R14" s="426">
        <v>5032</v>
      </c>
    </row>
    <row r="15" spans="1:18" ht="36" customHeight="1">
      <c r="A15" s="415">
        <v>6</v>
      </c>
      <c r="B15" s="416"/>
      <c r="C15" s="418" t="s">
        <v>41</v>
      </c>
      <c r="D15" s="418"/>
      <c r="E15" s="419">
        <v>58852</v>
      </c>
      <c r="F15" s="420">
        <v>312</v>
      </c>
      <c r="G15" s="420">
        <v>9178</v>
      </c>
      <c r="H15" s="420">
        <v>5</v>
      </c>
      <c r="I15" s="420">
        <v>4501</v>
      </c>
      <c r="J15" s="420">
        <v>1</v>
      </c>
      <c r="K15" s="421">
        <f t="shared" si="0"/>
        <v>15.595051994834499</v>
      </c>
      <c r="L15" s="422">
        <f t="shared" si="2"/>
        <v>7.6479983687895059</v>
      </c>
      <c r="M15" s="423">
        <v>8</v>
      </c>
      <c r="N15" s="424">
        <v>22998</v>
      </c>
      <c r="O15" s="425">
        <f t="shared" si="1"/>
        <v>6491</v>
      </c>
      <c r="P15" s="420">
        <v>1923</v>
      </c>
      <c r="Q15" s="420">
        <v>1285</v>
      </c>
      <c r="R15" s="426">
        <v>3283</v>
      </c>
    </row>
    <row r="16" spans="1:18" ht="36" customHeight="1">
      <c r="A16" s="415">
        <v>7</v>
      </c>
      <c r="B16" s="427"/>
      <c r="C16" s="417" t="s">
        <v>42</v>
      </c>
      <c r="D16" s="417"/>
      <c r="E16" s="419">
        <v>57598</v>
      </c>
      <c r="F16" s="420">
        <v>160</v>
      </c>
      <c r="G16" s="420">
        <v>8425</v>
      </c>
      <c r="H16" s="420">
        <v>12</v>
      </c>
      <c r="I16" s="420">
        <v>3782</v>
      </c>
      <c r="J16" s="420">
        <v>7</v>
      </c>
      <c r="K16" s="421">
        <f t="shared" si="0"/>
        <v>14.627244001527831</v>
      </c>
      <c r="L16" s="422">
        <f t="shared" si="2"/>
        <v>6.566200215285253</v>
      </c>
      <c r="M16" s="423">
        <v>6</v>
      </c>
      <c r="N16" s="424">
        <v>20179</v>
      </c>
      <c r="O16" s="425">
        <f t="shared" si="1"/>
        <v>6129</v>
      </c>
      <c r="P16" s="420">
        <v>1589</v>
      </c>
      <c r="Q16" s="420">
        <v>977</v>
      </c>
      <c r="R16" s="426">
        <v>3563</v>
      </c>
    </row>
    <row r="17" spans="1:18" ht="36" customHeight="1">
      <c r="A17" s="415">
        <v>8</v>
      </c>
      <c r="B17" s="427"/>
      <c r="C17" s="417" t="s">
        <v>44</v>
      </c>
      <c r="D17" s="428"/>
      <c r="E17" s="419">
        <v>53099</v>
      </c>
      <c r="F17" s="420">
        <v>101</v>
      </c>
      <c r="G17" s="420">
        <v>6248</v>
      </c>
      <c r="H17" s="420">
        <v>4</v>
      </c>
      <c r="I17" s="420">
        <v>2456</v>
      </c>
      <c r="J17" s="420">
        <v>1</v>
      </c>
      <c r="K17" s="421">
        <f t="shared" si="0"/>
        <v>11.766699937851936</v>
      </c>
      <c r="L17" s="422">
        <f t="shared" si="2"/>
        <v>4.6253225107817473</v>
      </c>
      <c r="M17" s="423">
        <v>3</v>
      </c>
      <c r="N17" s="424">
        <v>17984</v>
      </c>
      <c r="O17" s="425">
        <f t="shared" si="1"/>
        <v>7463</v>
      </c>
      <c r="P17" s="420">
        <v>1094</v>
      </c>
      <c r="Q17" s="420">
        <v>1827</v>
      </c>
      <c r="R17" s="426">
        <v>4542</v>
      </c>
    </row>
    <row r="18" spans="1:18" ht="36" customHeight="1">
      <c r="A18" s="415">
        <v>9</v>
      </c>
      <c r="B18" s="416"/>
      <c r="C18" s="406" t="s">
        <v>45</v>
      </c>
      <c r="D18" s="418"/>
      <c r="E18" s="419">
        <v>116689</v>
      </c>
      <c r="F18" s="420">
        <v>401</v>
      </c>
      <c r="G18" s="420">
        <v>18302</v>
      </c>
      <c r="H18" s="420">
        <v>44</v>
      </c>
      <c r="I18" s="420">
        <v>8242</v>
      </c>
      <c r="J18" s="420">
        <v>16</v>
      </c>
      <c r="K18" s="421">
        <f t="shared" si="0"/>
        <v>15.68442612414195</v>
      </c>
      <c r="L18" s="422">
        <f t="shared" si="2"/>
        <v>7.0632193265860534</v>
      </c>
      <c r="M18" s="423">
        <v>14</v>
      </c>
      <c r="N18" s="424">
        <v>40423</v>
      </c>
      <c r="O18" s="425">
        <f t="shared" si="1"/>
        <v>12798</v>
      </c>
      <c r="P18" s="420">
        <v>3265</v>
      </c>
      <c r="Q18" s="420">
        <v>2055</v>
      </c>
      <c r="R18" s="426">
        <v>7478</v>
      </c>
    </row>
    <row r="19" spans="1:18" ht="36" customHeight="1">
      <c r="A19" s="415">
        <v>10</v>
      </c>
      <c r="B19" s="427"/>
      <c r="C19" s="417" t="s">
        <v>46</v>
      </c>
      <c r="D19" s="417"/>
      <c r="E19" s="419">
        <v>56514</v>
      </c>
      <c r="F19" s="420">
        <v>201</v>
      </c>
      <c r="G19" s="420">
        <v>12135</v>
      </c>
      <c r="H19" s="420">
        <v>1</v>
      </c>
      <c r="I19" s="420">
        <v>6357</v>
      </c>
      <c r="J19" s="420">
        <v>0</v>
      </c>
      <c r="K19" s="421">
        <f t="shared" si="0"/>
        <v>21.472555472980144</v>
      </c>
      <c r="L19" s="422">
        <f t="shared" si="2"/>
        <v>11.248540184732986</v>
      </c>
      <c r="M19" s="423">
        <v>17</v>
      </c>
      <c r="N19" s="424">
        <v>22274</v>
      </c>
      <c r="O19" s="425">
        <f t="shared" si="1"/>
        <v>8310</v>
      </c>
      <c r="P19" s="420">
        <v>2505</v>
      </c>
      <c r="Q19" s="420">
        <v>2152</v>
      </c>
      <c r="R19" s="426">
        <v>3653</v>
      </c>
    </row>
    <row r="20" spans="1:18" ht="36" customHeight="1">
      <c r="A20" s="415">
        <v>11</v>
      </c>
      <c r="B20" s="427"/>
      <c r="C20" s="417" t="s">
        <v>48</v>
      </c>
      <c r="D20" s="417"/>
      <c r="E20" s="419">
        <v>5753</v>
      </c>
      <c r="F20" s="420">
        <v>15</v>
      </c>
      <c r="G20" s="420">
        <v>1569</v>
      </c>
      <c r="H20" s="420">
        <v>0</v>
      </c>
      <c r="I20" s="420">
        <v>934</v>
      </c>
      <c r="J20" s="420">
        <v>0</v>
      </c>
      <c r="K20" s="421">
        <f t="shared" si="0"/>
        <v>27.27272727272727</v>
      </c>
      <c r="L20" s="422">
        <f t="shared" si="2"/>
        <v>16.235007822005908</v>
      </c>
      <c r="M20" s="423">
        <v>1</v>
      </c>
      <c r="N20" s="424">
        <v>2374</v>
      </c>
      <c r="O20" s="425">
        <f t="shared" si="1"/>
        <v>1163</v>
      </c>
      <c r="P20" s="420">
        <v>494</v>
      </c>
      <c r="Q20" s="420">
        <v>215</v>
      </c>
      <c r="R20" s="426">
        <v>454</v>
      </c>
    </row>
    <row r="21" spans="1:18" ht="36" customHeight="1">
      <c r="A21" s="415">
        <v>12</v>
      </c>
      <c r="B21" s="416"/>
      <c r="C21" s="418" t="s">
        <v>49</v>
      </c>
      <c r="D21" s="418"/>
      <c r="E21" s="419">
        <v>3526</v>
      </c>
      <c r="F21" s="420">
        <v>12</v>
      </c>
      <c r="G21" s="420">
        <v>1044</v>
      </c>
      <c r="H21" s="420">
        <v>0</v>
      </c>
      <c r="I21" s="420">
        <v>645</v>
      </c>
      <c r="J21" s="420">
        <v>0</v>
      </c>
      <c r="K21" s="421">
        <f t="shared" si="0"/>
        <v>29.608621667612024</v>
      </c>
      <c r="L21" s="422">
        <f t="shared" si="2"/>
        <v>18.292682926829269</v>
      </c>
      <c r="M21" s="423">
        <v>1</v>
      </c>
      <c r="N21" s="424">
        <v>1478</v>
      </c>
      <c r="O21" s="425">
        <f t="shared" si="1"/>
        <v>644</v>
      </c>
      <c r="P21" s="420">
        <v>234</v>
      </c>
      <c r="Q21" s="420">
        <v>122</v>
      </c>
      <c r="R21" s="426">
        <v>288</v>
      </c>
    </row>
    <row r="22" spans="1:18" ht="36" customHeight="1">
      <c r="A22" s="415">
        <v>13</v>
      </c>
      <c r="B22" s="427"/>
      <c r="C22" s="417" t="s">
        <v>50</v>
      </c>
      <c r="D22" s="417"/>
      <c r="E22" s="419">
        <v>1991</v>
      </c>
      <c r="F22" s="420">
        <v>8</v>
      </c>
      <c r="G22" s="420">
        <v>512</v>
      </c>
      <c r="H22" s="420">
        <v>0</v>
      </c>
      <c r="I22" s="420">
        <v>267</v>
      </c>
      <c r="J22" s="420">
        <v>0</v>
      </c>
      <c r="K22" s="421">
        <f t="shared" si="0"/>
        <v>25.715720743345056</v>
      </c>
      <c r="L22" s="422">
        <f t="shared" si="2"/>
        <v>13.41034655951783</v>
      </c>
      <c r="M22" s="423">
        <v>3</v>
      </c>
      <c r="N22" s="424">
        <v>837</v>
      </c>
      <c r="O22" s="425">
        <f t="shared" si="1"/>
        <v>377</v>
      </c>
      <c r="P22" s="420">
        <v>68</v>
      </c>
      <c r="Q22" s="420">
        <v>73</v>
      </c>
      <c r="R22" s="426">
        <v>236</v>
      </c>
    </row>
    <row r="23" spans="1:18" ht="36" customHeight="1">
      <c r="A23" s="415">
        <v>14</v>
      </c>
      <c r="B23" s="416"/>
      <c r="C23" s="418" t="s">
        <v>51</v>
      </c>
      <c r="D23" s="418"/>
      <c r="E23" s="419">
        <v>9617</v>
      </c>
      <c r="F23" s="420">
        <v>28</v>
      </c>
      <c r="G23" s="420">
        <v>2390</v>
      </c>
      <c r="H23" s="420">
        <v>3</v>
      </c>
      <c r="I23" s="420">
        <v>1423</v>
      </c>
      <c r="J23" s="420">
        <v>0</v>
      </c>
      <c r="K23" s="421">
        <f t="shared" si="0"/>
        <v>24.851824893417906</v>
      </c>
      <c r="L23" s="422">
        <f t="shared" si="2"/>
        <v>14.79671415202246</v>
      </c>
      <c r="M23" s="423">
        <v>1</v>
      </c>
      <c r="N23" s="424">
        <v>3547</v>
      </c>
      <c r="O23" s="425">
        <f t="shared" si="1"/>
        <v>1653</v>
      </c>
      <c r="P23" s="420">
        <v>510</v>
      </c>
      <c r="Q23" s="420">
        <v>342</v>
      </c>
      <c r="R23" s="426">
        <v>801</v>
      </c>
    </row>
    <row r="24" spans="1:18" ht="36" customHeight="1">
      <c r="A24" s="415">
        <v>15</v>
      </c>
      <c r="B24" s="427"/>
      <c r="C24" s="417" t="s">
        <v>52</v>
      </c>
      <c r="D24" s="417"/>
      <c r="E24" s="794">
        <v>14484</v>
      </c>
      <c r="F24" s="793">
        <v>58</v>
      </c>
      <c r="G24" s="734">
        <v>3380</v>
      </c>
      <c r="H24" s="793">
        <v>5</v>
      </c>
      <c r="I24" s="734">
        <v>2035</v>
      </c>
      <c r="J24" s="793">
        <v>0</v>
      </c>
      <c r="K24" s="795">
        <f>ROUNDUP(G24/E24,4)</f>
        <v>0.2334</v>
      </c>
      <c r="L24" s="735">
        <f>ROUNDUP(I24/E24,4)</f>
        <v>0.14049999999999999</v>
      </c>
      <c r="M24" s="423">
        <v>5</v>
      </c>
      <c r="N24" s="424">
        <v>5708</v>
      </c>
      <c r="O24" s="425">
        <f t="shared" si="1"/>
        <v>4746</v>
      </c>
      <c r="P24" s="420">
        <v>885</v>
      </c>
      <c r="Q24" s="420">
        <v>1379</v>
      </c>
      <c r="R24" s="426">
        <v>2482</v>
      </c>
    </row>
    <row r="25" spans="1:18" ht="36" customHeight="1">
      <c r="A25" s="415">
        <v>16</v>
      </c>
      <c r="B25" s="416"/>
      <c r="C25" s="418" t="s">
        <v>53</v>
      </c>
      <c r="D25" s="418"/>
      <c r="E25" s="419">
        <v>10270</v>
      </c>
      <c r="F25" s="420">
        <v>61</v>
      </c>
      <c r="G25" s="420">
        <v>1959</v>
      </c>
      <c r="H25" s="420">
        <v>3</v>
      </c>
      <c r="I25" s="420">
        <v>1027</v>
      </c>
      <c r="J25" s="420">
        <v>1</v>
      </c>
      <c r="K25" s="421">
        <f t="shared" si="0"/>
        <v>19.074975657254139</v>
      </c>
      <c r="L25" s="422">
        <f t="shared" si="2"/>
        <v>10</v>
      </c>
      <c r="M25" s="423">
        <v>5</v>
      </c>
      <c r="N25" s="424">
        <v>3912</v>
      </c>
      <c r="O25" s="425">
        <f t="shared" si="1"/>
        <v>1406</v>
      </c>
      <c r="P25" s="420">
        <v>399</v>
      </c>
      <c r="Q25" s="420">
        <v>189</v>
      </c>
      <c r="R25" s="426">
        <v>818</v>
      </c>
    </row>
    <row r="26" spans="1:18" ht="36" customHeight="1">
      <c r="A26" s="415">
        <v>17</v>
      </c>
      <c r="B26" s="427"/>
      <c r="C26" s="417" t="s">
        <v>54</v>
      </c>
      <c r="D26" s="417"/>
      <c r="E26" s="419">
        <v>5316</v>
      </c>
      <c r="F26" s="420">
        <v>4</v>
      </c>
      <c r="G26" s="420">
        <v>985</v>
      </c>
      <c r="H26" s="420">
        <v>4</v>
      </c>
      <c r="I26" s="420">
        <v>521</v>
      </c>
      <c r="J26" s="420">
        <v>2</v>
      </c>
      <c r="K26" s="421">
        <f t="shared" si="0"/>
        <v>18.528969149736643</v>
      </c>
      <c r="L26" s="422">
        <f t="shared" si="2"/>
        <v>9.8006019563581646</v>
      </c>
      <c r="M26" s="423">
        <v>1</v>
      </c>
      <c r="N26" s="424">
        <v>1745</v>
      </c>
      <c r="O26" s="425">
        <f t="shared" si="1"/>
        <v>744</v>
      </c>
      <c r="P26" s="420">
        <v>258</v>
      </c>
      <c r="Q26" s="420">
        <v>378</v>
      </c>
      <c r="R26" s="426">
        <v>108</v>
      </c>
    </row>
    <row r="27" spans="1:18" ht="36" customHeight="1">
      <c r="A27" s="415">
        <v>18</v>
      </c>
      <c r="B27" s="416"/>
      <c r="C27" s="418" t="s">
        <v>55</v>
      </c>
      <c r="D27" s="418"/>
      <c r="E27" s="419">
        <v>11003</v>
      </c>
      <c r="F27" s="420">
        <v>155</v>
      </c>
      <c r="G27" s="420">
        <v>2285</v>
      </c>
      <c r="H27" s="420">
        <v>12</v>
      </c>
      <c r="I27" s="420">
        <v>1001</v>
      </c>
      <c r="J27" s="420">
        <v>4</v>
      </c>
      <c r="K27" s="421">
        <f t="shared" si="0"/>
        <v>20.767063528128695</v>
      </c>
      <c r="L27" s="422">
        <f t="shared" si="2"/>
        <v>9.0975188584931388</v>
      </c>
      <c r="M27" s="423">
        <v>1</v>
      </c>
      <c r="N27" s="424">
        <v>4454</v>
      </c>
      <c r="O27" s="425">
        <f t="shared" si="1"/>
        <v>1748</v>
      </c>
      <c r="P27" s="420">
        <v>527</v>
      </c>
      <c r="Q27" s="420">
        <v>192</v>
      </c>
      <c r="R27" s="426">
        <v>1029</v>
      </c>
    </row>
    <row r="28" spans="1:18" ht="36" customHeight="1">
      <c r="A28" s="415">
        <v>19</v>
      </c>
      <c r="B28" s="427"/>
      <c r="C28" s="417" t="s">
        <v>56</v>
      </c>
      <c r="D28" s="417"/>
      <c r="E28" s="419">
        <v>5234</v>
      </c>
      <c r="F28" s="420">
        <v>20</v>
      </c>
      <c r="G28" s="420">
        <v>1280</v>
      </c>
      <c r="H28" s="420">
        <v>0</v>
      </c>
      <c r="I28" s="420">
        <v>543</v>
      </c>
      <c r="J28" s="420">
        <v>0</v>
      </c>
      <c r="K28" s="421">
        <f t="shared" si="0"/>
        <v>24.455483377913641</v>
      </c>
      <c r="L28" s="422">
        <f t="shared" si="2"/>
        <v>10.374474589224302</v>
      </c>
      <c r="M28" s="423">
        <v>1</v>
      </c>
      <c r="N28" s="424">
        <v>2138</v>
      </c>
      <c r="O28" s="425">
        <f t="shared" si="1"/>
        <v>759</v>
      </c>
      <c r="P28" s="420">
        <v>262</v>
      </c>
      <c r="Q28" s="420">
        <v>256</v>
      </c>
      <c r="R28" s="426">
        <v>241</v>
      </c>
    </row>
    <row r="29" spans="1:18" ht="36" customHeight="1">
      <c r="A29" s="415">
        <v>20</v>
      </c>
      <c r="B29" s="416"/>
      <c r="C29" s="418" t="s">
        <v>57</v>
      </c>
      <c r="D29" s="418"/>
      <c r="E29" s="419">
        <v>38857</v>
      </c>
      <c r="F29" s="420">
        <v>325</v>
      </c>
      <c r="G29" s="420">
        <v>5790</v>
      </c>
      <c r="H29" s="420">
        <v>17</v>
      </c>
      <c r="I29" s="420">
        <v>2360</v>
      </c>
      <c r="J29" s="420">
        <v>12</v>
      </c>
      <c r="K29" s="421">
        <f t="shared" si="0"/>
        <v>14.900790076434104</v>
      </c>
      <c r="L29" s="422">
        <f t="shared" si="2"/>
        <v>6.0735517409990472</v>
      </c>
      <c r="M29" s="423">
        <v>2</v>
      </c>
      <c r="N29" s="424">
        <v>12573</v>
      </c>
      <c r="O29" s="425">
        <f t="shared" si="1"/>
        <v>4052</v>
      </c>
      <c r="P29" s="420">
        <v>702</v>
      </c>
      <c r="Q29" s="420">
        <v>628</v>
      </c>
      <c r="R29" s="426">
        <v>2722</v>
      </c>
    </row>
    <row r="30" spans="1:18" ht="36" customHeight="1">
      <c r="A30" s="415">
        <v>21</v>
      </c>
      <c r="B30" s="427"/>
      <c r="C30" s="417" t="s">
        <v>58</v>
      </c>
      <c r="D30" s="417"/>
      <c r="E30" s="419">
        <v>13886</v>
      </c>
      <c r="F30" s="420">
        <v>103</v>
      </c>
      <c r="G30" s="420">
        <v>2624</v>
      </c>
      <c r="H30" s="420">
        <v>5</v>
      </c>
      <c r="I30" s="420">
        <v>1105</v>
      </c>
      <c r="J30" s="420">
        <v>3</v>
      </c>
      <c r="K30" s="421">
        <f t="shared" si="0"/>
        <v>18.89673051994815</v>
      </c>
      <c r="L30" s="422">
        <f t="shared" si="2"/>
        <v>7.9576551922799945</v>
      </c>
      <c r="M30" s="423">
        <v>1</v>
      </c>
      <c r="N30" s="424">
        <v>4946</v>
      </c>
      <c r="O30" s="425">
        <f t="shared" si="1"/>
        <v>1819</v>
      </c>
      <c r="P30" s="420">
        <v>491</v>
      </c>
      <c r="Q30" s="420">
        <v>310</v>
      </c>
      <c r="R30" s="426">
        <v>1018</v>
      </c>
    </row>
    <row r="31" spans="1:18" ht="36" customHeight="1">
      <c r="A31" s="415">
        <v>22</v>
      </c>
      <c r="B31" s="416"/>
      <c r="C31" s="418" t="s">
        <v>59</v>
      </c>
      <c r="D31" s="418"/>
      <c r="E31" s="419">
        <v>26855</v>
      </c>
      <c r="F31" s="420">
        <v>392</v>
      </c>
      <c r="G31" s="420">
        <v>3553</v>
      </c>
      <c r="H31" s="420">
        <v>33</v>
      </c>
      <c r="I31" s="420">
        <v>1429</v>
      </c>
      <c r="J31" s="420">
        <v>11</v>
      </c>
      <c r="K31" s="421">
        <f t="shared" si="0"/>
        <v>13.230310929063489</v>
      </c>
      <c r="L31" s="422">
        <f t="shared" si="2"/>
        <v>5.3211692422267731</v>
      </c>
      <c r="M31" s="423">
        <v>2</v>
      </c>
      <c r="N31" s="424">
        <v>9603</v>
      </c>
      <c r="O31" s="425">
        <f t="shared" si="1"/>
        <v>2540</v>
      </c>
      <c r="P31" s="420">
        <v>506</v>
      </c>
      <c r="Q31" s="420">
        <v>399</v>
      </c>
      <c r="R31" s="426">
        <v>1635</v>
      </c>
    </row>
    <row r="32" spans="1:18" ht="36" customHeight="1">
      <c r="A32" s="415">
        <v>23</v>
      </c>
      <c r="B32" s="427"/>
      <c r="C32" s="417" t="s">
        <v>60</v>
      </c>
      <c r="D32" s="417"/>
      <c r="E32" s="419">
        <v>16395</v>
      </c>
      <c r="F32" s="420">
        <v>319</v>
      </c>
      <c r="G32" s="420">
        <v>2618</v>
      </c>
      <c r="H32" s="420">
        <v>48</v>
      </c>
      <c r="I32" s="420">
        <v>1097</v>
      </c>
      <c r="J32" s="420">
        <v>26</v>
      </c>
      <c r="K32" s="421">
        <f t="shared" si="0"/>
        <v>15.968283013113755</v>
      </c>
      <c r="L32" s="422">
        <f t="shared" si="2"/>
        <v>6.6910643488868562</v>
      </c>
      <c r="M32" s="423">
        <v>1</v>
      </c>
      <c r="N32" s="424">
        <v>5789</v>
      </c>
      <c r="O32" s="425">
        <f t="shared" si="1"/>
        <v>1873</v>
      </c>
      <c r="P32" s="420">
        <v>509</v>
      </c>
      <c r="Q32" s="420">
        <v>290</v>
      </c>
      <c r="R32" s="426">
        <v>1074</v>
      </c>
    </row>
    <row r="33" spans="1:18" ht="36" customHeight="1">
      <c r="A33" s="415">
        <v>24</v>
      </c>
      <c r="B33" s="416"/>
      <c r="C33" s="418" t="s">
        <v>61</v>
      </c>
      <c r="D33" s="418"/>
      <c r="E33" s="419">
        <v>15914</v>
      </c>
      <c r="F33" s="420">
        <v>84</v>
      </c>
      <c r="G33" s="420">
        <v>2548</v>
      </c>
      <c r="H33" s="420">
        <v>3</v>
      </c>
      <c r="I33" s="420">
        <v>1166</v>
      </c>
      <c r="J33" s="420">
        <v>2</v>
      </c>
      <c r="K33" s="421">
        <f t="shared" si="0"/>
        <v>16.011059444514263</v>
      </c>
      <c r="L33" s="422">
        <f t="shared" si="2"/>
        <v>7.3268819907000129</v>
      </c>
      <c r="M33" s="423">
        <v>1</v>
      </c>
      <c r="N33" s="424">
        <v>5507</v>
      </c>
      <c r="O33" s="425">
        <f t="shared" si="1"/>
        <v>1704</v>
      </c>
      <c r="P33" s="420">
        <v>316</v>
      </c>
      <c r="Q33" s="420">
        <v>282</v>
      </c>
      <c r="R33" s="426">
        <v>1106</v>
      </c>
    </row>
    <row r="34" spans="1:18" ht="36" customHeight="1">
      <c r="A34" s="415">
        <v>25</v>
      </c>
      <c r="B34" s="427"/>
      <c r="C34" s="417" t="s">
        <v>62</v>
      </c>
      <c r="D34" s="417"/>
      <c r="E34" s="419">
        <v>33700</v>
      </c>
      <c r="F34" s="420">
        <v>398</v>
      </c>
      <c r="G34" s="420">
        <v>3999</v>
      </c>
      <c r="H34" s="420">
        <v>5</v>
      </c>
      <c r="I34" s="420">
        <v>1685</v>
      </c>
      <c r="J34" s="420">
        <v>2</v>
      </c>
      <c r="K34" s="421">
        <f t="shared" si="0"/>
        <v>11.86646884272997</v>
      </c>
      <c r="L34" s="422">
        <f t="shared" si="2"/>
        <v>5</v>
      </c>
      <c r="M34" s="423">
        <v>2</v>
      </c>
      <c r="N34" s="424">
        <v>12027</v>
      </c>
      <c r="O34" s="425">
        <f t="shared" si="1"/>
        <v>2813</v>
      </c>
      <c r="P34" s="420">
        <v>550</v>
      </c>
      <c r="Q34" s="420">
        <v>500</v>
      </c>
      <c r="R34" s="426">
        <v>1763</v>
      </c>
    </row>
    <row r="35" spans="1:18" ht="36" customHeight="1">
      <c r="A35" s="415">
        <v>26</v>
      </c>
      <c r="B35" s="427"/>
      <c r="C35" s="417" t="s">
        <v>121</v>
      </c>
      <c r="D35" s="417"/>
      <c r="E35" s="419">
        <v>17959</v>
      </c>
      <c r="F35" s="420">
        <v>22</v>
      </c>
      <c r="G35" s="420">
        <v>2692</v>
      </c>
      <c r="H35" s="420">
        <v>1</v>
      </c>
      <c r="I35" s="420">
        <v>1223</v>
      </c>
      <c r="J35" s="420">
        <v>0</v>
      </c>
      <c r="K35" s="421">
        <f t="shared" si="0"/>
        <v>14.989698758282755</v>
      </c>
      <c r="L35" s="422">
        <f t="shared" si="2"/>
        <v>6.8099560109137478</v>
      </c>
      <c r="M35" s="423">
        <v>1</v>
      </c>
      <c r="N35" s="424">
        <v>5730</v>
      </c>
      <c r="O35" s="425">
        <f t="shared" si="1"/>
        <v>1818</v>
      </c>
      <c r="P35" s="420">
        <v>355</v>
      </c>
      <c r="Q35" s="420">
        <v>320</v>
      </c>
      <c r="R35" s="426">
        <v>1143</v>
      </c>
    </row>
    <row r="36" spans="1:18" ht="36" customHeight="1">
      <c r="A36" s="415">
        <v>27</v>
      </c>
      <c r="B36" s="416"/>
      <c r="C36" s="418" t="s">
        <v>122</v>
      </c>
      <c r="D36" s="418"/>
      <c r="E36" s="419">
        <v>8525</v>
      </c>
      <c r="F36" s="420">
        <v>28</v>
      </c>
      <c r="G36" s="420">
        <v>1603</v>
      </c>
      <c r="H36" s="420">
        <v>1</v>
      </c>
      <c r="I36" s="420">
        <v>763</v>
      </c>
      <c r="J36" s="420">
        <v>0</v>
      </c>
      <c r="K36" s="421">
        <f t="shared" si="0"/>
        <v>18.803519061583579</v>
      </c>
      <c r="L36" s="422">
        <f t="shared" si="2"/>
        <v>8.9501466275659833</v>
      </c>
      <c r="M36" s="423">
        <v>1</v>
      </c>
      <c r="N36" s="424">
        <v>2721</v>
      </c>
      <c r="O36" s="425">
        <f t="shared" si="1"/>
        <v>1062</v>
      </c>
      <c r="P36" s="420">
        <v>233</v>
      </c>
      <c r="Q36" s="420">
        <v>170</v>
      </c>
      <c r="R36" s="426">
        <v>659</v>
      </c>
    </row>
    <row r="37" spans="1:18" ht="36" customHeight="1">
      <c r="A37" s="415">
        <v>28</v>
      </c>
      <c r="B37" s="427"/>
      <c r="C37" s="417" t="s">
        <v>123</v>
      </c>
      <c r="D37" s="417"/>
      <c r="E37" s="419">
        <v>11138</v>
      </c>
      <c r="F37" s="420">
        <v>23</v>
      </c>
      <c r="G37" s="420">
        <v>2194</v>
      </c>
      <c r="H37" s="420">
        <v>2</v>
      </c>
      <c r="I37" s="420">
        <v>1055</v>
      </c>
      <c r="J37" s="420">
        <v>1</v>
      </c>
      <c r="K37" s="421">
        <f t="shared" si="0"/>
        <v>19.698330041300053</v>
      </c>
      <c r="L37" s="422">
        <f t="shared" si="2"/>
        <v>9.4720775722750954</v>
      </c>
      <c r="M37" s="423">
        <v>1</v>
      </c>
      <c r="N37" s="424">
        <v>3333</v>
      </c>
      <c r="O37" s="425">
        <f t="shared" si="1"/>
        <v>1563</v>
      </c>
      <c r="P37" s="420">
        <v>373</v>
      </c>
      <c r="Q37" s="420">
        <v>251</v>
      </c>
      <c r="R37" s="426">
        <v>939</v>
      </c>
    </row>
    <row r="38" spans="1:18" ht="36" customHeight="1">
      <c r="A38" s="415">
        <v>29</v>
      </c>
      <c r="B38" s="416"/>
      <c r="C38" s="418" t="s">
        <v>124</v>
      </c>
      <c r="D38" s="418"/>
      <c r="E38" s="419">
        <v>5744</v>
      </c>
      <c r="F38" s="420">
        <v>6</v>
      </c>
      <c r="G38" s="420">
        <v>1272</v>
      </c>
      <c r="H38" s="420">
        <v>0</v>
      </c>
      <c r="I38" s="420">
        <v>655</v>
      </c>
      <c r="J38" s="420">
        <v>0</v>
      </c>
      <c r="K38" s="421">
        <f t="shared" si="0"/>
        <v>22.144846796657379</v>
      </c>
      <c r="L38" s="422">
        <f t="shared" si="2"/>
        <v>11.403203342618385</v>
      </c>
      <c r="M38" s="423">
        <v>2</v>
      </c>
      <c r="N38" s="424">
        <v>2003</v>
      </c>
      <c r="O38" s="425">
        <f t="shared" si="1"/>
        <v>823</v>
      </c>
      <c r="P38" s="420">
        <v>153</v>
      </c>
      <c r="Q38" s="420">
        <v>159</v>
      </c>
      <c r="R38" s="426">
        <v>511</v>
      </c>
    </row>
    <row r="39" spans="1:18" ht="36" customHeight="1">
      <c r="A39" s="415">
        <v>30</v>
      </c>
      <c r="B39" s="427"/>
      <c r="C39" s="417" t="s">
        <v>125</v>
      </c>
      <c r="D39" s="417"/>
      <c r="E39" s="419">
        <v>11599</v>
      </c>
      <c r="F39" s="420">
        <v>45</v>
      </c>
      <c r="G39" s="420">
        <v>2082</v>
      </c>
      <c r="H39" s="420">
        <v>1</v>
      </c>
      <c r="I39" s="420">
        <v>970</v>
      </c>
      <c r="J39" s="420">
        <v>1</v>
      </c>
      <c r="K39" s="421">
        <f t="shared" si="0"/>
        <v>17.949823260625916</v>
      </c>
      <c r="L39" s="422">
        <f t="shared" si="2"/>
        <v>8.3627898956806632</v>
      </c>
      <c r="M39" s="423">
        <v>1</v>
      </c>
      <c r="N39" s="424">
        <v>3805</v>
      </c>
      <c r="O39" s="425">
        <f t="shared" si="1"/>
        <v>1433</v>
      </c>
      <c r="P39" s="420">
        <v>337</v>
      </c>
      <c r="Q39" s="420">
        <v>262</v>
      </c>
      <c r="R39" s="426">
        <v>834</v>
      </c>
    </row>
    <row r="40" spans="1:18" ht="36" customHeight="1">
      <c r="A40" s="415">
        <v>31</v>
      </c>
      <c r="B40" s="416"/>
      <c r="C40" s="418" t="s">
        <v>63</v>
      </c>
      <c r="D40" s="418"/>
      <c r="E40" s="419">
        <v>15712</v>
      </c>
      <c r="F40" s="420">
        <v>78</v>
      </c>
      <c r="G40" s="420">
        <v>2322</v>
      </c>
      <c r="H40" s="420">
        <v>5</v>
      </c>
      <c r="I40" s="420">
        <v>1033</v>
      </c>
      <c r="J40" s="420">
        <v>2</v>
      </c>
      <c r="K40" s="421">
        <f t="shared" si="0"/>
        <v>14.778513238289207</v>
      </c>
      <c r="L40" s="422">
        <f t="shared" si="2"/>
        <v>6.5745926680244402</v>
      </c>
      <c r="M40" s="423">
        <v>1</v>
      </c>
      <c r="N40" s="424">
        <v>5334</v>
      </c>
      <c r="O40" s="425">
        <f t="shared" si="1"/>
        <v>1680</v>
      </c>
      <c r="P40" s="420">
        <v>348</v>
      </c>
      <c r="Q40" s="420">
        <v>292</v>
      </c>
      <c r="R40" s="426">
        <v>1040</v>
      </c>
    </row>
    <row r="41" spans="1:18" ht="36" customHeight="1">
      <c r="A41" s="415">
        <v>32</v>
      </c>
      <c r="B41" s="427"/>
      <c r="C41" s="417" t="s">
        <v>126</v>
      </c>
      <c r="D41" s="417"/>
      <c r="E41" s="419">
        <v>12281</v>
      </c>
      <c r="F41" s="420">
        <v>15</v>
      </c>
      <c r="G41" s="420">
        <v>1989</v>
      </c>
      <c r="H41" s="420"/>
      <c r="I41" s="420">
        <v>907</v>
      </c>
      <c r="J41" s="420">
        <v>1</v>
      </c>
      <c r="K41" s="421">
        <f t="shared" si="0"/>
        <v>16.195749531797084</v>
      </c>
      <c r="L41" s="422">
        <f t="shared" si="2"/>
        <v>7.3853920690497512</v>
      </c>
      <c r="M41" s="423">
        <v>1</v>
      </c>
      <c r="N41" s="424">
        <v>3700</v>
      </c>
      <c r="O41" s="425">
        <f t="shared" si="1"/>
        <v>1915</v>
      </c>
      <c r="P41" s="420">
        <v>313</v>
      </c>
      <c r="Q41" s="420">
        <v>201</v>
      </c>
      <c r="R41" s="426">
        <v>1401</v>
      </c>
    </row>
    <row r="42" spans="1:18" ht="36" customHeight="1">
      <c r="A42" s="415">
        <v>33</v>
      </c>
      <c r="B42" s="416"/>
      <c r="C42" s="418" t="s">
        <v>64</v>
      </c>
      <c r="D42" s="418"/>
      <c r="E42" s="419">
        <v>33110</v>
      </c>
      <c r="F42" s="420">
        <v>68</v>
      </c>
      <c r="G42" s="420">
        <v>4019</v>
      </c>
      <c r="H42" s="420">
        <v>2</v>
      </c>
      <c r="I42" s="420">
        <v>1666</v>
      </c>
      <c r="J42" s="420">
        <v>0</v>
      </c>
      <c r="K42" s="421">
        <f t="shared" si="0"/>
        <v>12.138326789489581</v>
      </c>
      <c r="L42" s="422">
        <f t="shared" si="2"/>
        <v>5.0317124735729388</v>
      </c>
      <c r="M42" s="423">
        <v>2</v>
      </c>
      <c r="N42" s="424">
        <v>10849</v>
      </c>
      <c r="O42" s="425">
        <f t="shared" si="1"/>
        <v>2828</v>
      </c>
      <c r="P42" s="420">
        <v>597</v>
      </c>
      <c r="Q42" s="420">
        <v>460</v>
      </c>
      <c r="R42" s="426">
        <v>1771</v>
      </c>
    </row>
    <row r="43" spans="1:18" ht="36" customHeight="1">
      <c r="A43" s="415">
        <v>34</v>
      </c>
      <c r="B43" s="427"/>
      <c r="C43" s="417" t="s">
        <v>73</v>
      </c>
      <c r="D43" s="417"/>
      <c r="E43" s="419">
        <v>9390</v>
      </c>
      <c r="F43" s="420">
        <v>34</v>
      </c>
      <c r="G43" s="420">
        <v>2216</v>
      </c>
      <c r="H43" s="420">
        <v>1</v>
      </c>
      <c r="I43" s="420">
        <v>1294</v>
      </c>
      <c r="J43" s="420">
        <v>1</v>
      </c>
      <c r="K43" s="421">
        <f t="shared" si="0"/>
        <v>23.599574014909479</v>
      </c>
      <c r="L43" s="422">
        <f t="shared" si="2"/>
        <v>13.780617678381258</v>
      </c>
      <c r="M43" s="423">
        <v>4</v>
      </c>
      <c r="N43" s="424">
        <v>3869</v>
      </c>
      <c r="O43" s="425">
        <f t="shared" si="1"/>
        <v>1577</v>
      </c>
      <c r="P43" s="420">
        <v>466</v>
      </c>
      <c r="Q43" s="420">
        <v>328</v>
      </c>
      <c r="R43" s="426">
        <v>783</v>
      </c>
    </row>
    <row r="44" spans="1:18" ht="36" customHeight="1">
      <c r="A44" s="415">
        <v>35</v>
      </c>
      <c r="B44" s="416"/>
      <c r="C44" s="417" t="s">
        <v>65</v>
      </c>
      <c r="D44" s="418"/>
      <c r="E44" s="419">
        <v>765</v>
      </c>
      <c r="F44" s="420">
        <v>0</v>
      </c>
      <c r="G44" s="420">
        <v>194</v>
      </c>
      <c r="H44" s="420">
        <v>0</v>
      </c>
      <c r="I44" s="420">
        <v>126</v>
      </c>
      <c r="J44" s="420">
        <v>0</v>
      </c>
      <c r="K44" s="421">
        <f t="shared" si="0"/>
        <v>25.359477124183005</v>
      </c>
      <c r="L44" s="422">
        <f t="shared" si="2"/>
        <v>16.470588235294116</v>
      </c>
      <c r="M44" s="423">
        <v>1</v>
      </c>
      <c r="N44" s="424">
        <v>374</v>
      </c>
      <c r="O44" s="425">
        <f t="shared" si="1"/>
        <v>130</v>
      </c>
      <c r="P44" s="420">
        <v>47</v>
      </c>
      <c r="Q44" s="420">
        <v>40</v>
      </c>
      <c r="R44" s="426">
        <v>43</v>
      </c>
    </row>
    <row r="45" spans="1:18" ht="36" customHeight="1">
      <c r="A45" s="415">
        <v>36</v>
      </c>
      <c r="B45" s="427"/>
      <c r="C45" s="418" t="s">
        <v>66</v>
      </c>
      <c r="D45" s="417"/>
      <c r="E45" s="419">
        <v>1082</v>
      </c>
      <c r="F45" s="420">
        <v>1</v>
      </c>
      <c r="G45" s="420">
        <v>243</v>
      </c>
      <c r="H45" s="420">
        <v>0</v>
      </c>
      <c r="I45" s="420">
        <v>156</v>
      </c>
      <c r="J45" s="420">
        <v>0</v>
      </c>
      <c r="K45" s="421">
        <f t="shared" si="0"/>
        <v>22.458410351201479</v>
      </c>
      <c r="L45" s="422">
        <f t="shared" si="2"/>
        <v>14.417744916820702</v>
      </c>
      <c r="M45" s="423">
        <v>3</v>
      </c>
      <c r="N45" s="424">
        <v>566</v>
      </c>
      <c r="O45" s="425">
        <f t="shared" si="1"/>
        <v>176</v>
      </c>
      <c r="P45" s="420">
        <v>58</v>
      </c>
      <c r="Q45" s="420">
        <v>54</v>
      </c>
      <c r="R45" s="426">
        <v>64</v>
      </c>
    </row>
    <row r="46" spans="1:18" ht="36" customHeight="1">
      <c r="A46" s="415">
        <v>37</v>
      </c>
      <c r="B46" s="427"/>
      <c r="C46" s="417" t="s">
        <v>67</v>
      </c>
      <c r="D46" s="417"/>
      <c r="E46" s="419">
        <v>909</v>
      </c>
      <c r="F46" s="420">
        <v>0</v>
      </c>
      <c r="G46" s="420">
        <v>329</v>
      </c>
      <c r="H46" s="420">
        <v>0</v>
      </c>
      <c r="I46" s="420">
        <v>225</v>
      </c>
      <c r="J46" s="420">
        <v>0</v>
      </c>
      <c r="K46" s="421">
        <f t="shared" si="0"/>
        <v>36.193619361936193</v>
      </c>
      <c r="L46" s="422">
        <f t="shared" si="2"/>
        <v>24.752475247524753</v>
      </c>
      <c r="M46" s="423">
        <v>1</v>
      </c>
      <c r="N46" s="424">
        <v>471</v>
      </c>
      <c r="O46" s="425">
        <f t="shared" si="1"/>
        <v>209</v>
      </c>
      <c r="P46" s="420">
        <v>75</v>
      </c>
      <c r="Q46" s="420">
        <v>0</v>
      </c>
      <c r="R46" s="426">
        <v>134</v>
      </c>
    </row>
    <row r="47" spans="1:18" ht="36" customHeight="1">
      <c r="A47" s="415">
        <v>38</v>
      </c>
      <c r="B47" s="416"/>
      <c r="C47" s="418" t="s">
        <v>68</v>
      </c>
      <c r="D47" s="418"/>
      <c r="E47" s="419">
        <v>478</v>
      </c>
      <c r="F47" s="420">
        <v>0</v>
      </c>
      <c r="G47" s="420">
        <v>190</v>
      </c>
      <c r="H47" s="420">
        <v>0</v>
      </c>
      <c r="I47" s="420">
        <v>113</v>
      </c>
      <c r="J47" s="420">
        <v>0</v>
      </c>
      <c r="K47" s="421">
        <f t="shared" si="0"/>
        <v>39.748953974895393</v>
      </c>
      <c r="L47" s="422">
        <f t="shared" si="2"/>
        <v>23.640167364016737</v>
      </c>
      <c r="M47" s="423">
        <v>1</v>
      </c>
      <c r="N47" s="424">
        <v>231</v>
      </c>
      <c r="O47" s="425">
        <f t="shared" si="1"/>
        <v>140</v>
      </c>
      <c r="P47" s="420">
        <v>45</v>
      </c>
      <c r="Q47" s="420">
        <v>42</v>
      </c>
      <c r="R47" s="426">
        <v>53</v>
      </c>
    </row>
    <row r="48" spans="1:18" ht="36" customHeight="1">
      <c r="A48" s="415">
        <v>39</v>
      </c>
      <c r="B48" s="427"/>
      <c r="C48" s="417" t="s">
        <v>69</v>
      </c>
      <c r="D48" s="417"/>
      <c r="E48" s="419">
        <v>1357</v>
      </c>
      <c r="F48" s="420">
        <v>26</v>
      </c>
      <c r="G48" s="420">
        <v>303</v>
      </c>
      <c r="H48" s="420">
        <v>0</v>
      </c>
      <c r="I48" s="420">
        <v>118</v>
      </c>
      <c r="J48" s="420">
        <v>0</v>
      </c>
      <c r="K48" s="421">
        <f t="shared" si="0"/>
        <v>22.328666175386882</v>
      </c>
      <c r="L48" s="422">
        <f t="shared" si="2"/>
        <v>8.695652173913043</v>
      </c>
      <c r="M48" s="423">
        <v>1</v>
      </c>
      <c r="N48" s="424">
        <v>628</v>
      </c>
      <c r="O48" s="425">
        <f t="shared" si="1"/>
        <v>214</v>
      </c>
      <c r="P48" s="420">
        <v>64</v>
      </c>
      <c r="Q48" s="420">
        <v>51</v>
      </c>
      <c r="R48" s="426">
        <v>99</v>
      </c>
    </row>
    <row r="49" spans="1:18" ht="36" customHeight="1">
      <c r="A49" s="415">
        <v>40</v>
      </c>
      <c r="B49" s="416"/>
      <c r="C49" s="418" t="s">
        <v>70</v>
      </c>
      <c r="D49" s="418"/>
      <c r="E49" s="419">
        <v>547</v>
      </c>
      <c r="F49" s="420">
        <v>6</v>
      </c>
      <c r="G49" s="420">
        <v>93</v>
      </c>
      <c r="H49" s="420">
        <v>0</v>
      </c>
      <c r="I49" s="420">
        <v>34</v>
      </c>
      <c r="J49" s="420">
        <v>0</v>
      </c>
      <c r="K49" s="421">
        <f t="shared" si="0"/>
        <v>17.001828153564897</v>
      </c>
      <c r="L49" s="422">
        <f t="shared" si="2"/>
        <v>6.2157221206581355</v>
      </c>
      <c r="M49" s="423">
        <v>1</v>
      </c>
      <c r="N49" s="424">
        <v>218</v>
      </c>
      <c r="O49" s="425">
        <f t="shared" si="1"/>
        <v>61</v>
      </c>
      <c r="P49" s="420">
        <v>9</v>
      </c>
      <c r="Q49" s="420">
        <v>15</v>
      </c>
      <c r="R49" s="426">
        <v>37</v>
      </c>
    </row>
    <row r="50" spans="1:18" ht="36" customHeight="1">
      <c r="A50" s="415">
        <v>41</v>
      </c>
      <c r="B50" s="427"/>
      <c r="C50" s="417" t="s">
        <v>71</v>
      </c>
      <c r="D50" s="417"/>
      <c r="E50" s="419">
        <v>1571</v>
      </c>
      <c r="F50" s="420">
        <v>17</v>
      </c>
      <c r="G50" s="420">
        <v>389</v>
      </c>
      <c r="H50" s="420">
        <v>0</v>
      </c>
      <c r="I50" s="420">
        <v>236</v>
      </c>
      <c r="J50" s="420">
        <v>0</v>
      </c>
      <c r="K50" s="421">
        <f t="shared" si="0"/>
        <v>24.761298535964354</v>
      </c>
      <c r="L50" s="422">
        <f t="shared" si="2"/>
        <v>15.022278803309993</v>
      </c>
      <c r="M50" s="423">
        <v>2</v>
      </c>
      <c r="N50" s="424">
        <v>578</v>
      </c>
      <c r="O50" s="425">
        <f t="shared" si="1"/>
        <v>271</v>
      </c>
      <c r="P50" s="420">
        <v>69</v>
      </c>
      <c r="Q50" s="420">
        <v>56</v>
      </c>
      <c r="R50" s="426">
        <v>146</v>
      </c>
    </row>
    <row r="51" spans="1:18" ht="36" customHeight="1">
      <c r="A51" s="415">
        <v>42</v>
      </c>
      <c r="B51" s="416"/>
      <c r="C51" s="418" t="s">
        <v>72</v>
      </c>
      <c r="D51" s="418"/>
      <c r="E51" s="419">
        <v>1870</v>
      </c>
      <c r="F51" s="420">
        <v>14</v>
      </c>
      <c r="G51" s="420">
        <v>512</v>
      </c>
      <c r="H51" s="420">
        <v>0</v>
      </c>
      <c r="I51" s="420">
        <v>317</v>
      </c>
      <c r="J51" s="420">
        <v>0</v>
      </c>
      <c r="K51" s="421">
        <f t="shared" si="0"/>
        <v>27.379679144385026</v>
      </c>
      <c r="L51" s="422">
        <f t="shared" si="2"/>
        <v>16.951871657754012</v>
      </c>
      <c r="M51" s="423">
        <v>1</v>
      </c>
      <c r="N51" s="424">
        <v>818</v>
      </c>
      <c r="O51" s="425">
        <f t="shared" si="1"/>
        <v>524</v>
      </c>
      <c r="P51" s="420">
        <v>132</v>
      </c>
      <c r="Q51" s="420">
        <v>106</v>
      </c>
      <c r="R51" s="426">
        <v>286</v>
      </c>
    </row>
    <row r="52" spans="1:18" ht="36" customHeight="1">
      <c r="A52" s="415">
        <v>43</v>
      </c>
      <c r="B52" s="427"/>
      <c r="C52" s="417" t="s">
        <v>75</v>
      </c>
      <c r="D52" s="417"/>
      <c r="E52" s="419">
        <v>1474</v>
      </c>
      <c r="F52" s="420">
        <v>19</v>
      </c>
      <c r="G52" s="420">
        <v>346</v>
      </c>
      <c r="H52" s="420">
        <v>1</v>
      </c>
      <c r="I52" s="420">
        <v>177</v>
      </c>
      <c r="J52" s="420">
        <v>0</v>
      </c>
      <c r="K52" s="421">
        <f t="shared" si="0"/>
        <v>23.473541383989144</v>
      </c>
      <c r="L52" s="422">
        <f t="shared" si="2"/>
        <v>12.008141112618723</v>
      </c>
      <c r="M52" s="423">
        <v>1</v>
      </c>
      <c r="N52" s="424">
        <v>547</v>
      </c>
      <c r="O52" s="425">
        <f t="shared" si="1"/>
        <v>441</v>
      </c>
      <c r="P52" s="420">
        <v>73</v>
      </c>
      <c r="Q52" s="420">
        <v>123</v>
      </c>
      <c r="R52" s="426">
        <v>245</v>
      </c>
    </row>
    <row r="53" spans="1:18" ht="36" customHeight="1">
      <c r="A53" s="415">
        <v>44</v>
      </c>
      <c r="B53" s="427"/>
      <c r="C53" s="417" t="s">
        <v>76</v>
      </c>
      <c r="D53" s="417"/>
      <c r="E53" s="419">
        <v>4236</v>
      </c>
      <c r="F53" s="420">
        <v>62</v>
      </c>
      <c r="G53" s="420">
        <v>910</v>
      </c>
      <c r="H53" s="420">
        <v>3</v>
      </c>
      <c r="I53" s="420">
        <v>478</v>
      </c>
      <c r="J53" s="420">
        <v>1</v>
      </c>
      <c r="K53" s="421">
        <f t="shared" si="0"/>
        <v>21.482530689329558</v>
      </c>
      <c r="L53" s="422">
        <f t="shared" si="2"/>
        <v>11.284230406043436</v>
      </c>
      <c r="M53" s="423">
        <v>10</v>
      </c>
      <c r="N53" s="424">
        <v>2197</v>
      </c>
      <c r="O53" s="425">
        <f t="shared" si="1"/>
        <v>640</v>
      </c>
      <c r="P53" s="420">
        <v>262</v>
      </c>
      <c r="Q53" s="420">
        <v>178</v>
      </c>
      <c r="R53" s="426">
        <v>200</v>
      </c>
    </row>
    <row r="54" spans="1:18" ht="36" customHeight="1" thickBot="1">
      <c r="A54" s="429">
        <v>45</v>
      </c>
      <c r="B54" s="416"/>
      <c r="C54" s="418" t="s">
        <v>77</v>
      </c>
      <c r="D54" s="418"/>
      <c r="E54" s="430">
        <v>1729</v>
      </c>
      <c r="F54" s="431">
        <v>4</v>
      </c>
      <c r="G54" s="431">
        <v>357</v>
      </c>
      <c r="H54" s="431">
        <v>0</v>
      </c>
      <c r="I54" s="431">
        <v>170</v>
      </c>
      <c r="J54" s="431">
        <v>0</v>
      </c>
      <c r="K54" s="432">
        <f t="shared" si="0"/>
        <v>20.647773279352226</v>
      </c>
      <c r="L54" s="433">
        <f>I54/E54*100</f>
        <v>9.832272990167727</v>
      </c>
      <c r="M54" s="434">
        <v>2</v>
      </c>
      <c r="N54" s="435">
        <v>799</v>
      </c>
      <c r="O54" s="436">
        <f t="shared" si="1"/>
        <v>255</v>
      </c>
      <c r="P54" s="431">
        <v>87</v>
      </c>
      <c r="Q54" s="431">
        <v>73</v>
      </c>
      <c r="R54" s="437">
        <v>95</v>
      </c>
    </row>
    <row r="55" spans="1:18" ht="36" customHeight="1" thickBot="1">
      <c r="A55" s="649" t="s">
        <v>78</v>
      </c>
      <c r="B55" s="650"/>
      <c r="C55" s="650"/>
      <c r="D55" s="438"/>
      <c r="E55" s="439">
        <f t="shared" ref="E55:J55" si="3">SUM(E10:E54)</f>
        <v>1389421</v>
      </c>
      <c r="F55" s="440">
        <f t="shared" si="3"/>
        <v>8650</v>
      </c>
      <c r="G55" s="796">
        <f t="shared" si="3"/>
        <v>216441</v>
      </c>
      <c r="H55" s="440">
        <f t="shared" si="3"/>
        <v>623</v>
      </c>
      <c r="I55" s="796">
        <f t="shared" si="3"/>
        <v>95399</v>
      </c>
      <c r="J55" s="440">
        <f t="shared" si="3"/>
        <v>258</v>
      </c>
      <c r="K55" s="441">
        <f t="shared" si="0"/>
        <v>15.577783839455428</v>
      </c>
      <c r="L55" s="442">
        <f>I55/E55*100</f>
        <v>6.8660974607408418</v>
      </c>
      <c r="M55" s="443">
        <f t="shared" ref="M55:R55" si="4">SUM(M10:M54)</f>
        <v>157</v>
      </c>
      <c r="N55" s="444">
        <f t="shared" si="4"/>
        <v>521990</v>
      </c>
      <c r="O55" s="445">
        <f t="shared" si="4"/>
        <v>160477</v>
      </c>
      <c r="P55" s="440">
        <f t="shared" si="4"/>
        <v>42764</v>
      </c>
      <c r="Q55" s="440">
        <f t="shared" si="4"/>
        <v>30934</v>
      </c>
      <c r="R55" s="446">
        <f t="shared" si="4"/>
        <v>86779</v>
      </c>
    </row>
    <row r="56" spans="1:18" ht="26.25" customHeight="1"/>
    <row r="57" spans="1:18" ht="26.25" customHeight="1">
      <c r="C57" s="651" t="s">
        <v>127</v>
      </c>
      <c r="D57" s="651"/>
      <c r="E57" s="651"/>
      <c r="F57" s="651"/>
      <c r="G57" s="651"/>
      <c r="H57" s="651"/>
      <c r="I57" s="651"/>
      <c r="J57" s="651"/>
      <c r="K57" s="651"/>
      <c r="L57" s="651"/>
      <c r="M57" s="651"/>
      <c r="N57" s="651"/>
    </row>
    <row r="58" spans="1:18" ht="26.25" customHeight="1">
      <c r="C58" s="652" t="s">
        <v>128</v>
      </c>
      <c r="D58" s="652"/>
      <c r="E58" s="652"/>
      <c r="F58" s="652"/>
      <c r="G58" s="652"/>
      <c r="H58" s="652"/>
      <c r="I58" s="652"/>
      <c r="J58" s="652"/>
      <c r="K58" s="652"/>
      <c r="L58" s="652"/>
      <c r="M58" s="652"/>
    </row>
    <row r="59" spans="1:18" ht="26.25" customHeight="1">
      <c r="C59" s="373" t="s">
        <v>129</v>
      </c>
      <c r="D59" s="373"/>
      <c r="E59" s="373"/>
      <c r="F59" s="373"/>
      <c r="G59" s="373"/>
      <c r="H59" s="373"/>
      <c r="I59" s="373"/>
      <c r="J59" s="373"/>
      <c r="K59" s="373"/>
      <c r="L59" s="373"/>
      <c r="M59" s="373"/>
    </row>
    <row r="60" spans="1:18" s="295" customFormat="1" ht="18.75">
      <c r="A60" s="714" t="s">
        <v>283</v>
      </c>
      <c r="B60" s="714"/>
      <c r="C60" s="714"/>
      <c r="D60" s="714"/>
      <c r="E60" s="714"/>
      <c r="F60" s="714"/>
      <c r="G60" s="714"/>
      <c r="H60" s="714"/>
      <c r="I60" s="714"/>
      <c r="J60" s="714"/>
    </row>
    <row r="61" spans="1:18" ht="26.25" customHeight="1"/>
    <row r="62" spans="1:18" ht="26.25" customHeight="1"/>
    <row r="63" spans="1:18" ht="26.25" customHeight="1"/>
    <row r="64" spans="1:18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33.75" customHeight="1"/>
    <row r="148" ht="33.75" customHeight="1"/>
    <row r="149" ht="33.75" customHeight="1"/>
    <row r="150" ht="33.75" customHeight="1"/>
    <row r="151" ht="33.75" customHeight="1"/>
    <row r="152" ht="33.75" customHeight="1"/>
    <row r="153" ht="33.75" customHeight="1"/>
    <row r="154" ht="33.75" customHeight="1"/>
    <row r="155" ht="33.75" customHeight="1"/>
    <row r="156" ht="33.75" customHeight="1"/>
    <row r="157" ht="33.75" customHeight="1"/>
    <row r="158" ht="33.75" customHeight="1"/>
  </sheetData>
  <mergeCells count="16">
    <mergeCell ref="A60:J60"/>
    <mergeCell ref="A55:C55"/>
    <mergeCell ref="C57:N57"/>
    <mergeCell ref="C58:M58"/>
    <mergeCell ref="A1:R1"/>
    <mergeCell ref="A3:C8"/>
    <mergeCell ref="E3:L3"/>
    <mergeCell ref="N3:N8"/>
    <mergeCell ref="O3:R3"/>
    <mergeCell ref="E4:E7"/>
    <mergeCell ref="K4:L5"/>
    <mergeCell ref="O4:R4"/>
    <mergeCell ref="O5:R5"/>
    <mergeCell ref="K6:K8"/>
    <mergeCell ref="L6:L8"/>
    <mergeCell ref="P6:R6"/>
  </mergeCells>
  <phoneticPr fontId="3"/>
  <pageMargins left="0.55000000000000004" right="0.2" top="0.59" bottom="0.24" header="0.51200000000000001" footer="0.19"/>
  <pageSetup paperSize="9" scale="4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6"/>
  <sheetViews>
    <sheetView zoomScale="75" zoomScaleNormal="50" zoomScaleSheetLayoutView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8.75" defaultRowHeight="18.75"/>
  <cols>
    <col min="1" max="1" width="3.875" style="308" customWidth="1"/>
    <col min="2" max="2" width="11.625" style="309" customWidth="1"/>
    <col min="3" max="3" width="16.75" style="308" customWidth="1"/>
    <col min="4" max="4" width="8.25" style="308" customWidth="1"/>
    <col min="5" max="5" width="14.375" style="308" customWidth="1"/>
    <col min="6" max="6" width="8.25" style="308" customWidth="1"/>
    <col min="7" max="7" width="13.625" style="308" customWidth="1"/>
    <col min="8" max="8" width="8.25" style="308" customWidth="1"/>
    <col min="9" max="9" width="12.5" style="308" customWidth="1"/>
    <col min="10" max="10" width="12.875" style="308" customWidth="1"/>
    <col min="11" max="11" width="9.75" style="308" customWidth="1"/>
    <col min="12" max="12" width="11.5" style="308" customWidth="1"/>
    <col min="13" max="13" width="11" style="308" customWidth="1"/>
    <col min="14" max="16" width="9.75" style="308" customWidth="1"/>
    <col min="17" max="17" width="2.875" style="308" customWidth="1"/>
    <col min="18" max="16384" width="8.75" style="308"/>
  </cols>
  <sheetData>
    <row r="1" spans="1:17">
      <c r="A1" s="306" t="s">
        <v>130</v>
      </c>
      <c r="B1" s="307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3" spans="1:17" ht="19.5" thickBot="1">
      <c r="C3" s="309" t="s">
        <v>131</v>
      </c>
    </row>
    <row r="4" spans="1:17" ht="15.6" customHeight="1">
      <c r="A4" s="678" t="s">
        <v>132</v>
      </c>
      <c r="B4" s="679"/>
      <c r="C4" s="684" t="s">
        <v>133</v>
      </c>
      <c r="D4" s="685"/>
      <c r="E4" s="685"/>
      <c r="F4" s="685"/>
      <c r="G4" s="685"/>
      <c r="H4" s="685"/>
      <c r="I4" s="685"/>
      <c r="J4" s="686"/>
      <c r="K4" s="310"/>
      <c r="L4" s="311"/>
      <c r="M4" s="693" t="s">
        <v>134</v>
      </c>
      <c r="N4" s="694"/>
      <c r="O4" s="694"/>
      <c r="P4" s="695"/>
      <c r="Q4" s="312"/>
    </row>
    <row r="5" spans="1:17" ht="15.6" customHeight="1">
      <c r="A5" s="680"/>
      <c r="B5" s="681"/>
      <c r="C5" s="687"/>
      <c r="D5" s="688"/>
      <c r="E5" s="688"/>
      <c r="F5" s="688"/>
      <c r="G5" s="688"/>
      <c r="H5" s="688"/>
      <c r="I5" s="688"/>
      <c r="J5" s="689"/>
      <c r="K5" s="313"/>
      <c r="L5" s="314"/>
      <c r="M5" s="696"/>
      <c r="N5" s="697"/>
      <c r="O5" s="697"/>
      <c r="P5" s="698"/>
      <c r="Q5" s="312"/>
    </row>
    <row r="6" spans="1:17" ht="15.6" customHeight="1">
      <c r="A6" s="680"/>
      <c r="B6" s="681"/>
      <c r="C6" s="690"/>
      <c r="D6" s="691"/>
      <c r="E6" s="691"/>
      <c r="F6" s="691"/>
      <c r="G6" s="691"/>
      <c r="H6" s="691"/>
      <c r="I6" s="691"/>
      <c r="J6" s="692"/>
      <c r="K6" s="315" t="s">
        <v>135</v>
      </c>
      <c r="L6" s="316" t="s">
        <v>136</v>
      </c>
      <c r="M6" s="699" t="s">
        <v>137</v>
      </c>
      <c r="N6" s="700"/>
      <c r="O6" s="700"/>
      <c r="P6" s="701"/>
      <c r="Q6" s="312"/>
    </row>
    <row r="7" spans="1:17" ht="15.6" customHeight="1">
      <c r="A7" s="680"/>
      <c r="B7" s="681"/>
      <c r="C7" s="702" t="s">
        <v>138</v>
      </c>
      <c r="D7" s="317" t="s">
        <v>139</v>
      </c>
      <c r="E7" s="703" t="s">
        <v>140</v>
      </c>
      <c r="F7" s="317" t="s">
        <v>141</v>
      </c>
      <c r="G7" s="703" t="s">
        <v>142</v>
      </c>
      <c r="H7" s="317" t="s">
        <v>143</v>
      </c>
      <c r="I7" s="705" t="s">
        <v>144</v>
      </c>
      <c r="J7" s="706"/>
      <c r="K7" s="315" t="s">
        <v>145</v>
      </c>
      <c r="L7" s="316"/>
      <c r="M7" s="703" t="s">
        <v>146</v>
      </c>
      <c r="N7" s="703" t="s">
        <v>147</v>
      </c>
      <c r="O7" s="703" t="s">
        <v>148</v>
      </c>
      <c r="P7" s="708" t="s">
        <v>149</v>
      </c>
      <c r="Q7" s="312"/>
    </row>
    <row r="8" spans="1:17" ht="17.25">
      <c r="A8" s="680"/>
      <c r="B8" s="681"/>
      <c r="C8" s="687"/>
      <c r="D8" s="318" t="s">
        <v>150</v>
      </c>
      <c r="E8" s="704"/>
      <c r="F8" s="318" t="s">
        <v>150</v>
      </c>
      <c r="G8" s="704"/>
      <c r="H8" s="318" t="s">
        <v>150</v>
      </c>
      <c r="I8" s="707"/>
      <c r="J8" s="692"/>
      <c r="K8" s="313"/>
      <c r="L8" s="314"/>
      <c r="M8" s="704"/>
      <c r="N8" s="704"/>
      <c r="O8" s="704"/>
      <c r="P8" s="709"/>
      <c r="Q8" s="312"/>
    </row>
    <row r="9" spans="1:17" ht="17.25">
      <c r="A9" s="680"/>
      <c r="B9" s="681"/>
      <c r="C9" s="687"/>
      <c r="D9" s="318" t="s">
        <v>151</v>
      </c>
      <c r="E9" s="704"/>
      <c r="F9" s="318" t="s">
        <v>151</v>
      </c>
      <c r="G9" s="704"/>
      <c r="H9" s="318" t="s">
        <v>151</v>
      </c>
      <c r="I9" s="703" t="s">
        <v>152</v>
      </c>
      <c r="J9" s="708" t="s">
        <v>153</v>
      </c>
      <c r="K9" s="319" t="s">
        <v>154</v>
      </c>
      <c r="L9" s="316"/>
      <c r="M9" s="704"/>
      <c r="N9" s="704"/>
      <c r="O9" s="704"/>
      <c r="P9" s="709"/>
      <c r="Q9" s="312"/>
    </row>
    <row r="10" spans="1:17" ht="17.25">
      <c r="A10" s="682"/>
      <c r="B10" s="683"/>
      <c r="C10" s="320" t="s">
        <v>155</v>
      </c>
      <c r="D10" s="321" t="s">
        <v>156</v>
      </c>
      <c r="E10" s="322" t="s">
        <v>157</v>
      </c>
      <c r="F10" s="321" t="s">
        <v>156</v>
      </c>
      <c r="G10" s="322" t="s">
        <v>158</v>
      </c>
      <c r="H10" s="321" t="s">
        <v>156</v>
      </c>
      <c r="I10" s="710"/>
      <c r="J10" s="711"/>
      <c r="K10" s="323" t="s">
        <v>159</v>
      </c>
      <c r="L10" s="324"/>
      <c r="M10" s="325" t="s">
        <v>160</v>
      </c>
      <c r="N10" s="322" t="s">
        <v>161</v>
      </c>
      <c r="O10" s="322" t="s">
        <v>162</v>
      </c>
      <c r="P10" s="326" t="s">
        <v>163</v>
      </c>
      <c r="Q10" s="327"/>
    </row>
    <row r="11" spans="1:17">
      <c r="A11" s="328" t="s">
        <v>164</v>
      </c>
      <c r="B11" s="329"/>
      <c r="C11" s="330" t="s">
        <v>165</v>
      </c>
      <c r="D11" s="331"/>
      <c r="E11" s="332" t="s">
        <v>165</v>
      </c>
      <c r="F11" s="332"/>
      <c r="G11" s="332" t="s">
        <v>165</v>
      </c>
      <c r="H11" s="332"/>
      <c r="I11" s="332" t="s">
        <v>166</v>
      </c>
      <c r="J11" s="332" t="s">
        <v>166</v>
      </c>
      <c r="K11" s="333" t="s">
        <v>167</v>
      </c>
      <c r="L11" s="334" t="s">
        <v>168</v>
      </c>
      <c r="M11" s="331" t="s">
        <v>168</v>
      </c>
      <c r="N11" s="335" t="s">
        <v>168</v>
      </c>
      <c r="O11" s="332" t="s">
        <v>168</v>
      </c>
      <c r="P11" s="336" t="s">
        <v>168</v>
      </c>
      <c r="Q11" s="337"/>
    </row>
    <row r="12" spans="1:17" ht="21.6" customHeight="1">
      <c r="A12" s="313">
        <v>1</v>
      </c>
      <c r="B12" s="338" t="s">
        <v>169</v>
      </c>
      <c r="C12" s="339">
        <v>302995</v>
      </c>
      <c r="D12" s="340">
        <v>1599</v>
      </c>
      <c r="E12" s="341">
        <v>42159</v>
      </c>
      <c r="F12" s="341">
        <v>82</v>
      </c>
      <c r="G12" s="341">
        <v>16640</v>
      </c>
      <c r="H12" s="341">
        <v>33</v>
      </c>
      <c r="I12" s="342">
        <f t="shared" ref="I12:I65" si="0">E12/C12*100</f>
        <v>13.914090991600522</v>
      </c>
      <c r="J12" s="342">
        <f>G12/C12*100</f>
        <v>5.4918397993366233</v>
      </c>
      <c r="K12" s="339">
        <v>17</v>
      </c>
      <c r="L12" s="343">
        <v>115857</v>
      </c>
      <c r="M12" s="344">
        <f t="shared" ref="M12:M54" si="1">SUM(N12:P12)</f>
        <v>31491</v>
      </c>
      <c r="N12" s="341">
        <v>8765</v>
      </c>
      <c r="O12" s="341">
        <v>4843</v>
      </c>
      <c r="P12" s="345">
        <v>17883</v>
      </c>
      <c r="Q12" s="346"/>
    </row>
    <row r="13" spans="1:17" ht="21.6" customHeight="1">
      <c r="A13" s="347">
        <v>2</v>
      </c>
      <c r="B13" s="348" t="s">
        <v>170</v>
      </c>
      <c r="C13" s="349">
        <v>22676</v>
      </c>
      <c r="D13" s="350">
        <v>126</v>
      </c>
      <c r="E13" s="351">
        <v>3067</v>
      </c>
      <c r="F13" s="351">
        <v>13</v>
      </c>
      <c r="G13" s="351">
        <v>1297</v>
      </c>
      <c r="H13" s="351">
        <v>3</v>
      </c>
      <c r="I13" s="352">
        <f t="shared" si="0"/>
        <v>13.525313106367967</v>
      </c>
      <c r="J13" s="352">
        <f>G13/C13*100</f>
        <v>5.7197036514376434</v>
      </c>
      <c r="K13" s="349">
        <v>2</v>
      </c>
      <c r="L13" s="353">
        <v>7782</v>
      </c>
      <c r="M13" s="354">
        <f t="shared" si="1"/>
        <v>2093</v>
      </c>
      <c r="N13" s="351">
        <v>526</v>
      </c>
      <c r="O13" s="351">
        <v>319</v>
      </c>
      <c r="P13" s="355">
        <v>1248</v>
      </c>
      <c r="Q13" s="356"/>
    </row>
    <row r="14" spans="1:17" ht="21.6" customHeight="1">
      <c r="A14" s="347">
        <v>3</v>
      </c>
      <c r="B14" s="348" t="s">
        <v>171</v>
      </c>
      <c r="C14" s="349">
        <v>62663</v>
      </c>
      <c r="D14" s="350">
        <v>181</v>
      </c>
      <c r="E14" s="351">
        <v>7585</v>
      </c>
      <c r="F14" s="351">
        <v>21</v>
      </c>
      <c r="G14" s="351">
        <v>3251</v>
      </c>
      <c r="H14" s="351">
        <v>6</v>
      </c>
      <c r="I14" s="352">
        <f t="shared" si="0"/>
        <v>12.104431642276941</v>
      </c>
      <c r="J14" s="352">
        <f>G14/C14*100</f>
        <v>5.1880695147056475</v>
      </c>
      <c r="K14" s="349">
        <v>4</v>
      </c>
      <c r="L14" s="353">
        <v>19789</v>
      </c>
      <c r="M14" s="357">
        <f t="shared" si="1"/>
        <v>5367</v>
      </c>
      <c r="N14" s="351">
        <v>1099</v>
      </c>
      <c r="O14" s="351">
        <v>701</v>
      </c>
      <c r="P14" s="355">
        <v>3567</v>
      </c>
      <c r="Q14" s="356"/>
    </row>
    <row r="15" spans="1:17" ht="21.6" customHeight="1">
      <c r="A15" s="347">
        <v>4</v>
      </c>
      <c r="B15" s="348" t="s">
        <v>172</v>
      </c>
      <c r="C15" s="349">
        <v>86908</v>
      </c>
      <c r="D15" s="350">
        <v>954</v>
      </c>
      <c r="E15" s="351">
        <v>8957</v>
      </c>
      <c r="F15" s="351">
        <v>120</v>
      </c>
      <c r="G15" s="351">
        <v>3265</v>
      </c>
      <c r="H15" s="351">
        <v>43</v>
      </c>
      <c r="I15" s="352">
        <f t="shared" si="0"/>
        <v>10.306300915911077</v>
      </c>
      <c r="J15" s="352">
        <f t="shared" ref="J15:J63" si="2">G15/C15*100</f>
        <v>3.7568463202466975</v>
      </c>
      <c r="K15" s="349">
        <v>4</v>
      </c>
      <c r="L15" s="353">
        <v>32775</v>
      </c>
      <c r="M15" s="357">
        <f t="shared" si="1"/>
        <v>6444</v>
      </c>
      <c r="N15" s="351">
        <v>1611</v>
      </c>
      <c r="O15" s="351">
        <v>958</v>
      </c>
      <c r="P15" s="355">
        <v>3875</v>
      </c>
      <c r="Q15" s="346"/>
    </row>
    <row r="16" spans="1:17" ht="21.6" customHeight="1">
      <c r="A16" s="347">
        <v>5</v>
      </c>
      <c r="B16" s="348" t="s">
        <v>173</v>
      </c>
      <c r="C16" s="349">
        <v>35154</v>
      </c>
      <c r="D16" s="350">
        <v>37</v>
      </c>
      <c r="E16" s="351">
        <v>5582</v>
      </c>
      <c r="F16" s="351">
        <v>3</v>
      </c>
      <c r="G16" s="351">
        <v>2418</v>
      </c>
      <c r="H16" s="351">
        <v>2</v>
      </c>
      <c r="I16" s="352">
        <f t="shared" si="0"/>
        <v>15.878705126016953</v>
      </c>
      <c r="J16" s="352">
        <f t="shared" si="2"/>
        <v>6.8783068783068781</v>
      </c>
      <c r="K16" s="349">
        <v>8</v>
      </c>
      <c r="L16" s="353">
        <v>12809</v>
      </c>
      <c r="M16" s="357">
        <f t="shared" si="1"/>
        <v>3985</v>
      </c>
      <c r="N16" s="351">
        <v>1018</v>
      </c>
      <c r="O16" s="351">
        <v>1150</v>
      </c>
      <c r="P16" s="355">
        <v>1817</v>
      </c>
      <c r="Q16" s="356"/>
    </row>
    <row r="17" spans="1:17" ht="21.6" customHeight="1">
      <c r="A17" s="347">
        <v>6</v>
      </c>
      <c r="B17" s="348" t="s">
        <v>174</v>
      </c>
      <c r="C17" s="349">
        <v>45006</v>
      </c>
      <c r="D17" s="350">
        <v>223</v>
      </c>
      <c r="E17" s="351">
        <v>6635</v>
      </c>
      <c r="F17" s="351">
        <v>3</v>
      </c>
      <c r="G17" s="351">
        <v>2898</v>
      </c>
      <c r="H17" s="351">
        <v>0</v>
      </c>
      <c r="I17" s="352">
        <f t="shared" si="0"/>
        <v>14.74247878060703</v>
      </c>
      <c r="J17" s="352">
        <f t="shared" si="2"/>
        <v>6.4391414478069589</v>
      </c>
      <c r="K17" s="349">
        <v>9</v>
      </c>
      <c r="L17" s="353">
        <v>17503</v>
      </c>
      <c r="M17" s="357">
        <f t="shared" si="1"/>
        <v>6634</v>
      </c>
      <c r="N17" s="351">
        <v>1356</v>
      </c>
      <c r="O17" s="351">
        <v>2006</v>
      </c>
      <c r="P17" s="355">
        <v>3272</v>
      </c>
      <c r="Q17" s="358"/>
    </row>
    <row r="18" spans="1:17" ht="21.6" customHeight="1">
      <c r="A18" s="347">
        <v>7</v>
      </c>
      <c r="B18" s="348" t="s">
        <v>175</v>
      </c>
      <c r="C18" s="349">
        <v>104622</v>
      </c>
      <c r="D18" s="350">
        <v>539</v>
      </c>
      <c r="E18" s="351">
        <v>9844</v>
      </c>
      <c r="F18" s="351">
        <v>28</v>
      </c>
      <c r="G18" s="351">
        <v>3542</v>
      </c>
      <c r="H18" s="351">
        <v>5</v>
      </c>
      <c r="I18" s="352">
        <f t="shared" si="0"/>
        <v>9.409110894458145</v>
      </c>
      <c r="J18" s="352">
        <f t="shared" si="2"/>
        <v>3.385521209688211</v>
      </c>
      <c r="K18" s="349">
        <v>5</v>
      </c>
      <c r="L18" s="353">
        <v>36868</v>
      </c>
      <c r="M18" s="357">
        <f t="shared" si="1"/>
        <v>7260</v>
      </c>
      <c r="N18" s="351">
        <v>1711</v>
      </c>
      <c r="O18" s="351">
        <v>1218</v>
      </c>
      <c r="P18" s="355">
        <v>4331</v>
      </c>
      <c r="Q18" s="346"/>
    </row>
    <row r="19" spans="1:17" ht="21.6" customHeight="1">
      <c r="A19" s="347">
        <v>8</v>
      </c>
      <c r="B19" s="348" t="s">
        <v>176</v>
      </c>
      <c r="C19" s="349">
        <v>56243</v>
      </c>
      <c r="D19" s="350">
        <v>214</v>
      </c>
      <c r="E19" s="351">
        <v>8066</v>
      </c>
      <c r="F19" s="351">
        <v>3</v>
      </c>
      <c r="G19" s="351">
        <v>3749</v>
      </c>
      <c r="H19" s="351">
        <v>0</v>
      </c>
      <c r="I19" s="352">
        <f t="shared" si="0"/>
        <v>14.341340255676263</v>
      </c>
      <c r="J19" s="352">
        <f t="shared" si="2"/>
        <v>6.6657184005120635</v>
      </c>
      <c r="K19" s="349">
        <v>8</v>
      </c>
      <c r="L19" s="353">
        <v>20154</v>
      </c>
      <c r="M19" s="357">
        <f t="shared" si="1"/>
        <v>5768</v>
      </c>
      <c r="N19" s="351">
        <v>1602</v>
      </c>
      <c r="O19" s="351">
        <v>982</v>
      </c>
      <c r="P19" s="355">
        <v>3184</v>
      </c>
      <c r="Q19" s="356"/>
    </row>
    <row r="20" spans="1:17" ht="21.6" customHeight="1">
      <c r="A20" s="347">
        <v>9</v>
      </c>
      <c r="B20" s="348" t="s">
        <v>177</v>
      </c>
      <c r="C20" s="349">
        <v>56476</v>
      </c>
      <c r="D20" s="350">
        <v>169</v>
      </c>
      <c r="E20" s="351">
        <v>7154</v>
      </c>
      <c r="F20" s="351">
        <v>10</v>
      </c>
      <c r="G20" s="351">
        <v>3112</v>
      </c>
      <c r="H20" s="351">
        <v>2</v>
      </c>
      <c r="I20" s="352">
        <f t="shared" si="0"/>
        <v>12.667327714427367</v>
      </c>
      <c r="J20" s="352">
        <f t="shared" si="2"/>
        <v>5.5103052624123521</v>
      </c>
      <c r="K20" s="349">
        <v>5</v>
      </c>
      <c r="L20" s="353">
        <v>18164</v>
      </c>
      <c r="M20" s="357">
        <f t="shared" si="1"/>
        <v>5041</v>
      </c>
      <c r="N20" s="351">
        <v>936</v>
      </c>
      <c r="O20" s="351">
        <v>992</v>
      </c>
      <c r="P20" s="355">
        <v>3113</v>
      </c>
      <c r="Q20" s="356"/>
    </row>
    <row r="21" spans="1:17" ht="21.6" customHeight="1">
      <c r="A21" s="347">
        <v>10</v>
      </c>
      <c r="B21" s="348" t="s">
        <v>178</v>
      </c>
      <c r="C21" s="349">
        <v>123566</v>
      </c>
      <c r="D21" s="350">
        <v>1086</v>
      </c>
      <c r="E21" s="351">
        <v>14507</v>
      </c>
      <c r="F21" s="351">
        <v>108</v>
      </c>
      <c r="G21" s="351">
        <v>5380</v>
      </c>
      <c r="H21" s="351">
        <v>30</v>
      </c>
      <c r="I21" s="352">
        <f t="shared" si="0"/>
        <v>11.74028454429212</v>
      </c>
      <c r="J21" s="352">
        <f t="shared" si="2"/>
        <v>4.3539484971594131</v>
      </c>
      <c r="K21" s="349">
        <v>8</v>
      </c>
      <c r="L21" s="353">
        <v>43018</v>
      </c>
      <c r="M21" s="357">
        <f t="shared" si="1"/>
        <v>10863</v>
      </c>
      <c r="N21" s="351">
        <v>2978</v>
      </c>
      <c r="O21" s="351">
        <v>1438</v>
      </c>
      <c r="P21" s="355">
        <v>6447</v>
      </c>
      <c r="Q21" s="346"/>
    </row>
    <row r="22" spans="1:17" ht="21.6" customHeight="1">
      <c r="A22" s="347">
        <v>11</v>
      </c>
      <c r="B22" s="348" t="s">
        <v>179</v>
      </c>
      <c r="C22" s="349">
        <v>6015</v>
      </c>
      <c r="D22" s="350">
        <v>16</v>
      </c>
      <c r="E22" s="351">
        <v>1572</v>
      </c>
      <c r="F22" s="351">
        <v>2</v>
      </c>
      <c r="G22" s="351">
        <v>839</v>
      </c>
      <c r="H22" s="351">
        <v>0</v>
      </c>
      <c r="I22" s="352">
        <f t="shared" si="0"/>
        <v>26.134663341645886</v>
      </c>
      <c r="J22" s="352">
        <f t="shared" si="2"/>
        <v>13.948462177888613</v>
      </c>
      <c r="K22" s="349">
        <v>6</v>
      </c>
      <c r="L22" s="353">
        <v>2306</v>
      </c>
      <c r="M22" s="357">
        <f t="shared" si="1"/>
        <v>1165</v>
      </c>
      <c r="N22" s="351">
        <v>445</v>
      </c>
      <c r="O22" s="351">
        <v>205</v>
      </c>
      <c r="P22" s="355">
        <v>515</v>
      </c>
      <c r="Q22" s="356"/>
    </row>
    <row r="23" spans="1:17" ht="21.6" customHeight="1">
      <c r="A23" s="347">
        <v>12</v>
      </c>
      <c r="B23" s="348" t="s">
        <v>180</v>
      </c>
      <c r="C23" s="349">
        <v>3520</v>
      </c>
      <c r="D23" s="350">
        <v>14</v>
      </c>
      <c r="E23" s="351">
        <v>1045</v>
      </c>
      <c r="F23" s="351">
        <v>0</v>
      </c>
      <c r="G23" s="351">
        <v>592</v>
      </c>
      <c r="H23" s="351">
        <v>0</v>
      </c>
      <c r="I23" s="352">
        <f t="shared" si="0"/>
        <v>29.6875</v>
      </c>
      <c r="J23" s="352">
        <f t="shared" si="2"/>
        <v>16.818181818181817</v>
      </c>
      <c r="K23" s="349">
        <v>1</v>
      </c>
      <c r="L23" s="353">
        <v>1519</v>
      </c>
      <c r="M23" s="357">
        <f t="shared" si="1"/>
        <v>726</v>
      </c>
      <c r="N23" s="351">
        <v>278</v>
      </c>
      <c r="O23" s="351">
        <v>152</v>
      </c>
      <c r="P23" s="355">
        <v>296</v>
      </c>
      <c r="Q23" s="356"/>
    </row>
    <row r="24" spans="1:17" ht="21.6" customHeight="1">
      <c r="A24" s="347">
        <v>13</v>
      </c>
      <c r="B24" s="348" t="s">
        <v>181</v>
      </c>
      <c r="C24" s="349">
        <v>1976</v>
      </c>
      <c r="D24" s="350">
        <v>6</v>
      </c>
      <c r="E24" s="351">
        <v>475</v>
      </c>
      <c r="F24" s="351">
        <v>1</v>
      </c>
      <c r="G24" s="351">
        <v>341</v>
      </c>
      <c r="H24" s="351">
        <v>0</v>
      </c>
      <c r="I24" s="352">
        <f t="shared" si="0"/>
        <v>24.03846153846154</v>
      </c>
      <c r="J24" s="352">
        <f t="shared" si="2"/>
        <v>17.257085020242915</v>
      </c>
      <c r="K24" s="349">
        <v>3</v>
      </c>
      <c r="L24" s="353">
        <v>740</v>
      </c>
      <c r="M24" s="357">
        <f t="shared" si="1"/>
        <v>334</v>
      </c>
      <c r="N24" s="351">
        <v>90</v>
      </c>
      <c r="O24" s="351">
        <v>77</v>
      </c>
      <c r="P24" s="355">
        <v>167</v>
      </c>
      <c r="Q24" s="346"/>
    </row>
    <row r="25" spans="1:17" ht="21.6" customHeight="1">
      <c r="A25" s="347">
        <v>14</v>
      </c>
      <c r="B25" s="348" t="s">
        <v>182</v>
      </c>
      <c r="C25" s="349">
        <v>9525</v>
      </c>
      <c r="D25" s="350">
        <v>21</v>
      </c>
      <c r="E25" s="351">
        <v>2293</v>
      </c>
      <c r="F25" s="351">
        <v>1</v>
      </c>
      <c r="G25" s="351">
        <v>1199</v>
      </c>
      <c r="H25" s="351">
        <v>1</v>
      </c>
      <c r="I25" s="352">
        <f t="shared" si="0"/>
        <v>24.073490813648295</v>
      </c>
      <c r="J25" s="352">
        <f t="shared" si="2"/>
        <v>12.587926509186351</v>
      </c>
      <c r="K25" s="349">
        <v>4</v>
      </c>
      <c r="L25" s="353">
        <v>3308</v>
      </c>
      <c r="M25" s="357">
        <f t="shared" si="1"/>
        <v>1578</v>
      </c>
      <c r="N25" s="351">
        <v>461</v>
      </c>
      <c r="O25" s="351">
        <v>284</v>
      </c>
      <c r="P25" s="355">
        <v>833</v>
      </c>
      <c r="Q25" s="356"/>
    </row>
    <row r="26" spans="1:17" ht="21.6" customHeight="1">
      <c r="A26" s="347">
        <v>15</v>
      </c>
      <c r="B26" s="348" t="s">
        <v>183</v>
      </c>
      <c r="C26" s="736">
        <v>14636</v>
      </c>
      <c r="D26" s="798">
        <v>36</v>
      </c>
      <c r="E26" s="737">
        <v>3293</v>
      </c>
      <c r="F26" s="797">
        <v>3</v>
      </c>
      <c r="G26" s="737">
        <v>1756</v>
      </c>
      <c r="H26" s="797">
        <v>1</v>
      </c>
      <c r="I26" s="738">
        <f>ROUNDUP(E26/C26,4)</f>
        <v>0.22499999999999998</v>
      </c>
      <c r="J26" s="738">
        <f>ROUNDUP(G26/C26,4)</f>
        <v>0.12000000000000001</v>
      </c>
      <c r="K26" s="349">
        <v>5</v>
      </c>
      <c r="L26" s="353">
        <v>5256</v>
      </c>
      <c r="M26" s="357">
        <f t="shared" si="1"/>
        <v>2307</v>
      </c>
      <c r="N26" s="351">
        <v>696</v>
      </c>
      <c r="O26" s="351">
        <v>467</v>
      </c>
      <c r="P26" s="355">
        <v>1144</v>
      </c>
      <c r="Q26" s="356"/>
    </row>
    <row r="27" spans="1:17" ht="21.6" customHeight="1">
      <c r="A27" s="347">
        <v>16</v>
      </c>
      <c r="B27" s="348" t="s">
        <v>184</v>
      </c>
      <c r="C27" s="349">
        <v>9760</v>
      </c>
      <c r="D27" s="350">
        <v>40</v>
      </c>
      <c r="E27" s="351">
        <v>1718</v>
      </c>
      <c r="F27" s="351">
        <v>1</v>
      </c>
      <c r="G27" s="351">
        <v>812</v>
      </c>
      <c r="H27" s="351">
        <v>0</v>
      </c>
      <c r="I27" s="352">
        <f t="shared" si="0"/>
        <v>17.602459016393443</v>
      </c>
      <c r="J27" s="352">
        <f t="shared" si="2"/>
        <v>8.3196721311475414</v>
      </c>
      <c r="K27" s="349">
        <v>5</v>
      </c>
      <c r="L27" s="353">
        <v>3411</v>
      </c>
      <c r="M27" s="357">
        <f t="shared" si="1"/>
        <v>1275</v>
      </c>
      <c r="N27" s="351">
        <v>313</v>
      </c>
      <c r="O27" s="351">
        <v>140</v>
      </c>
      <c r="P27" s="355">
        <v>822</v>
      </c>
      <c r="Q27" s="359"/>
    </row>
    <row r="28" spans="1:17" ht="21.6" customHeight="1">
      <c r="A28" s="347">
        <v>17</v>
      </c>
      <c r="B28" s="348" t="s">
        <v>185</v>
      </c>
      <c r="C28" s="349">
        <v>5020</v>
      </c>
      <c r="D28" s="350">
        <v>17</v>
      </c>
      <c r="E28" s="351">
        <v>846</v>
      </c>
      <c r="F28" s="351">
        <v>3</v>
      </c>
      <c r="G28" s="351">
        <v>428</v>
      </c>
      <c r="H28" s="351">
        <v>1</v>
      </c>
      <c r="I28" s="352">
        <f t="shared" si="0"/>
        <v>16.852589641434264</v>
      </c>
      <c r="J28" s="352">
        <f t="shared" si="2"/>
        <v>8.525896414342629</v>
      </c>
      <c r="K28" s="349">
        <v>1</v>
      </c>
      <c r="L28" s="353">
        <v>1606</v>
      </c>
      <c r="M28" s="357">
        <f t="shared" si="1"/>
        <v>654</v>
      </c>
      <c r="N28" s="351">
        <v>136</v>
      </c>
      <c r="O28" s="351">
        <v>76</v>
      </c>
      <c r="P28" s="355">
        <v>442</v>
      </c>
      <c r="Q28" s="359"/>
    </row>
    <row r="29" spans="1:17" ht="21.6" customHeight="1">
      <c r="A29" s="347">
        <v>18</v>
      </c>
      <c r="B29" s="348" t="s">
        <v>186</v>
      </c>
      <c r="C29" s="349">
        <v>10310</v>
      </c>
      <c r="D29" s="350">
        <v>179</v>
      </c>
      <c r="E29" s="351">
        <v>1885</v>
      </c>
      <c r="F29" s="351">
        <v>10</v>
      </c>
      <c r="G29" s="351">
        <v>789</v>
      </c>
      <c r="H29" s="351">
        <v>1</v>
      </c>
      <c r="I29" s="352">
        <f t="shared" si="0"/>
        <v>18.283220174587779</v>
      </c>
      <c r="J29" s="352">
        <f t="shared" si="2"/>
        <v>7.6527643064985451</v>
      </c>
      <c r="K29" s="349">
        <v>1</v>
      </c>
      <c r="L29" s="353">
        <v>3872</v>
      </c>
      <c r="M29" s="357">
        <f t="shared" si="1"/>
        <v>1376</v>
      </c>
      <c r="N29" s="351">
        <v>379</v>
      </c>
      <c r="O29" s="351">
        <v>180</v>
      </c>
      <c r="P29" s="355">
        <v>817</v>
      </c>
      <c r="Q29" s="358"/>
    </row>
    <row r="30" spans="1:17" ht="21.6" customHeight="1">
      <c r="A30" s="347">
        <v>19</v>
      </c>
      <c r="B30" s="348" t="s">
        <v>187</v>
      </c>
      <c r="C30" s="349">
        <v>5416</v>
      </c>
      <c r="D30" s="350">
        <v>26</v>
      </c>
      <c r="E30" s="351">
        <v>1129</v>
      </c>
      <c r="F30" s="351">
        <v>0</v>
      </c>
      <c r="G30" s="351">
        <v>504</v>
      </c>
      <c r="H30" s="351">
        <v>0</v>
      </c>
      <c r="I30" s="352">
        <f t="shared" si="0"/>
        <v>20.845642540620386</v>
      </c>
      <c r="J30" s="352">
        <f t="shared" si="2"/>
        <v>9.3057607090103396</v>
      </c>
      <c r="K30" s="349">
        <v>1</v>
      </c>
      <c r="L30" s="353">
        <v>2057</v>
      </c>
      <c r="M30" s="357">
        <f t="shared" si="1"/>
        <v>752</v>
      </c>
      <c r="N30" s="351">
        <v>225</v>
      </c>
      <c r="O30" s="351">
        <v>190</v>
      </c>
      <c r="P30" s="355">
        <v>337</v>
      </c>
      <c r="Q30" s="358"/>
    </row>
    <row r="31" spans="1:17" ht="21.6" customHeight="1">
      <c r="A31" s="347">
        <v>20</v>
      </c>
      <c r="B31" s="348" t="s">
        <v>188</v>
      </c>
      <c r="C31" s="349">
        <v>13512</v>
      </c>
      <c r="D31" s="350">
        <v>39</v>
      </c>
      <c r="E31" s="351">
        <v>2624</v>
      </c>
      <c r="F31" s="351">
        <v>1</v>
      </c>
      <c r="G31" s="351">
        <v>1206</v>
      </c>
      <c r="H31" s="351">
        <v>0</v>
      </c>
      <c r="I31" s="352">
        <f t="shared" si="0"/>
        <v>19.419775014801658</v>
      </c>
      <c r="J31" s="352">
        <f t="shared" si="2"/>
        <v>8.9253996447602137</v>
      </c>
      <c r="K31" s="349">
        <v>3</v>
      </c>
      <c r="L31" s="353">
        <v>4246</v>
      </c>
      <c r="M31" s="357">
        <f t="shared" si="1"/>
        <v>1739</v>
      </c>
      <c r="N31" s="351">
        <v>427</v>
      </c>
      <c r="O31" s="351">
        <v>254</v>
      </c>
      <c r="P31" s="355">
        <v>1058</v>
      </c>
      <c r="Q31" s="358"/>
    </row>
    <row r="32" spans="1:17" ht="21.6" customHeight="1">
      <c r="A32" s="347">
        <v>21</v>
      </c>
      <c r="B32" s="348" t="s">
        <v>189</v>
      </c>
      <c r="C32" s="349">
        <v>14443</v>
      </c>
      <c r="D32" s="350">
        <v>30</v>
      </c>
      <c r="E32" s="351">
        <v>2215</v>
      </c>
      <c r="F32" s="351">
        <v>2</v>
      </c>
      <c r="G32" s="351">
        <v>963</v>
      </c>
      <c r="H32" s="351">
        <v>2</v>
      </c>
      <c r="I32" s="352">
        <f t="shared" si="0"/>
        <v>15.336148999515336</v>
      </c>
      <c r="J32" s="352">
        <f t="shared" si="2"/>
        <v>6.6675898359066679</v>
      </c>
      <c r="K32" s="349">
        <v>4</v>
      </c>
      <c r="L32" s="353">
        <v>4621</v>
      </c>
      <c r="M32" s="357">
        <f t="shared" si="1"/>
        <v>1985</v>
      </c>
      <c r="N32" s="351">
        <v>306</v>
      </c>
      <c r="O32" s="351">
        <v>492</v>
      </c>
      <c r="P32" s="355">
        <v>1187</v>
      </c>
      <c r="Q32" s="358"/>
    </row>
    <row r="33" spans="1:17" ht="21.6" customHeight="1">
      <c r="A33" s="347">
        <v>22</v>
      </c>
      <c r="B33" s="348" t="s">
        <v>190</v>
      </c>
      <c r="C33" s="349">
        <v>37146</v>
      </c>
      <c r="D33" s="350">
        <v>281</v>
      </c>
      <c r="E33" s="351">
        <v>4693</v>
      </c>
      <c r="F33" s="351">
        <v>23</v>
      </c>
      <c r="G33" s="351">
        <v>1906</v>
      </c>
      <c r="H33" s="351">
        <v>7</v>
      </c>
      <c r="I33" s="352">
        <f t="shared" si="0"/>
        <v>12.633930975071339</v>
      </c>
      <c r="J33" s="352">
        <f t="shared" si="2"/>
        <v>5.1311042911753617</v>
      </c>
      <c r="K33" s="349">
        <v>2</v>
      </c>
      <c r="L33" s="353">
        <v>11136</v>
      </c>
      <c r="M33" s="357">
        <f t="shared" si="1"/>
        <v>3212</v>
      </c>
      <c r="N33" s="351">
        <v>472</v>
      </c>
      <c r="O33" s="351">
        <v>425</v>
      </c>
      <c r="P33" s="355">
        <v>2315</v>
      </c>
      <c r="Q33" s="358"/>
    </row>
    <row r="34" spans="1:17" ht="21.6" customHeight="1">
      <c r="A34" s="347">
        <v>23</v>
      </c>
      <c r="B34" s="348" t="s">
        <v>191</v>
      </c>
      <c r="C34" s="349">
        <v>13920</v>
      </c>
      <c r="D34" s="350">
        <v>72</v>
      </c>
      <c r="E34" s="351">
        <v>2302</v>
      </c>
      <c r="F34" s="351">
        <v>9</v>
      </c>
      <c r="G34" s="351">
        <v>866</v>
      </c>
      <c r="H34" s="351">
        <v>3</v>
      </c>
      <c r="I34" s="352">
        <f t="shared" si="0"/>
        <v>16.537356321839081</v>
      </c>
      <c r="J34" s="352">
        <f t="shared" si="2"/>
        <v>6.2212643678160919</v>
      </c>
      <c r="K34" s="349">
        <v>1</v>
      </c>
      <c r="L34" s="353">
        <v>4652</v>
      </c>
      <c r="M34" s="357">
        <f t="shared" si="1"/>
        <v>1322</v>
      </c>
      <c r="N34" s="351">
        <v>269</v>
      </c>
      <c r="O34" s="351">
        <v>244</v>
      </c>
      <c r="P34" s="355">
        <v>809</v>
      </c>
      <c r="Q34" s="358"/>
    </row>
    <row r="35" spans="1:17" ht="21.6" customHeight="1">
      <c r="A35" s="347">
        <v>24</v>
      </c>
      <c r="B35" s="348" t="s">
        <v>192</v>
      </c>
      <c r="C35" s="349">
        <v>25884</v>
      </c>
      <c r="D35" s="350">
        <v>328</v>
      </c>
      <c r="E35" s="351">
        <v>2759</v>
      </c>
      <c r="F35" s="351">
        <v>27</v>
      </c>
      <c r="G35" s="351">
        <v>1090</v>
      </c>
      <c r="H35" s="351">
        <v>5</v>
      </c>
      <c r="I35" s="352">
        <f t="shared" si="0"/>
        <v>10.659094421264101</v>
      </c>
      <c r="J35" s="352">
        <f t="shared" si="2"/>
        <v>4.2110956575490652</v>
      </c>
      <c r="K35" s="349">
        <v>2</v>
      </c>
      <c r="L35" s="353">
        <v>8454</v>
      </c>
      <c r="M35" s="357">
        <f t="shared" si="1"/>
        <v>1999</v>
      </c>
      <c r="N35" s="351">
        <v>413</v>
      </c>
      <c r="O35" s="351">
        <v>250</v>
      </c>
      <c r="P35" s="355">
        <v>1336</v>
      </c>
      <c r="Q35" s="358"/>
    </row>
    <row r="36" spans="1:17" ht="21.6" customHeight="1">
      <c r="A36" s="347">
        <v>25</v>
      </c>
      <c r="B36" s="348" t="s">
        <v>193</v>
      </c>
      <c r="C36" s="349">
        <v>15726</v>
      </c>
      <c r="D36" s="350">
        <v>277</v>
      </c>
      <c r="E36" s="351">
        <v>2070</v>
      </c>
      <c r="F36" s="351">
        <v>47</v>
      </c>
      <c r="G36" s="351">
        <v>877</v>
      </c>
      <c r="H36" s="351">
        <v>25</v>
      </c>
      <c r="I36" s="352">
        <f t="shared" si="0"/>
        <v>13.162914917970239</v>
      </c>
      <c r="J36" s="352">
        <f t="shared" si="2"/>
        <v>5.576751875874348</v>
      </c>
      <c r="K36" s="349">
        <v>1</v>
      </c>
      <c r="L36" s="353">
        <v>5226</v>
      </c>
      <c r="M36" s="357">
        <f t="shared" si="1"/>
        <v>1459</v>
      </c>
      <c r="N36" s="351">
        <v>220</v>
      </c>
      <c r="O36" s="351">
        <v>210</v>
      </c>
      <c r="P36" s="355">
        <v>1029</v>
      </c>
      <c r="Q36" s="358"/>
    </row>
    <row r="37" spans="1:17" ht="21.6" customHeight="1">
      <c r="A37" s="347">
        <v>26</v>
      </c>
      <c r="B37" s="348" t="s">
        <v>194</v>
      </c>
      <c r="C37" s="349">
        <v>14667</v>
      </c>
      <c r="D37" s="350">
        <v>48</v>
      </c>
      <c r="E37" s="351">
        <v>2100</v>
      </c>
      <c r="F37" s="351">
        <v>3</v>
      </c>
      <c r="G37" s="351">
        <v>950</v>
      </c>
      <c r="H37" s="351">
        <v>2</v>
      </c>
      <c r="I37" s="352">
        <f t="shared" si="0"/>
        <v>14.317856412354265</v>
      </c>
      <c r="J37" s="352">
        <f t="shared" si="2"/>
        <v>6.4771255198745479</v>
      </c>
      <c r="K37" s="349">
        <v>1</v>
      </c>
      <c r="L37" s="353">
        <v>4672</v>
      </c>
      <c r="M37" s="357">
        <f t="shared" si="1"/>
        <v>1400</v>
      </c>
      <c r="N37" s="351">
        <v>220</v>
      </c>
      <c r="O37" s="351">
        <v>164</v>
      </c>
      <c r="P37" s="355">
        <v>1016</v>
      </c>
      <c r="Q37" s="358"/>
    </row>
    <row r="38" spans="1:17" ht="21.6" customHeight="1">
      <c r="A38" s="347">
        <v>27</v>
      </c>
      <c r="B38" s="348" t="s">
        <v>195</v>
      </c>
      <c r="C38" s="349">
        <v>32751</v>
      </c>
      <c r="D38" s="350">
        <v>342</v>
      </c>
      <c r="E38" s="351">
        <v>3029</v>
      </c>
      <c r="F38" s="351">
        <v>3</v>
      </c>
      <c r="G38" s="351">
        <v>1312</v>
      </c>
      <c r="H38" s="351">
        <v>1</v>
      </c>
      <c r="I38" s="352">
        <f t="shared" si="0"/>
        <v>9.2485725626698425</v>
      </c>
      <c r="J38" s="352">
        <f t="shared" si="2"/>
        <v>4.0059845500900737</v>
      </c>
      <c r="K38" s="349">
        <v>2</v>
      </c>
      <c r="L38" s="353">
        <v>11027</v>
      </c>
      <c r="M38" s="357">
        <f t="shared" si="1"/>
        <v>2232</v>
      </c>
      <c r="N38" s="351">
        <v>432</v>
      </c>
      <c r="O38" s="351">
        <v>338</v>
      </c>
      <c r="P38" s="355">
        <v>1462</v>
      </c>
      <c r="Q38" s="358"/>
    </row>
    <row r="39" spans="1:17" ht="21.6" customHeight="1">
      <c r="A39" s="347">
        <v>28</v>
      </c>
      <c r="B39" s="348" t="s">
        <v>196</v>
      </c>
      <c r="C39" s="349">
        <v>50298</v>
      </c>
      <c r="D39" s="350">
        <v>115</v>
      </c>
      <c r="E39" s="351">
        <v>4716</v>
      </c>
      <c r="F39" s="351">
        <v>7</v>
      </c>
      <c r="G39" s="351">
        <v>1886</v>
      </c>
      <c r="H39" s="351">
        <v>1</v>
      </c>
      <c r="I39" s="352">
        <f t="shared" si="0"/>
        <v>9.3761183347250387</v>
      </c>
      <c r="J39" s="352">
        <f t="shared" si="2"/>
        <v>3.7496520736410992</v>
      </c>
      <c r="K39" s="349">
        <v>3</v>
      </c>
      <c r="L39" s="353">
        <v>15692</v>
      </c>
      <c r="M39" s="357">
        <f t="shared" si="1"/>
        <v>3318</v>
      </c>
      <c r="N39" s="351">
        <v>607</v>
      </c>
      <c r="O39" s="351">
        <v>440</v>
      </c>
      <c r="P39" s="355">
        <v>2271</v>
      </c>
      <c r="Q39" s="358"/>
    </row>
    <row r="40" spans="1:17" ht="21.6" customHeight="1">
      <c r="A40" s="347">
        <v>29</v>
      </c>
      <c r="B40" s="348" t="s">
        <v>197</v>
      </c>
      <c r="C40" s="349">
        <v>17437</v>
      </c>
      <c r="D40" s="350">
        <v>23</v>
      </c>
      <c r="E40" s="351">
        <v>2281</v>
      </c>
      <c r="F40" s="351">
        <v>3</v>
      </c>
      <c r="G40" s="351">
        <v>1013</v>
      </c>
      <c r="H40" s="351">
        <v>1</v>
      </c>
      <c r="I40" s="352">
        <f t="shared" si="0"/>
        <v>13.081378677524805</v>
      </c>
      <c r="J40" s="352">
        <f t="shared" si="2"/>
        <v>5.8094855766473597</v>
      </c>
      <c r="K40" s="349">
        <v>1</v>
      </c>
      <c r="L40" s="353">
        <v>5142</v>
      </c>
      <c r="M40" s="357">
        <f t="shared" si="1"/>
        <v>1622</v>
      </c>
      <c r="N40" s="351">
        <v>316</v>
      </c>
      <c r="O40" s="351">
        <v>226</v>
      </c>
      <c r="P40" s="355">
        <v>1080</v>
      </c>
      <c r="Q40" s="358"/>
    </row>
    <row r="41" spans="1:17" ht="21.6" customHeight="1">
      <c r="A41" s="347">
        <v>30</v>
      </c>
      <c r="B41" s="348" t="s">
        <v>198</v>
      </c>
      <c r="C41" s="349">
        <v>8277</v>
      </c>
      <c r="D41" s="350">
        <v>13</v>
      </c>
      <c r="E41" s="351">
        <v>1378</v>
      </c>
      <c r="F41" s="351">
        <v>1</v>
      </c>
      <c r="G41" s="351">
        <v>631</v>
      </c>
      <c r="H41" s="351">
        <v>0</v>
      </c>
      <c r="I41" s="352">
        <f t="shared" si="0"/>
        <v>16.648544158511537</v>
      </c>
      <c r="J41" s="352">
        <f t="shared" si="2"/>
        <v>7.6235350972574594</v>
      </c>
      <c r="K41" s="349">
        <v>1</v>
      </c>
      <c r="L41" s="353">
        <v>2412</v>
      </c>
      <c r="M41" s="357">
        <f t="shared" si="1"/>
        <v>927</v>
      </c>
      <c r="N41" s="351">
        <v>175</v>
      </c>
      <c r="O41" s="351">
        <v>128</v>
      </c>
      <c r="P41" s="355">
        <v>624</v>
      </c>
      <c r="Q41" s="358"/>
    </row>
    <row r="42" spans="1:17" ht="21.6" customHeight="1">
      <c r="A42" s="347">
        <v>31</v>
      </c>
      <c r="B42" s="348" t="s">
        <v>199</v>
      </c>
      <c r="C42" s="349">
        <v>10907</v>
      </c>
      <c r="D42" s="350">
        <v>18</v>
      </c>
      <c r="E42" s="351">
        <v>1858</v>
      </c>
      <c r="F42" s="351">
        <v>1</v>
      </c>
      <c r="G42" s="351">
        <v>904</v>
      </c>
      <c r="H42" s="351">
        <v>1</v>
      </c>
      <c r="I42" s="352">
        <f t="shared" si="0"/>
        <v>17.034931695241585</v>
      </c>
      <c r="J42" s="352">
        <f t="shared" si="2"/>
        <v>8.2882552489227095</v>
      </c>
      <c r="K42" s="349">
        <v>1</v>
      </c>
      <c r="L42" s="353">
        <v>3279</v>
      </c>
      <c r="M42" s="357">
        <f t="shared" si="1"/>
        <v>1227</v>
      </c>
      <c r="N42" s="351">
        <v>209</v>
      </c>
      <c r="O42" s="351">
        <v>162</v>
      </c>
      <c r="P42" s="355">
        <v>856</v>
      </c>
      <c r="Q42" s="358"/>
    </row>
    <row r="43" spans="1:17" ht="21.6" customHeight="1">
      <c r="A43" s="347">
        <v>32</v>
      </c>
      <c r="B43" s="348" t="s">
        <v>200</v>
      </c>
      <c r="C43" s="349">
        <v>5818</v>
      </c>
      <c r="D43" s="350">
        <v>10</v>
      </c>
      <c r="E43" s="351">
        <v>1145</v>
      </c>
      <c r="F43" s="351">
        <v>0</v>
      </c>
      <c r="G43" s="351">
        <v>567</v>
      </c>
      <c r="H43" s="351">
        <v>0</v>
      </c>
      <c r="I43" s="352">
        <f t="shared" si="0"/>
        <v>19.680302509453419</v>
      </c>
      <c r="J43" s="352">
        <f t="shared" si="2"/>
        <v>9.7456170505328288</v>
      </c>
      <c r="K43" s="349">
        <v>2</v>
      </c>
      <c r="L43" s="353">
        <v>1780</v>
      </c>
      <c r="M43" s="357">
        <f t="shared" si="1"/>
        <v>753</v>
      </c>
      <c r="N43" s="351">
        <v>141</v>
      </c>
      <c r="O43" s="351">
        <v>132</v>
      </c>
      <c r="P43" s="355">
        <v>480</v>
      </c>
      <c r="Q43" s="358"/>
    </row>
    <row r="44" spans="1:17" ht="21.6" customHeight="1">
      <c r="A44" s="347">
        <v>33</v>
      </c>
      <c r="B44" s="348" t="s">
        <v>201</v>
      </c>
      <c r="C44" s="349">
        <v>11607</v>
      </c>
      <c r="D44" s="350">
        <v>34</v>
      </c>
      <c r="E44" s="351">
        <v>1722</v>
      </c>
      <c r="F44" s="351">
        <v>0</v>
      </c>
      <c r="G44" s="351">
        <v>765</v>
      </c>
      <c r="H44" s="351">
        <v>0</v>
      </c>
      <c r="I44" s="352">
        <f t="shared" si="0"/>
        <v>14.83587490307573</v>
      </c>
      <c r="J44" s="352">
        <f t="shared" si="2"/>
        <v>6.5908503489273711</v>
      </c>
      <c r="K44" s="349">
        <v>1</v>
      </c>
      <c r="L44" s="353">
        <v>3472</v>
      </c>
      <c r="M44" s="357">
        <f t="shared" si="1"/>
        <v>1169</v>
      </c>
      <c r="N44" s="351">
        <v>171</v>
      </c>
      <c r="O44" s="351">
        <v>465</v>
      </c>
      <c r="P44" s="355">
        <v>533</v>
      </c>
      <c r="Q44" s="358"/>
    </row>
    <row r="45" spans="1:17" ht="21.6" customHeight="1">
      <c r="A45" s="347">
        <v>34</v>
      </c>
      <c r="B45" s="348" t="s">
        <v>202</v>
      </c>
      <c r="C45" s="349">
        <v>15449</v>
      </c>
      <c r="D45" s="350">
        <v>89</v>
      </c>
      <c r="E45" s="351">
        <v>1932</v>
      </c>
      <c r="F45" s="351">
        <v>7</v>
      </c>
      <c r="G45" s="351">
        <v>848</v>
      </c>
      <c r="H45" s="351">
        <v>1</v>
      </c>
      <c r="I45" s="352">
        <f t="shared" si="0"/>
        <v>12.505663797009515</v>
      </c>
      <c r="J45" s="352">
        <f t="shared" si="2"/>
        <v>5.4890284160787104</v>
      </c>
      <c r="K45" s="349">
        <v>1</v>
      </c>
      <c r="L45" s="353">
        <v>4843</v>
      </c>
      <c r="M45" s="357">
        <f t="shared" si="1"/>
        <v>1376</v>
      </c>
      <c r="N45" s="351">
        <v>275</v>
      </c>
      <c r="O45" s="351">
        <v>198</v>
      </c>
      <c r="P45" s="355">
        <v>903</v>
      </c>
      <c r="Q45" s="358"/>
    </row>
    <row r="46" spans="1:17" ht="21.6" customHeight="1">
      <c r="A46" s="347">
        <v>35</v>
      </c>
      <c r="B46" s="348" t="s">
        <v>203</v>
      </c>
      <c r="C46" s="349">
        <v>12039</v>
      </c>
      <c r="D46" s="350">
        <v>17</v>
      </c>
      <c r="E46" s="351">
        <v>1612</v>
      </c>
      <c r="F46" s="351">
        <v>1</v>
      </c>
      <c r="G46" s="351">
        <v>767</v>
      </c>
      <c r="H46" s="351">
        <v>1</v>
      </c>
      <c r="I46" s="352">
        <f t="shared" si="0"/>
        <v>13.38981642993604</v>
      </c>
      <c r="J46" s="352">
        <f t="shared" si="2"/>
        <v>6.3709610432760204</v>
      </c>
      <c r="K46" s="349">
        <v>1</v>
      </c>
      <c r="L46" s="353">
        <v>1020</v>
      </c>
      <c r="M46" s="357">
        <f t="shared" si="1"/>
        <v>1061</v>
      </c>
      <c r="N46" s="351">
        <v>142</v>
      </c>
      <c r="O46" s="351">
        <v>156</v>
      </c>
      <c r="P46" s="355">
        <v>763</v>
      </c>
      <c r="Q46" s="358"/>
    </row>
    <row r="47" spans="1:17" ht="21.6" customHeight="1">
      <c r="A47" s="347">
        <v>36</v>
      </c>
      <c r="B47" s="348" t="s">
        <v>204</v>
      </c>
      <c r="C47" s="349">
        <v>31153</v>
      </c>
      <c r="D47" s="350">
        <v>63</v>
      </c>
      <c r="E47" s="351">
        <v>3137</v>
      </c>
      <c r="F47" s="351">
        <v>2</v>
      </c>
      <c r="G47" s="351">
        <v>1303</v>
      </c>
      <c r="H47" s="351">
        <v>1</v>
      </c>
      <c r="I47" s="352">
        <f t="shared" si="0"/>
        <v>10.069656212884794</v>
      </c>
      <c r="J47" s="352">
        <f t="shared" si="2"/>
        <v>4.1825827368150739</v>
      </c>
      <c r="K47" s="349">
        <v>2</v>
      </c>
      <c r="L47" s="353">
        <v>9502</v>
      </c>
      <c r="M47" s="357">
        <f t="shared" si="1"/>
        <v>2176</v>
      </c>
      <c r="N47" s="351">
        <v>351</v>
      </c>
      <c r="O47" s="351">
        <v>308</v>
      </c>
      <c r="P47" s="355">
        <v>1517</v>
      </c>
      <c r="Q47" s="358"/>
    </row>
    <row r="48" spans="1:17" ht="21.6" customHeight="1">
      <c r="A48" s="347">
        <v>37</v>
      </c>
      <c r="B48" s="348" t="s">
        <v>205</v>
      </c>
      <c r="C48" s="349">
        <v>5220</v>
      </c>
      <c r="D48" s="350">
        <v>10</v>
      </c>
      <c r="E48" s="351">
        <v>1256</v>
      </c>
      <c r="F48" s="351">
        <v>1</v>
      </c>
      <c r="G48" s="351">
        <v>617</v>
      </c>
      <c r="H48" s="351">
        <v>1</v>
      </c>
      <c r="I48" s="352">
        <f t="shared" si="0"/>
        <v>24.061302681992338</v>
      </c>
      <c r="J48" s="352">
        <f t="shared" si="2"/>
        <v>11.81992337164751</v>
      </c>
      <c r="K48" s="349">
        <v>3</v>
      </c>
      <c r="L48" s="353">
        <v>1997</v>
      </c>
      <c r="M48" s="357">
        <f t="shared" si="1"/>
        <v>842</v>
      </c>
      <c r="N48" s="351">
        <v>134</v>
      </c>
      <c r="O48" s="351">
        <v>391</v>
      </c>
      <c r="P48" s="355">
        <v>317</v>
      </c>
      <c r="Q48" s="358"/>
    </row>
    <row r="49" spans="1:17" ht="21.6" customHeight="1">
      <c r="A49" s="347">
        <v>38</v>
      </c>
      <c r="B49" s="348" t="s">
        <v>206</v>
      </c>
      <c r="C49" s="349">
        <v>4506</v>
      </c>
      <c r="D49" s="350">
        <v>15</v>
      </c>
      <c r="E49" s="351">
        <v>949</v>
      </c>
      <c r="F49" s="351">
        <v>1</v>
      </c>
      <c r="G49" s="351">
        <v>434</v>
      </c>
      <c r="H49" s="351">
        <v>1</v>
      </c>
      <c r="I49" s="352">
        <f t="shared" si="0"/>
        <v>21.06080781180648</v>
      </c>
      <c r="J49" s="352">
        <f t="shared" si="2"/>
        <v>9.6316023080337327</v>
      </c>
      <c r="K49" s="349">
        <v>1</v>
      </c>
      <c r="L49" s="353">
        <v>1645</v>
      </c>
      <c r="M49" s="357">
        <f t="shared" si="1"/>
        <v>644</v>
      </c>
      <c r="N49" s="351">
        <v>152</v>
      </c>
      <c r="O49" s="351">
        <v>138</v>
      </c>
      <c r="P49" s="355">
        <v>354</v>
      </c>
      <c r="Q49" s="358"/>
    </row>
    <row r="50" spans="1:17" ht="21.6" customHeight="1">
      <c r="A50" s="347">
        <v>39</v>
      </c>
      <c r="B50" s="348" t="s">
        <v>207</v>
      </c>
      <c r="C50" s="349">
        <v>710</v>
      </c>
      <c r="D50" s="350">
        <v>2</v>
      </c>
      <c r="E50" s="351">
        <v>192</v>
      </c>
      <c r="F50" s="351">
        <v>1</v>
      </c>
      <c r="G50" s="351">
        <v>107</v>
      </c>
      <c r="H50" s="351">
        <v>0</v>
      </c>
      <c r="I50" s="352">
        <f t="shared" si="0"/>
        <v>27.042253521126757</v>
      </c>
      <c r="J50" s="352">
        <f t="shared" si="2"/>
        <v>15.070422535211266</v>
      </c>
      <c r="K50" s="349">
        <v>1</v>
      </c>
      <c r="L50" s="353">
        <v>347</v>
      </c>
      <c r="M50" s="357">
        <f t="shared" si="1"/>
        <v>130</v>
      </c>
      <c r="N50" s="351">
        <v>50</v>
      </c>
      <c r="O50" s="351">
        <v>31</v>
      </c>
      <c r="P50" s="355">
        <v>49</v>
      </c>
      <c r="Q50" s="358"/>
    </row>
    <row r="51" spans="1:17" ht="21.6" customHeight="1">
      <c r="A51" s="347">
        <v>40</v>
      </c>
      <c r="B51" s="348" t="s">
        <v>208</v>
      </c>
      <c r="C51" s="349">
        <v>1077</v>
      </c>
      <c r="D51" s="350">
        <v>6</v>
      </c>
      <c r="E51" s="351">
        <v>259</v>
      </c>
      <c r="F51" s="351">
        <v>0</v>
      </c>
      <c r="G51" s="351">
        <v>142</v>
      </c>
      <c r="H51" s="351">
        <v>0</v>
      </c>
      <c r="I51" s="352">
        <f t="shared" si="0"/>
        <v>24.048282265552459</v>
      </c>
      <c r="J51" s="352">
        <f t="shared" si="2"/>
        <v>13.184772516248838</v>
      </c>
      <c r="K51" s="349">
        <v>3</v>
      </c>
      <c r="L51" s="353">
        <v>534</v>
      </c>
      <c r="M51" s="357">
        <f t="shared" si="1"/>
        <v>162</v>
      </c>
      <c r="N51" s="351">
        <v>60</v>
      </c>
      <c r="O51" s="351">
        <v>50</v>
      </c>
      <c r="P51" s="355">
        <v>52</v>
      </c>
      <c r="Q51" s="358"/>
    </row>
    <row r="52" spans="1:17" ht="21.6" customHeight="1">
      <c r="A52" s="347">
        <v>41</v>
      </c>
      <c r="B52" s="348" t="s">
        <v>209</v>
      </c>
      <c r="C52" s="349">
        <v>895</v>
      </c>
      <c r="D52" s="350">
        <v>5</v>
      </c>
      <c r="E52" s="351">
        <v>342</v>
      </c>
      <c r="F52" s="351">
        <v>0</v>
      </c>
      <c r="G52" s="351">
        <v>202</v>
      </c>
      <c r="H52" s="351">
        <v>0</v>
      </c>
      <c r="I52" s="352">
        <f t="shared" si="0"/>
        <v>38.212290502793294</v>
      </c>
      <c r="J52" s="352">
        <f t="shared" si="2"/>
        <v>22.569832402234638</v>
      </c>
      <c r="K52" s="349">
        <v>1</v>
      </c>
      <c r="L52" s="353">
        <v>427</v>
      </c>
      <c r="M52" s="357">
        <f t="shared" si="1"/>
        <v>227</v>
      </c>
      <c r="N52" s="351">
        <v>86</v>
      </c>
      <c r="O52" s="351">
        <v>52</v>
      </c>
      <c r="P52" s="355">
        <v>89</v>
      </c>
      <c r="Q52" s="358"/>
    </row>
    <row r="53" spans="1:17" ht="21.6" customHeight="1">
      <c r="A53" s="347">
        <v>42</v>
      </c>
      <c r="B53" s="348" t="s">
        <v>210</v>
      </c>
      <c r="C53" s="349">
        <v>490</v>
      </c>
      <c r="D53" s="350">
        <v>0</v>
      </c>
      <c r="E53" s="351">
        <v>186</v>
      </c>
      <c r="F53" s="351">
        <v>0</v>
      </c>
      <c r="G53" s="351">
        <v>98</v>
      </c>
      <c r="H53" s="351">
        <v>0</v>
      </c>
      <c r="I53" s="352">
        <f t="shared" si="0"/>
        <v>37.95918367346939</v>
      </c>
      <c r="J53" s="352">
        <f t="shared" si="2"/>
        <v>20</v>
      </c>
      <c r="K53" s="349">
        <v>1</v>
      </c>
      <c r="L53" s="353">
        <v>213</v>
      </c>
      <c r="M53" s="357">
        <f t="shared" si="1"/>
        <v>135</v>
      </c>
      <c r="N53" s="351">
        <v>38</v>
      </c>
      <c r="O53" s="351">
        <v>30</v>
      </c>
      <c r="P53" s="355">
        <v>67</v>
      </c>
      <c r="Q53" s="358"/>
    </row>
    <row r="54" spans="1:17" ht="21.6" customHeight="1">
      <c r="A54" s="347">
        <v>43</v>
      </c>
      <c r="B54" s="348" t="s">
        <v>211</v>
      </c>
      <c r="C54" s="349">
        <v>1444</v>
      </c>
      <c r="D54" s="350">
        <v>11</v>
      </c>
      <c r="E54" s="351">
        <v>254</v>
      </c>
      <c r="F54" s="351">
        <v>0</v>
      </c>
      <c r="G54" s="351">
        <v>84</v>
      </c>
      <c r="H54" s="351">
        <v>0</v>
      </c>
      <c r="I54" s="352">
        <f t="shared" si="0"/>
        <v>17.590027700831026</v>
      </c>
      <c r="J54" s="352">
        <f t="shared" si="2"/>
        <v>5.8171745152354575</v>
      </c>
      <c r="K54" s="349">
        <v>1</v>
      </c>
      <c r="L54" s="353">
        <v>607</v>
      </c>
      <c r="M54" s="357">
        <f t="shared" si="1"/>
        <v>171</v>
      </c>
      <c r="N54" s="351">
        <v>43</v>
      </c>
      <c r="O54" s="351">
        <v>35</v>
      </c>
      <c r="P54" s="355">
        <v>93</v>
      </c>
      <c r="Q54" s="358"/>
    </row>
    <row r="55" spans="1:17" ht="21.6" customHeight="1">
      <c r="A55" s="347">
        <v>44</v>
      </c>
      <c r="B55" s="348" t="s">
        <v>212</v>
      </c>
      <c r="C55" s="349">
        <v>552</v>
      </c>
      <c r="D55" s="350">
        <v>13</v>
      </c>
      <c r="E55" s="351">
        <v>79</v>
      </c>
      <c r="F55" s="351">
        <v>0</v>
      </c>
      <c r="G55" s="351">
        <v>29</v>
      </c>
      <c r="H55" s="351">
        <v>0</v>
      </c>
      <c r="I55" s="352">
        <f t="shared" si="0"/>
        <v>14.311594202898551</v>
      </c>
      <c r="J55" s="352">
        <f t="shared" si="2"/>
        <v>5.2536231884057969</v>
      </c>
      <c r="K55" s="349">
        <v>1</v>
      </c>
      <c r="L55" s="353">
        <v>217</v>
      </c>
      <c r="M55" s="357">
        <v>57</v>
      </c>
      <c r="N55" s="351">
        <v>7</v>
      </c>
      <c r="O55" s="351">
        <v>72</v>
      </c>
      <c r="P55" s="355">
        <v>0</v>
      </c>
      <c r="Q55" s="358"/>
    </row>
    <row r="56" spans="1:17" ht="21.6" customHeight="1">
      <c r="A56" s="347">
        <v>45</v>
      </c>
      <c r="B56" s="348" t="s">
        <v>213</v>
      </c>
      <c r="C56" s="349">
        <v>1607</v>
      </c>
      <c r="D56" s="350">
        <v>7</v>
      </c>
      <c r="E56" s="351">
        <v>379</v>
      </c>
      <c r="F56" s="351">
        <v>0</v>
      </c>
      <c r="G56" s="351">
        <v>187</v>
      </c>
      <c r="H56" s="351">
        <v>0</v>
      </c>
      <c r="I56" s="352">
        <f t="shared" si="0"/>
        <v>23.584318606098321</v>
      </c>
      <c r="J56" s="352">
        <f t="shared" si="2"/>
        <v>11.636589919103921</v>
      </c>
      <c r="K56" s="349">
        <v>2</v>
      </c>
      <c r="L56" s="353">
        <v>538</v>
      </c>
      <c r="M56" s="357">
        <f t="shared" ref="M56:M64" si="3">SUM(N56:P56)</f>
        <v>375</v>
      </c>
      <c r="N56" s="351">
        <v>52</v>
      </c>
      <c r="O56" s="351">
        <v>36</v>
      </c>
      <c r="P56" s="355">
        <v>287</v>
      </c>
      <c r="Q56" s="358"/>
    </row>
    <row r="57" spans="1:17" ht="21.6" customHeight="1">
      <c r="A57" s="347">
        <v>46</v>
      </c>
      <c r="B57" s="348" t="s">
        <v>214</v>
      </c>
      <c r="C57" s="349">
        <v>2007</v>
      </c>
      <c r="D57" s="350">
        <v>10</v>
      </c>
      <c r="E57" s="351">
        <v>554</v>
      </c>
      <c r="F57" s="351">
        <v>0</v>
      </c>
      <c r="G57" s="351">
        <v>294</v>
      </c>
      <c r="H57" s="351">
        <v>0</v>
      </c>
      <c r="I57" s="352">
        <f t="shared" si="0"/>
        <v>27.60338814150473</v>
      </c>
      <c r="J57" s="352">
        <f t="shared" si="2"/>
        <v>14.648729446935723</v>
      </c>
      <c r="K57" s="349">
        <v>1</v>
      </c>
      <c r="L57" s="353">
        <v>789</v>
      </c>
      <c r="M57" s="357">
        <f t="shared" si="3"/>
        <v>372</v>
      </c>
      <c r="N57" s="351">
        <v>113</v>
      </c>
      <c r="O57" s="351">
        <v>103</v>
      </c>
      <c r="P57" s="355">
        <v>156</v>
      </c>
      <c r="Q57" s="358"/>
    </row>
    <row r="58" spans="1:17" ht="21.6" customHeight="1">
      <c r="A58" s="347">
        <v>47</v>
      </c>
      <c r="B58" s="348" t="s">
        <v>215</v>
      </c>
      <c r="C58" s="349">
        <v>7967</v>
      </c>
      <c r="D58" s="350">
        <v>12</v>
      </c>
      <c r="E58" s="351">
        <v>2432</v>
      </c>
      <c r="F58" s="351">
        <v>1</v>
      </c>
      <c r="G58" s="351">
        <v>1087</v>
      </c>
      <c r="H58" s="351">
        <v>0</v>
      </c>
      <c r="I58" s="352">
        <f t="shared" si="0"/>
        <v>30.525919417597592</v>
      </c>
      <c r="J58" s="352">
        <f t="shared" si="2"/>
        <v>13.643780594954185</v>
      </c>
      <c r="K58" s="349">
        <v>4</v>
      </c>
      <c r="L58" s="353">
        <v>2790</v>
      </c>
      <c r="M58" s="357">
        <f t="shared" si="3"/>
        <v>1632</v>
      </c>
      <c r="N58" s="351">
        <v>374</v>
      </c>
      <c r="O58" s="351">
        <v>380</v>
      </c>
      <c r="P58" s="355">
        <v>878</v>
      </c>
      <c r="Q58" s="358"/>
    </row>
    <row r="59" spans="1:17" ht="21.6" customHeight="1">
      <c r="A59" s="347">
        <v>48</v>
      </c>
      <c r="B59" s="348" t="s">
        <v>216</v>
      </c>
      <c r="C59" s="349">
        <v>3316</v>
      </c>
      <c r="D59" s="350">
        <v>16</v>
      </c>
      <c r="E59" s="351">
        <v>859</v>
      </c>
      <c r="F59" s="351">
        <v>0</v>
      </c>
      <c r="G59" s="351">
        <v>469</v>
      </c>
      <c r="H59" s="351">
        <v>0</v>
      </c>
      <c r="I59" s="352">
        <f t="shared" si="0"/>
        <v>25.904704463208684</v>
      </c>
      <c r="J59" s="352">
        <f t="shared" si="2"/>
        <v>14.143546441495777</v>
      </c>
      <c r="K59" s="349">
        <v>2</v>
      </c>
      <c r="L59" s="353">
        <v>1174</v>
      </c>
      <c r="M59" s="357">
        <f t="shared" si="3"/>
        <v>560</v>
      </c>
      <c r="N59" s="351">
        <v>140</v>
      </c>
      <c r="O59" s="351">
        <v>144</v>
      </c>
      <c r="P59" s="355">
        <v>276</v>
      </c>
      <c r="Q59" s="358"/>
    </row>
    <row r="60" spans="1:17" ht="21.6" customHeight="1">
      <c r="A60" s="347">
        <v>49</v>
      </c>
      <c r="B60" s="348" t="s">
        <v>217</v>
      </c>
      <c r="C60" s="349">
        <v>3179</v>
      </c>
      <c r="D60" s="350">
        <v>8</v>
      </c>
      <c r="E60" s="351">
        <v>727</v>
      </c>
      <c r="F60" s="351">
        <v>0</v>
      </c>
      <c r="G60" s="351">
        <v>340</v>
      </c>
      <c r="H60" s="351">
        <v>0</v>
      </c>
      <c r="I60" s="352">
        <f t="shared" si="0"/>
        <v>22.868826675055047</v>
      </c>
      <c r="J60" s="352">
        <f t="shared" si="2"/>
        <v>10.695187165775401</v>
      </c>
      <c r="K60" s="349">
        <v>1</v>
      </c>
      <c r="L60" s="353">
        <v>1108</v>
      </c>
      <c r="M60" s="357">
        <f t="shared" si="3"/>
        <v>358</v>
      </c>
      <c r="N60" s="351">
        <v>97</v>
      </c>
      <c r="O60" s="351">
        <v>123</v>
      </c>
      <c r="P60" s="355">
        <v>138</v>
      </c>
      <c r="Q60" s="358"/>
    </row>
    <row r="61" spans="1:17" ht="21.6" customHeight="1">
      <c r="A61" s="347">
        <v>50</v>
      </c>
      <c r="B61" s="348" t="s">
        <v>218</v>
      </c>
      <c r="C61" s="349">
        <v>7247</v>
      </c>
      <c r="D61" s="350">
        <v>3</v>
      </c>
      <c r="E61" s="351">
        <v>1794</v>
      </c>
      <c r="F61" s="351">
        <v>0</v>
      </c>
      <c r="G61" s="351">
        <v>759</v>
      </c>
      <c r="H61" s="351">
        <v>0</v>
      </c>
      <c r="I61" s="352">
        <f t="shared" si="0"/>
        <v>24.755071063888508</v>
      </c>
      <c r="J61" s="352">
        <f t="shared" si="2"/>
        <v>10.473299296260521</v>
      </c>
      <c r="K61" s="349">
        <v>2</v>
      </c>
      <c r="L61" s="353">
        <v>2505</v>
      </c>
      <c r="M61" s="357">
        <f t="shared" si="3"/>
        <v>1193</v>
      </c>
      <c r="N61" s="351">
        <v>319</v>
      </c>
      <c r="O61" s="351">
        <v>380</v>
      </c>
      <c r="P61" s="355">
        <v>494</v>
      </c>
      <c r="Q61" s="358"/>
    </row>
    <row r="62" spans="1:17" ht="21.6" customHeight="1">
      <c r="A62" s="347">
        <v>51</v>
      </c>
      <c r="B62" s="348" t="s">
        <v>219</v>
      </c>
      <c r="C62" s="349">
        <v>1418</v>
      </c>
      <c r="D62" s="350">
        <v>7</v>
      </c>
      <c r="E62" s="351">
        <v>337</v>
      </c>
      <c r="F62" s="351">
        <v>0</v>
      </c>
      <c r="G62" s="351">
        <v>161</v>
      </c>
      <c r="H62" s="351">
        <v>0</v>
      </c>
      <c r="I62" s="352">
        <f t="shared" si="0"/>
        <v>23.765867418899859</v>
      </c>
      <c r="J62" s="352">
        <f t="shared" si="2"/>
        <v>11.354019746121297</v>
      </c>
      <c r="K62" s="349">
        <v>1</v>
      </c>
      <c r="L62" s="353">
        <v>488</v>
      </c>
      <c r="M62" s="357">
        <f t="shared" si="3"/>
        <v>234</v>
      </c>
      <c r="N62" s="351">
        <v>51</v>
      </c>
      <c r="O62" s="351">
        <v>60</v>
      </c>
      <c r="P62" s="355">
        <v>123</v>
      </c>
      <c r="Q62" s="358"/>
    </row>
    <row r="63" spans="1:17" ht="21.6" customHeight="1">
      <c r="A63" s="347">
        <v>52</v>
      </c>
      <c r="B63" s="348" t="s">
        <v>220</v>
      </c>
      <c r="C63" s="349">
        <v>3612</v>
      </c>
      <c r="D63" s="350">
        <v>13</v>
      </c>
      <c r="E63" s="351">
        <v>913</v>
      </c>
      <c r="F63" s="351">
        <v>2</v>
      </c>
      <c r="G63" s="351">
        <v>431</v>
      </c>
      <c r="H63" s="351">
        <v>0</v>
      </c>
      <c r="I63" s="352">
        <f t="shared" si="0"/>
        <v>25.276854928017716</v>
      </c>
      <c r="J63" s="352">
        <f t="shared" si="2"/>
        <v>11.932447397563676</v>
      </c>
      <c r="K63" s="349">
        <v>10</v>
      </c>
      <c r="L63" s="353">
        <v>1761</v>
      </c>
      <c r="M63" s="357">
        <f t="shared" si="3"/>
        <v>637</v>
      </c>
      <c r="N63" s="351">
        <v>227</v>
      </c>
      <c r="O63" s="351">
        <v>183</v>
      </c>
      <c r="P63" s="355">
        <v>227</v>
      </c>
      <c r="Q63" s="358"/>
    </row>
    <row r="64" spans="1:17" ht="21.6" customHeight="1" thickBot="1">
      <c r="A64" s="347">
        <v>53</v>
      </c>
      <c r="B64" s="348" t="s">
        <v>221</v>
      </c>
      <c r="C64" s="349">
        <v>1828</v>
      </c>
      <c r="D64" s="350">
        <v>2</v>
      </c>
      <c r="E64" s="351">
        <v>379</v>
      </c>
      <c r="F64" s="351"/>
      <c r="G64" s="351">
        <v>143</v>
      </c>
      <c r="H64" s="351"/>
      <c r="I64" s="352">
        <f t="shared" si="0"/>
        <v>20.733041575492344</v>
      </c>
      <c r="J64" s="352">
        <f>G64/C64*100</f>
        <v>7.8227571115973742</v>
      </c>
      <c r="K64" s="349">
        <v>2</v>
      </c>
      <c r="L64" s="353">
        <v>779</v>
      </c>
      <c r="M64" s="360">
        <f t="shared" si="3"/>
        <v>268</v>
      </c>
      <c r="N64" s="351">
        <v>70</v>
      </c>
      <c r="O64" s="351">
        <v>67</v>
      </c>
      <c r="P64" s="355">
        <v>131</v>
      </c>
      <c r="Q64" s="358"/>
    </row>
    <row r="65" spans="1:17" ht="21.6" customHeight="1" thickBot="1">
      <c r="A65" s="712" t="s">
        <v>222</v>
      </c>
      <c r="B65" s="713"/>
      <c r="C65" s="800">
        <f t="shared" ref="C65:H65" si="4">SUM(C12:C64)</f>
        <v>1340596</v>
      </c>
      <c r="D65" s="362">
        <f t="shared" si="4"/>
        <v>7422</v>
      </c>
      <c r="E65" s="799">
        <f t="shared" si="4"/>
        <v>181276</v>
      </c>
      <c r="F65" s="363">
        <f t="shared" si="4"/>
        <v>555</v>
      </c>
      <c r="G65" s="799">
        <f t="shared" si="4"/>
        <v>76250</v>
      </c>
      <c r="H65" s="363">
        <f t="shared" si="4"/>
        <v>181</v>
      </c>
      <c r="I65" s="364">
        <f t="shared" si="0"/>
        <v>13.522045418604858</v>
      </c>
      <c r="J65" s="364">
        <f>G65/C65*100</f>
        <v>5.6877687237616703</v>
      </c>
      <c r="K65" s="361">
        <f t="shared" ref="K65:P65" si="5">SUM(K12:K64)</f>
        <v>163</v>
      </c>
      <c r="L65" s="365">
        <f t="shared" si="5"/>
        <v>467889</v>
      </c>
      <c r="M65" s="363">
        <f t="shared" si="5"/>
        <v>132087</v>
      </c>
      <c r="N65" s="363">
        <f t="shared" si="5"/>
        <v>31784</v>
      </c>
      <c r="O65" s="363">
        <f t="shared" si="5"/>
        <v>23245</v>
      </c>
      <c r="P65" s="366">
        <f t="shared" si="5"/>
        <v>77080</v>
      </c>
      <c r="Q65" s="367"/>
    </row>
    <row r="66" spans="1:17" ht="20.25" customHeight="1">
      <c r="A66" s="677"/>
      <c r="B66" s="677"/>
      <c r="C66" s="368"/>
      <c r="D66" s="368"/>
      <c r="E66" s="368"/>
      <c r="F66" s="368"/>
      <c r="G66" s="368"/>
      <c r="H66" s="368"/>
      <c r="I66" s="369"/>
      <c r="J66" s="369"/>
      <c r="K66" s="370"/>
      <c r="L66" s="370"/>
      <c r="M66" s="368"/>
      <c r="N66" s="368"/>
      <c r="O66" s="368"/>
      <c r="P66" s="368"/>
      <c r="Q66" s="359"/>
    </row>
  </sheetData>
  <mergeCells count="16">
    <mergeCell ref="A66:B66"/>
    <mergeCell ref="A4:B10"/>
    <mergeCell ref="C4:J6"/>
    <mergeCell ref="M4:P5"/>
    <mergeCell ref="M6:P6"/>
    <mergeCell ref="C7:C9"/>
    <mergeCell ref="E7:E9"/>
    <mergeCell ref="G7:G9"/>
    <mergeCell ref="I7:J8"/>
    <mergeCell ref="M7:M9"/>
    <mergeCell ref="N7:N9"/>
    <mergeCell ref="O7:O9"/>
    <mergeCell ref="P7:P9"/>
    <mergeCell ref="I9:I10"/>
    <mergeCell ref="J9:J10"/>
    <mergeCell ref="A65:B65"/>
  </mergeCells>
  <phoneticPr fontId="3"/>
  <pageMargins left="0.54" right="0.2" top="0.39" bottom="0.19" header="0.38" footer="0.19"/>
  <pageSetup paperSize="9" scale="5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view="pageBreakPreview" zoomScale="55" zoomScaleNormal="40" zoomScaleSheetLayoutView="5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20.25" defaultRowHeight="13.5"/>
  <cols>
    <col min="1" max="1" width="5.875" style="295" customWidth="1"/>
    <col min="2" max="2" width="20.25" style="295" customWidth="1"/>
    <col min="3" max="3" width="22.875" style="295" bestFit="1" customWidth="1"/>
    <col min="4" max="4" width="15.625" style="295" bestFit="1" customWidth="1"/>
    <col min="5" max="5" width="23.125" style="295" bestFit="1" customWidth="1"/>
    <col min="6" max="6" width="18.75" style="295" bestFit="1" customWidth="1"/>
    <col min="7" max="7" width="23.125" style="295" bestFit="1" customWidth="1"/>
    <col min="8" max="8" width="15.875" style="295" bestFit="1" customWidth="1"/>
    <col min="9" max="10" width="16.5" style="295" bestFit="1" customWidth="1"/>
    <col min="11" max="252" width="9" style="295" customWidth="1"/>
    <col min="253" max="253" width="5.875" style="295" customWidth="1"/>
    <col min="254" max="254" width="20.25" style="295"/>
    <col min="255" max="255" width="5.875" style="295" customWidth="1"/>
    <col min="256" max="256" width="20.25" style="295" customWidth="1"/>
    <col min="257" max="257" width="22.875" style="295" bestFit="1" customWidth="1"/>
    <col min="258" max="258" width="15.625" style="295" bestFit="1" customWidth="1"/>
    <col min="259" max="259" width="18.125" style="295" bestFit="1" customWidth="1"/>
    <col min="260" max="260" width="15.625" style="295" bestFit="1" customWidth="1"/>
    <col min="261" max="261" width="18.125" style="295" bestFit="1" customWidth="1"/>
    <col min="262" max="262" width="15.625" style="295" bestFit="1" customWidth="1"/>
    <col min="263" max="264" width="13.125" style="295" bestFit="1" customWidth="1"/>
    <col min="265" max="266" width="19.625" style="295" customWidth="1"/>
    <col min="267" max="508" width="9" style="295" customWidth="1"/>
    <col min="509" max="509" width="5.875" style="295" customWidth="1"/>
    <col min="510" max="510" width="20.25" style="295"/>
    <col min="511" max="511" width="5.875" style="295" customWidth="1"/>
    <col min="512" max="512" width="20.25" style="295" customWidth="1"/>
    <col min="513" max="513" width="22.875" style="295" bestFit="1" customWidth="1"/>
    <col min="514" max="514" width="15.625" style="295" bestFit="1" customWidth="1"/>
    <col min="515" max="515" width="18.125" style="295" bestFit="1" customWidth="1"/>
    <col min="516" max="516" width="15.625" style="295" bestFit="1" customWidth="1"/>
    <col min="517" max="517" width="18.125" style="295" bestFit="1" customWidth="1"/>
    <col min="518" max="518" width="15.625" style="295" bestFit="1" customWidth="1"/>
    <col min="519" max="520" width="13.125" style="295" bestFit="1" customWidth="1"/>
    <col min="521" max="522" width="19.625" style="295" customWidth="1"/>
    <col min="523" max="764" width="9" style="295" customWidth="1"/>
    <col min="765" max="765" width="5.875" style="295" customWidth="1"/>
    <col min="766" max="766" width="20.25" style="295"/>
    <col min="767" max="767" width="5.875" style="295" customWidth="1"/>
    <col min="768" max="768" width="20.25" style="295" customWidth="1"/>
    <col min="769" max="769" width="22.875" style="295" bestFit="1" customWidth="1"/>
    <col min="770" max="770" width="15.625" style="295" bestFit="1" customWidth="1"/>
    <col min="771" max="771" width="18.125" style="295" bestFit="1" customWidth="1"/>
    <col min="772" max="772" width="15.625" style="295" bestFit="1" customWidth="1"/>
    <col min="773" max="773" width="18.125" style="295" bestFit="1" customWidth="1"/>
    <col min="774" max="774" width="15.625" style="295" bestFit="1" customWidth="1"/>
    <col min="775" max="776" width="13.125" style="295" bestFit="1" customWidth="1"/>
    <col min="777" max="778" width="19.625" style="295" customWidth="1"/>
    <col min="779" max="1020" width="9" style="295" customWidth="1"/>
    <col min="1021" max="1021" width="5.875" style="295" customWidth="1"/>
    <col min="1022" max="1022" width="20.25" style="295"/>
    <col min="1023" max="1023" width="5.875" style="295" customWidth="1"/>
    <col min="1024" max="1024" width="20.25" style="295" customWidth="1"/>
    <col min="1025" max="1025" width="22.875" style="295" bestFit="1" customWidth="1"/>
    <col min="1026" max="1026" width="15.625" style="295" bestFit="1" customWidth="1"/>
    <col min="1027" max="1027" width="18.125" style="295" bestFit="1" customWidth="1"/>
    <col min="1028" max="1028" width="15.625" style="295" bestFit="1" customWidth="1"/>
    <col min="1029" max="1029" width="18.125" style="295" bestFit="1" customWidth="1"/>
    <col min="1030" max="1030" width="15.625" style="295" bestFit="1" customWidth="1"/>
    <col min="1031" max="1032" width="13.125" style="295" bestFit="1" customWidth="1"/>
    <col min="1033" max="1034" width="19.625" style="295" customWidth="1"/>
    <col min="1035" max="1276" width="9" style="295" customWidth="1"/>
    <col min="1277" max="1277" width="5.875" style="295" customWidth="1"/>
    <col min="1278" max="1278" width="20.25" style="295"/>
    <col min="1279" max="1279" width="5.875" style="295" customWidth="1"/>
    <col min="1280" max="1280" width="20.25" style="295" customWidth="1"/>
    <col min="1281" max="1281" width="22.875" style="295" bestFit="1" customWidth="1"/>
    <col min="1282" max="1282" width="15.625" style="295" bestFit="1" customWidth="1"/>
    <col min="1283" max="1283" width="18.125" style="295" bestFit="1" customWidth="1"/>
    <col min="1284" max="1284" width="15.625" style="295" bestFit="1" customWidth="1"/>
    <col min="1285" max="1285" width="18.125" style="295" bestFit="1" customWidth="1"/>
    <col min="1286" max="1286" width="15.625" style="295" bestFit="1" customWidth="1"/>
    <col min="1287" max="1288" width="13.125" style="295" bestFit="1" customWidth="1"/>
    <col min="1289" max="1290" width="19.625" style="295" customWidth="1"/>
    <col min="1291" max="1532" width="9" style="295" customWidth="1"/>
    <col min="1533" max="1533" width="5.875" style="295" customWidth="1"/>
    <col min="1534" max="1534" width="20.25" style="295"/>
    <col min="1535" max="1535" width="5.875" style="295" customWidth="1"/>
    <col min="1536" max="1536" width="20.25" style="295" customWidth="1"/>
    <col min="1537" max="1537" width="22.875" style="295" bestFit="1" customWidth="1"/>
    <col min="1538" max="1538" width="15.625" style="295" bestFit="1" customWidth="1"/>
    <col min="1539" max="1539" width="18.125" style="295" bestFit="1" customWidth="1"/>
    <col min="1540" max="1540" width="15.625" style="295" bestFit="1" customWidth="1"/>
    <col min="1541" max="1541" width="18.125" style="295" bestFit="1" customWidth="1"/>
    <col min="1542" max="1542" width="15.625" style="295" bestFit="1" customWidth="1"/>
    <col min="1543" max="1544" width="13.125" style="295" bestFit="1" customWidth="1"/>
    <col min="1545" max="1546" width="19.625" style="295" customWidth="1"/>
    <col min="1547" max="1788" width="9" style="295" customWidth="1"/>
    <col min="1789" max="1789" width="5.875" style="295" customWidth="1"/>
    <col min="1790" max="1790" width="20.25" style="295"/>
    <col min="1791" max="1791" width="5.875" style="295" customWidth="1"/>
    <col min="1792" max="1792" width="20.25" style="295" customWidth="1"/>
    <col min="1793" max="1793" width="22.875" style="295" bestFit="1" customWidth="1"/>
    <col min="1794" max="1794" width="15.625" style="295" bestFit="1" customWidth="1"/>
    <col min="1795" max="1795" width="18.125" style="295" bestFit="1" customWidth="1"/>
    <col min="1796" max="1796" width="15.625" style="295" bestFit="1" customWidth="1"/>
    <col min="1797" max="1797" width="18.125" style="295" bestFit="1" customWidth="1"/>
    <col min="1798" max="1798" width="15.625" style="295" bestFit="1" customWidth="1"/>
    <col min="1799" max="1800" width="13.125" style="295" bestFit="1" customWidth="1"/>
    <col min="1801" max="1802" width="19.625" style="295" customWidth="1"/>
    <col min="1803" max="2044" width="9" style="295" customWidth="1"/>
    <col min="2045" max="2045" width="5.875" style="295" customWidth="1"/>
    <col min="2046" max="2046" width="20.25" style="295"/>
    <col min="2047" max="2047" width="5.875" style="295" customWidth="1"/>
    <col min="2048" max="2048" width="20.25" style="295" customWidth="1"/>
    <col min="2049" max="2049" width="22.875" style="295" bestFit="1" customWidth="1"/>
    <col min="2050" max="2050" width="15.625" style="295" bestFit="1" customWidth="1"/>
    <col min="2051" max="2051" width="18.125" style="295" bestFit="1" customWidth="1"/>
    <col min="2052" max="2052" width="15.625" style="295" bestFit="1" customWidth="1"/>
    <col min="2053" max="2053" width="18.125" style="295" bestFit="1" customWidth="1"/>
    <col min="2054" max="2054" width="15.625" style="295" bestFit="1" customWidth="1"/>
    <col min="2055" max="2056" width="13.125" style="295" bestFit="1" customWidth="1"/>
    <col min="2057" max="2058" width="19.625" style="295" customWidth="1"/>
    <col min="2059" max="2300" width="9" style="295" customWidth="1"/>
    <col min="2301" max="2301" width="5.875" style="295" customWidth="1"/>
    <col min="2302" max="2302" width="20.25" style="295"/>
    <col min="2303" max="2303" width="5.875" style="295" customWidth="1"/>
    <col min="2304" max="2304" width="20.25" style="295" customWidth="1"/>
    <col min="2305" max="2305" width="22.875" style="295" bestFit="1" customWidth="1"/>
    <col min="2306" max="2306" width="15.625" style="295" bestFit="1" customWidth="1"/>
    <col min="2307" max="2307" width="18.125" style="295" bestFit="1" customWidth="1"/>
    <col min="2308" max="2308" width="15.625" style="295" bestFit="1" customWidth="1"/>
    <col min="2309" max="2309" width="18.125" style="295" bestFit="1" customWidth="1"/>
    <col min="2310" max="2310" width="15.625" style="295" bestFit="1" customWidth="1"/>
    <col min="2311" max="2312" width="13.125" style="295" bestFit="1" customWidth="1"/>
    <col min="2313" max="2314" width="19.625" style="295" customWidth="1"/>
    <col min="2315" max="2556" width="9" style="295" customWidth="1"/>
    <col min="2557" max="2557" width="5.875" style="295" customWidth="1"/>
    <col min="2558" max="2558" width="20.25" style="295"/>
    <col min="2559" max="2559" width="5.875" style="295" customWidth="1"/>
    <col min="2560" max="2560" width="20.25" style="295" customWidth="1"/>
    <col min="2561" max="2561" width="22.875" style="295" bestFit="1" customWidth="1"/>
    <col min="2562" max="2562" width="15.625" style="295" bestFit="1" customWidth="1"/>
    <col min="2563" max="2563" width="18.125" style="295" bestFit="1" customWidth="1"/>
    <col min="2564" max="2564" width="15.625" style="295" bestFit="1" customWidth="1"/>
    <col min="2565" max="2565" width="18.125" style="295" bestFit="1" customWidth="1"/>
    <col min="2566" max="2566" width="15.625" style="295" bestFit="1" customWidth="1"/>
    <col min="2567" max="2568" width="13.125" style="295" bestFit="1" customWidth="1"/>
    <col min="2569" max="2570" width="19.625" style="295" customWidth="1"/>
    <col min="2571" max="2812" width="9" style="295" customWidth="1"/>
    <col min="2813" max="2813" width="5.875" style="295" customWidth="1"/>
    <col min="2814" max="2814" width="20.25" style="295"/>
    <col min="2815" max="2815" width="5.875" style="295" customWidth="1"/>
    <col min="2816" max="2816" width="20.25" style="295" customWidth="1"/>
    <col min="2817" max="2817" width="22.875" style="295" bestFit="1" customWidth="1"/>
    <col min="2818" max="2818" width="15.625" style="295" bestFit="1" customWidth="1"/>
    <col min="2819" max="2819" width="18.125" style="295" bestFit="1" customWidth="1"/>
    <col min="2820" max="2820" width="15.625" style="295" bestFit="1" customWidth="1"/>
    <col min="2821" max="2821" width="18.125" style="295" bestFit="1" customWidth="1"/>
    <col min="2822" max="2822" width="15.625" style="295" bestFit="1" customWidth="1"/>
    <col min="2823" max="2824" width="13.125" style="295" bestFit="1" customWidth="1"/>
    <col min="2825" max="2826" width="19.625" style="295" customWidth="1"/>
    <col min="2827" max="3068" width="9" style="295" customWidth="1"/>
    <col min="3069" max="3069" width="5.875" style="295" customWidth="1"/>
    <col min="3070" max="3070" width="20.25" style="295"/>
    <col min="3071" max="3071" width="5.875" style="295" customWidth="1"/>
    <col min="3072" max="3072" width="20.25" style="295" customWidth="1"/>
    <col min="3073" max="3073" width="22.875" style="295" bestFit="1" customWidth="1"/>
    <col min="3074" max="3074" width="15.625" style="295" bestFit="1" customWidth="1"/>
    <col min="3075" max="3075" width="18.125" style="295" bestFit="1" customWidth="1"/>
    <col min="3076" max="3076" width="15.625" style="295" bestFit="1" customWidth="1"/>
    <col min="3077" max="3077" width="18.125" style="295" bestFit="1" customWidth="1"/>
    <col min="3078" max="3078" width="15.625" style="295" bestFit="1" customWidth="1"/>
    <col min="3079" max="3080" width="13.125" style="295" bestFit="1" customWidth="1"/>
    <col min="3081" max="3082" width="19.625" style="295" customWidth="1"/>
    <col min="3083" max="3324" width="9" style="295" customWidth="1"/>
    <col min="3325" max="3325" width="5.875" style="295" customWidth="1"/>
    <col min="3326" max="3326" width="20.25" style="295"/>
    <col min="3327" max="3327" width="5.875" style="295" customWidth="1"/>
    <col min="3328" max="3328" width="20.25" style="295" customWidth="1"/>
    <col min="3329" max="3329" width="22.875" style="295" bestFit="1" customWidth="1"/>
    <col min="3330" max="3330" width="15.625" style="295" bestFit="1" customWidth="1"/>
    <col min="3331" max="3331" width="18.125" style="295" bestFit="1" customWidth="1"/>
    <col min="3332" max="3332" width="15.625" style="295" bestFit="1" customWidth="1"/>
    <col min="3333" max="3333" width="18.125" style="295" bestFit="1" customWidth="1"/>
    <col min="3334" max="3334" width="15.625" style="295" bestFit="1" customWidth="1"/>
    <col min="3335" max="3336" width="13.125" style="295" bestFit="1" customWidth="1"/>
    <col min="3337" max="3338" width="19.625" style="295" customWidth="1"/>
    <col min="3339" max="3580" width="9" style="295" customWidth="1"/>
    <col min="3581" max="3581" width="5.875" style="295" customWidth="1"/>
    <col min="3582" max="3582" width="20.25" style="295"/>
    <col min="3583" max="3583" width="5.875" style="295" customWidth="1"/>
    <col min="3584" max="3584" width="20.25" style="295" customWidth="1"/>
    <col min="3585" max="3585" width="22.875" style="295" bestFit="1" customWidth="1"/>
    <col min="3586" max="3586" width="15.625" style="295" bestFit="1" customWidth="1"/>
    <col min="3587" max="3587" width="18.125" style="295" bestFit="1" customWidth="1"/>
    <col min="3588" max="3588" width="15.625" style="295" bestFit="1" customWidth="1"/>
    <col min="3589" max="3589" width="18.125" style="295" bestFit="1" customWidth="1"/>
    <col min="3590" max="3590" width="15.625" style="295" bestFit="1" customWidth="1"/>
    <col min="3591" max="3592" width="13.125" style="295" bestFit="1" customWidth="1"/>
    <col min="3593" max="3594" width="19.625" style="295" customWidth="1"/>
    <col min="3595" max="3836" width="9" style="295" customWidth="1"/>
    <col min="3837" max="3837" width="5.875" style="295" customWidth="1"/>
    <col min="3838" max="3838" width="20.25" style="295"/>
    <col min="3839" max="3839" width="5.875" style="295" customWidth="1"/>
    <col min="3840" max="3840" width="20.25" style="295" customWidth="1"/>
    <col min="3841" max="3841" width="22.875" style="295" bestFit="1" customWidth="1"/>
    <col min="3842" max="3842" width="15.625" style="295" bestFit="1" customWidth="1"/>
    <col min="3843" max="3843" width="18.125" style="295" bestFit="1" customWidth="1"/>
    <col min="3844" max="3844" width="15.625" style="295" bestFit="1" customWidth="1"/>
    <col min="3845" max="3845" width="18.125" style="295" bestFit="1" customWidth="1"/>
    <col min="3846" max="3846" width="15.625" style="295" bestFit="1" customWidth="1"/>
    <col min="3847" max="3848" width="13.125" style="295" bestFit="1" customWidth="1"/>
    <col min="3849" max="3850" width="19.625" style="295" customWidth="1"/>
    <col min="3851" max="4092" width="9" style="295" customWidth="1"/>
    <col min="4093" max="4093" width="5.875" style="295" customWidth="1"/>
    <col min="4094" max="4094" width="20.25" style="295"/>
    <col min="4095" max="4095" width="5.875" style="295" customWidth="1"/>
    <col min="4096" max="4096" width="20.25" style="295" customWidth="1"/>
    <col min="4097" max="4097" width="22.875" style="295" bestFit="1" customWidth="1"/>
    <col min="4098" max="4098" width="15.625" style="295" bestFit="1" customWidth="1"/>
    <col min="4099" max="4099" width="18.125" style="295" bestFit="1" customWidth="1"/>
    <col min="4100" max="4100" width="15.625" style="295" bestFit="1" customWidth="1"/>
    <col min="4101" max="4101" width="18.125" style="295" bestFit="1" customWidth="1"/>
    <col min="4102" max="4102" width="15.625" style="295" bestFit="1" customWidth="1"/>
    <col min="4103" max="4104" width="13.125" style="295" bestFit="1" customWidth="1"/>
    <col min="4105" max="4106" width="19.625" style="295" customWidth="1"/>
    <col min="4107" max="4348" width="9" style="295" customWidth="1"/>
    <col min="4349" max="4349" width="5.875" style="295" customWidth="1"/>
    <col min="4350" max="4350" width="20.25" style="295"/>
    <col min="4351" max="4351" width="5.875" style="295" customWidth="1"/>
    <col min="4352" max="4352" width="20.25" style="295" customWidth="1"/>
    <col min="4353" max="4353" width="22.875" style="295" bestFit="1" customWidth="1"/>
    <col min="4354" max="4354" width="15.625" style="295" bestFit="1" customWidth="1"/>
    <col min="4355" max="4355" width="18.125" style="295" bestFit="1" customWidth="1"/>
    <col min="4356" max="4356" width="15.625" style="295" bestFit="1" customWidth="1"/>
    <col min="4357" max="4357" width="18.125" style="295" bestFit="1" customWidth="1"/>
    <col min="4358" max="4358" width="15.625" style="295" bestFit="1" customWidth="1"/>
    <col min="4359" max="4360" width="13.125" style="295" bestFit="1" customWidth="1"/>
    <col min="4361" max="4362" width="19.625" style="295" customWidth="1"/>
    <col min="4363" max="4604" width="9" style="295" customWidth="1"/>
    <col min="4605" max="4605" width="5.875" style="295" customWidth="1"/>
    <col min="4606" max="4606" width="20.25" style="295"/>
    <col min="4607" max="4607" width="5.875" style="295" customWidth="1"/>
    <col min="4608" max="4608" width="20.25" style="295" customWidth="1"/>
    <col min="4609" max="4609" width="22.875" style="295" bestFit="1" customWidth="1"/>
    <col min="4610" max="4610" width="15.625" style="295" bestFit="1" customWidth="1"/>
    <col min="4611" max="4611" width="18.125" style="295" bestFit="1" customWidth="1"/>
    <col min="4612" max="4612" width="15.625" style="295" bestFit="1" customWidth="1"/>
    <col min="4613" max="4613" width="18.125" style="295" bestFit="1" customWidth="1"/>
    <col min="4614" max="4614" width="15.625" style="295" bestFit="1" customWidth="1"/>
    <col min="4615" max="4616" width="13.125" style="295" bestFit="1" customWidth="1"/>
    <col min="4617" max="4618" width="19.625" style="295" customWidth="1"/>
    <col min="4619" max="4860" width="9" style="295" customWidth="1"/>
    <col min="4861" max="4861" width="5.875" style="295" customWidth="1"/>
    <col min="4862" max="4862" width="20.25" style="295"/>
    <col min="4863" max="4863" width="5.875" style="295" customWidth="1"/>
    <col min="4864" max="4864" width="20.25" style="295" customWidth="1"/>
    <col min="4865" max="4865" width="22.875" style="295" bestFit="1" customWidth="1"/>
    <col min="4866" max="4866" width="15.625" style="295" bestFit="1" customWidth="1"/>
    <col min="4867" max="4867" width="18.125" style="295" bestFit="1" customWidth="1"/>
    <col min="4868" max="4868" width="15.625" style="295" bestFit="1" customWidth="1"/>
    <col min="4869" max="4869" width="18.125" style="295" bestFit="1" customWidth="1"/>
    <col min="4870" max="4870" width="15.625" style="295" bestFit="1" customWidth="1"/>
    <col min="4871" max="4872" width="13.125" style="295" bestFit="1" customWidth="1"/>
    <col min="4873" max="4874" width="19.625" style="295" customWidth="1"/>
    <col min="4875" max="5116" width="9" style="295" customWidth="1"/>
    <col min="5117" max="5117" width="5.875" style="295" customWidth="1"/>
    <col min="5118" max="5118" width="20.25" style="295"/>
    <col min="5119" max="5119" width="5.875" style="295" customWidth="1"/>
    <col min="5120" max="5120" width="20.25" style="295" customWidth="1"/>
    <col min="5121" max="5121" width="22.875" style="295" bestFit="1" customWidth="1"/>
    <col min="5122" max="5122" width="15.625" style="295" bestFit="1" customWidth="1"/>
    <col min="5123" max="5123" width="18.125" style="295" bestFit="1" customWidth="1"/>
    <col min="5124" max="5124" width="15.625" style="295" bestFit="1" customWidth="1"/>
    <col min="5125" max="5125" width="18.125" style="295" bestFit="1" customWidth="1"/>
    <col min="5126" max="5126" width="15.625" style="295" bestFit="1" customWidth="1"/>
    <col min="5127" max="5128" width="13.125" style="295" bestFit="1" customWidth="1"/>
    <col min="5129" max="5130" width="19.625" style="295" customWidth="1"/>
    <col min="5131" max="5372" width="9" style="295" customWidth="1"/>
    <col min="5373" max="5373" width="5.875" style="295" customWidth="1"/>
    <col min="5374" max="5374" width="20.25" style="295"/>
    <col min="5375" max="5375" width="5.875" style="295" customWidth="1"/>
    <col min="5376" max="5376" width="20.25" style="295" customWidth="1"/>
    <col min="5377" max="5377" width="22.875" style="295" bestFit="1" customWidth="1"/>
    <col min="5378" max="5378" width="15.625" style="295" bestFit="1" customWidth="1"/>
    <col min="5379" max="5379" width="18.125" style="295" bestFit="1" customWidth="1"/>
    <col min="5380" max="5380" width="15.625" style="295" bestFit="1" customWidth="1"/>
    <col min="5381" max="5381" width="18.125" style="295" bestFit="1" customWidth="1"/>
    <col min="5382" max="5382" width="15.625" style="295" bestFit="1" customWidth="1"/>
    <col min="5383" max="5384" width="13.125" style="295" bestFit="1" customWidth="1"/>
    <col min="5385" max="5386" width="19.625" style="295" customWidth="1"/>
    <col min="5387" max="5628" width="9" style="295" customWidth="1"/>
    <col min="5629" max="5629" width="5.875" style="295" customWidth="1"/>
    <col min="5630" max="5630" width="20.25" style="295"/>
    <col min="5631" max="5631" width="5.875" style="295" customWidth="1"/>
    <col min="5632" max="5632" width="20.25" style="295" customWidth="1"/>
    <col min="5633" max="5633" width="22.875" style="295" bestFit="1" customWidth="1"/>
    <col min="5634" max="5634" width="15.625" style="295" bestFit="1" customWidth="1"/>
    <col min="5635" max="5635" width="18.125" style="295" bestFit="1" customWidth="1"/>
    <col min="5636" max="5636" width="15.625" style="295" bestFit="1" customWidth="1"/>
    <col min="5637" max="5637" width="18.125" style="295" bestFit="1" customWidth="1"/>
    <col min="5638" max="5638" width="15.625" style="295" bestFit="1" customWidth="1"/>
    <col min="5639" max="5640" width="13.125" style="295" bestFit="1" customWidth="1"/>
    <col min="5641" max="5642" width="19.625" style="295" customWidth="1"/>
    <col min="5643" max="5884" width="9" style="295" customWidth="1"/>
    <col min="5885" max="5885" width="5.875" style="295" customWidth="1"/>
    <col min="5886" max="5886" width="20.25" style="295"/>
    <col min="5887" max="5887" width="5.875" style="295" customWidth="1"/>
    <col min="5888" max="5888" width="20.25" style="295" customWidth="1"/>
    <col min="5889" max="5889" width="22.875" style="295" bestFit="1" customWidth="1"/>
    <col min="5890" max="5890" width="15.625" style="295" bestFit="1" customWidth="1"/>
    <col min="5891" max="5891" width="18.125" style="295" bestFit="1" customWidth="1"/>
    <col min="5892" max="5892" width="15.625" style="295" bestFit="1" customWidth="1"/>
    <col min="5893" max="5893" width="18.125" style="295" bestFit="1" customWidth="1"/>
    <col min="5894" max="5894" width="15.625" style="295" bestFit="1" customWidth="1"/>
    <col min="5895" max="5896" width="13.125" style="295" bestFit="1" customWidth="1"/>
    <col min="5897" max="5898" width="19.625" style="295" customWidth="1"/>
    <col min="5899" max="6140" width="9" style="295" customWidth="1"/>
    <col min="6141" max="6141" width="5.875" style="295" customWidth="1"/>
    <col min="6142" max="6142" width="20.25" style="295"/>
    <col min="6143" max="6143" width="5.875" style="295" customWidth="1"/>
    <col min="6144" max="6144" width="20.25" style="295" customWidth="1"/>
    <col min="6145" max="6145" width="22.875" style="295" bestFit="1" customWidth="1"/>
    <col min="6146" max="6146" width="15.625" style="295" bestFit="1" customWidth="1"/>
    <col min="6147" max="6147" width="18.125" style="295" bestFit="1" customWidth="1"/>
    <col min="6148" max="6148" width="15.625" style="295" bestFit="1" customWidth="1"/>
    <col min="6149" max="6149" width="18.125" style="295" bestFit="1" customWidth="1"/>
    <col min="6150" max="6150" width="15.625" style="295" bestFit="1" customWidth="1"/>
    <col min="6151" max="6152" width="13.125" style="295" bestFit="1" customWidth="1"/>
    <col min="6153" max="6154" width="19.625" style="295" customWidth="1"/>
    <col min="6155" max="6396" width="9" style="295" customWidth="1"/>
    <col min="6397" max="6397" width="5.875" style="295" customWidth="1"/>
    <col min="6398" max="6398" width="20.25" style="295"/>
    <col min="6399" max="6399" width="5.875" style="295" customWidth="1"/>
    <col min="6400" max="6400" width="20.25" style="295" customWidth="1"/>
    <col min="6401" max="6401" width="22.875" style="295" bestFit="1" customWidth="1"/>
    <col min="6402" max="6402" width="15.625" style="295" bestFit="1" customWidth="1"/>
    <col min="6403" max="6403" width="18.125" style="295" bestFit="1" customWidth="1"/>
    <col min="6404" max="6404" width="15.625" style="295" bestFit="1" customWidth="1"/>
    <col min="6405" max="6405" width="18.125" style="295" bestFit="1" customWidth="1"/>
    <col min="6406" max="6406" width="15.625" style="295" bestFit="1" customWidth="1"/>
    <col min="6407" max="6408" width="13.125" style="295" bestFit="1" customWidth="1"/>
    <col min="6409" max="6410" width="19.625" style="295" customWidth="1"/>
    <col min="6411" max="6652" width="9" style="295" customWidth="1"/>
    <col min="6653" max="6653" width="5.875" style="295" customWidth="1"/>
    <col min="6654" max="6654" width="20.25" style="295"/>
    <col min="6655" max="6655" width="5.875" style="295" customWidth="1"/>
    <col min="6656" max="6656" width="20.25" style="295" customWidth="1"/>
    <col min="6657" max="6657" width="22.875" style="295" bestFit="1" customWidth="1"/>
    <col min="6658" max="6658" width="15.625" style="295" bestFit="1" customWidth="1"/>
    <col min="6659" max="6659" width="18.125" style="295" bestFit="1" customWidth="1"/>
    <col min="6660" max="6660" width="15.625" style="295" bestFit="1" customWidth="1"/>
    <col min="6661" max="6661" width="18.125" style="295" bestFit="1" customWidth="1"/>
    <col min="6662" max="6662" width="15.625" style="295" bestFit="1" customWidth="1"/>
    <col min="6663" max="6664" width="13.125" style="295" bestFit="1" customWidth="1"/>
    <col min="6665" max="6666" width="19.625" style="295" customWidth="1"/>
    <col min="6667" max="6908" width="9" style="295" customWidth="1"/>
    <col min="6909" max="6909" width="5.875" style="295" customWidth="1"/>
    <col min="6910" max="6910" width="20.25" style="295"/>
    <col min="6911" max="6911" width="5.875" style="295" customWidth="1"/>
    <col min="6912" max="6912" width="20.25" style="295" customWidth="1"/>
    <col min="6913" max="6913" width="22.875" style="295" bestFit="1" customWidth="1"/>
    <col min="6914" max="6914" width="15.625" style="295" bestFit="1" customWidth="1"/>
    <col min="6915" max="6915" width="18.125" style="295" bestFit="1" customWidth="1"/>
    <col min="6916" max="6916" width="15.625" style="295" bestFit="1" customWidth="1"/>
    <col min="6917" max="6917" width="18.125" style="295" bestFit="1" customWidth="1"/>
    <col min="6918" max="6918" width="15.625" style="295" bestFit="1" customWidth="1"/>
    <col min="6919" max="6920" width="13.125" style="295" bestFit="1" customWidth="1"/>
    <col min="6921" max="6922" width="19.625" style="295" customWidth="1"/>
    <col min="6923" max="7164" width="9" style="295" customWidth="1"/>
    <col min="7165" max="7165" width="5.875" style="295" customWidth="1"/>
    <col min="7166" max="7166" width="20.25" style="295"/>
    <col min="7167" max="7167" width="5.875" style="295" customWidth="1"/>
    <col min="7168" max="7168" width="20.25" style="295" customWidth="1"/>
    <col min="7169" max="7169" width="22.875" style="295" bestFit="1" customWidth="1"/>
    <col min="7170" max="7170" width="15.625" style="295" bestFit="1" customWidth="1"/>
    <col min="7171" max="7171" width="18.125" style="295" bestFit="1" customWidth="1"/>
    <col min="7172" max="7172" width="15.625" style="295" bestFit="1" customWidth="1"/>
    <col min="7173" max="7173" width="18.125" style="295" bestFit="1" customWidth="1"/>
    <col min="7174" max="7174" width="15.625" style="295" bestFit="1" customWidth="1"/>
    <col min="7175" max="7176" width="13.125" style="295" bestFit="1" customWidth="1"/>
    <col min="7177" max="7178" width="19.625" style="295" customWidth="1"/>
    <col min="7179" max="7420" width="9" style="295" customWidth="1"/>
    <col min="7421" max="7421" width="5.875" style="295" customWidth="1"/>
    <col min="7422" max="7422" width="20.25" style="295"/>
    <col min="7423" max="7423" width="5.875" style="295" customWidth="1"/>
    <col min="7424" max="7424" width="20.25" style="295" customWidth="1"/>
    <col min="7425" max="7425" width="22.875" style="295" bestFit="1" customWidth="1"/>
    <col min="7426" max="7426" width="15.625" style="295" bestFit="1" customWidth="1"/>
    <col min="7427" max="7427" width="18.125" style="295" bestFit="1" customWidth="1"/>
    <col min="7428" max="7428" width="15.625" style="295" bestFit="1" customWidth="1"/>
    <col min="7429" max="7429" width="18.125" style="295" bestFit="1" customWidth="1"/>
    <col min="7430" max="7430" width="15.625" style="295" bestFit="1" customWidth="1"/>
    <col min="7431" max="7432" width="13.125" style="295" bestFit="1" customWidth="1"/>
    <col min="7433" max="7434" width="19.625" style="295" customWidth="1"/>
    <col min="7435" max="7676" width="9" style="295" customWidth="1"/>
    <col min="7677" max="7677" width="5.875" style="295" customWidth="1"/>
    <col min="7678" max="7678" width="20.25" style="295"/>
    <col min="7679" max="7679" width="5.875" style="295" customWidth="1"/>
    <col min="7680" max="7680" width="20.25" style="295" customWidth="1"/>
    <col min="7681" max="7681" width="22.875" style="295" bestFit="1" customWidth="1"/>
    <col min="7682" max="7682" width="15.625" style="295" bestFit="1" customWidth="1"/>
    <col min="7683" max="7683" width="18.125" style="295" bestFit="1" customWidth="1"/>
    <col min="7684" max="7684" width="15.625" style="295" bestFit="1" customWidth="1"/>
    <col min="7685" max="7685" width="18.125" style="295" bestFit="1" customWidth="1"/>
    <col min="7686" max="7686" width="15.625" style="295" bestFit="1" customWidth="1"/>
    <col min="7687" max="7688" width="13.125" style="295" bestFit="1" customWidth="1"/>
    <col min="7689" max="7690" width="19.625" style="295" customWidth="1"/>
    <col min="7691" max="7932" width="9" style="295" customWidth="1"/>
    <col min="7933" max="7933" width="5.875" style="295" customWidth="1"/>
    <col min="7934" max="7934" width="20.25" style="295"/>
    <col min="7935" max="7935" width="5.875" style="295" customWidth="1"/>
    <col min="7936" max="7936" width="20.25" style="295" customWidth="1"/>
    <col min="7937" max="7937" width="22.875" style="295" bestFit="1" customWidth="1"/>
    <col min="7938" max="7938" width="15.625" style="295" bestFit="1" customWidth="1"/>
    <col min="7939" max="7939" width="18.125" style="295" bestFit="1" customWidth="1"/>
    <col min="7940" max="7940" width="15.625" style="295" bestFit="1" customWidth="1"/>
    <col min="7941" max="7941" width="18.125" style="295" bestFit="1" customWidth="1"/>
    <col min="7942" max="7942" width="15.625" style="295" bestFit="1" customWidth="1"/>
    <col min="7943" max="7944" width="13.125" style="295" bestFit="1" customWidth="1"/>
    <col min="7945" max="7946" width="19.625" style="295" customWidth="1"/>
    <col min="7947" max="8188" width="9" style="295" customWidth="1"/>
    <col min="8189" max="8189" width="5.875" style="295" customWidth="1"/>
    <col min="8190" max="8190" width="20.25" style="295"/>
    <col min="8191" max="8191" width="5.875" style="295" customWidth="1"/>
    <col min="8192" max="8192" width="20.25" style="295" customWidth="1"/>
    <col min="8193" max="8193" width="22.875" style="295" bestFit="1" customWidth="1"/>
    <col min="8194" max="8194" width="15.625" style="295" bestFit="1" customWidth="1"/>
    <col min="8195" max="8195" width="18.125" style="295" bestFit="1" customWidth="1"/>
    <col min="8196" max="8196" width="15.625" style="295" bestFit="1" customWidth="1"/>
    <col min="8197" max="8197" width="18.125" style="295" bestFit="1" customWidth="1"/>
    <col min="8198" max="8198" width="15.625" style="295" bestFit="1" customWidth="1"/>
    <col min="8199" max="8200" width="13.125" style="295" bestFit="1" customWidth="1"/>
    <col min="8201" max="8202" width="19.625" style="295" customWidth="1"/>
    <col min="8203" max="8444" width="9" style="295" customWidth="1"/>
    <col min="8445" max="8445" width="5.875" style="295" customWidth="1"/>
    <col min="8446" max="8446" width="20.25" style="295"/>
    <col min="8447" max="8447" width="5.875" style="295" customWidth="1"/>
    <col min="8448" max="8448" width="20.25" style="295" customWidth="1"/>
    <col min="8449" max="8449" width="22.875" style="295" bestFit="1" customWidth="1"/>
    <col min="8450" max="8450" width="15.625" style="295" bestFit="1" customWidth="1"/>
    <col min="8451" max="8451" width="18.125" style="295" bestFit="1" customWidth="1"/>
    <col min="8452" max="8452" width="15.625" style="295" bestFit="1" customWidth="1"/>
    <col min="8453" max="8453" width="18.125" style="295" bestFit="1" customWidth="1"/>
    <col min="8454" max="8454" width="15.625" style="295" bestFit="1" customWidth="1"/>
    <col min="8455" max="8456" width="13.125" style="295" bestFit="1" customWidth="1"/>
    <col min="8457" max="8458" width="19.625" style="295" customWidth="1"/>
    <col min="8459" max="8700" width="9" style="295" customWidth="1"/>
    <col min="8701" max="8701" width="5.875" style="295" customWidth="1"/>
    <col min="8702" max="8702" width="20.25" style="295"/>
    <col min="8703" max="8703" width="5.875" style="295" customWidth="1"/>
    <col min="8704" max="8704" width="20.25" style="295" customWidth="1"/>
    <col min="8705" max="8705" width="22.875" style="295" bestFit="1" customWidth="1"/>
    <col min="8706" max="8706" width="15.625" style="295" bestFit="1" customWidth="1"/>
    <col min="8707" max="8707" width="18.125" style="295" bestFit="1" customWidth="1"/>
    <col min="8708" max="8708" width="15.625" style="295" bestFit="1" customWidth="1"/>
    <col min="8709" max="8709" width="18.125" style="295" bestFit="1" customWidth="1"/>
    <col min="8710" max="8710" width="15.625" style="295" bestFit="1" customWidth="1"/>
    <col min="8711" max="8712" width="13.125" style="295" bestFit="1" customWidth="1"/>
    <col min="8713" max="8714" width="19.625" style="295" customWidth="1"/>
    <col min="8715" max="8956" width="9" style="295" customWidth="1"/>
    <col min="8957" max="8957" width="5.875" style="295" customWidth="1"/>
    <col min="8958" max="8958" width="20.25" style="295"/>
    <col min="8959" max="8959" width="5.875" style="295" customWidth="1"/>
    <col min="8960" max="8960" width="20.25" style="295" customWidth="1"/>
    <col min="8961" max="8961" width="22.875" style="295" bestFit="1" customWidth="1"/>
    <col min="8962" max="8962" width="15.625" style="295" bestFit="1" customWidth="1"/>
    <col min="8963" max="8963" width="18.125" style="295" bestFit="1" customWidth="1"/>
    <col min="8964" max="8964" width="15.625" style="295" bestFit="1" customWidth="1"/>
    <col min="8965" max="8965" width="18.125" style="295" bestFit="1" customWidth="1"/>
    <col min="8966" max="8966" width="15.625" style="295" bestFit="1" customWidth="1"/>
    <col min="8967" max="8968" width="13.125" style="295" bestFit="1" customWidth="1"/>
    <col min="8969" max="8970" width="19.625" style="295" customWidth="1"/>
    <col min="8971" max="9212" width="9" style="295" customWidth="1"/>
    <col min="9213" max="9213" width="5.875" style="295" customWidth="1"/>
    <col min="9214" max="9214" width="20.25" style="295"/>
    <col min="9215" max="9215" width="5.875" style="295" customWidth="1"/>
    <col min="9216" max="9216" width="20.25" style="295" customWidth="1"/>
    <col min="9217" max="9217" width="22.875" style="295" bestFit="1" customWidth="1"/>
    <col min="9218" max="9218" width="15.625" style="295" bestFit="1" customWidth="1"/>
    <col min="9219" max="9219" width="18.125" style="295" bestFit="1" customWidth="1"/>
    <col min="9220" max="9220" width="15.625" style="295" bestFit="1" customWidth="1"/>
    <col min="9221" max="9221" width="18.125" style="295" bestFit="1" customWidth="1"/>
    <col min="9222" max="9222" width="15.625" style="295" bestFit="1" customWidth="1"/>
    <col min="9223" max="9224" width="13.125" style="295" bestFit="1" customWidth="1"/>
    <col min="9225" max="9226" width="19.625" style="295" customWidth="1"/>
    <col min="9227" max="9468" width="9" style="295" customWidth="1"/>
    <col min="9469" max="9469" width="5.875" style="295" customWidth="1"/>
    <col min="9470" max="9470" width="20.25" style="295"/>
    <col min="9471" max="9471" width="5.875" style="295" customWidth="1"/>
    <col min="9472" max="9472" width="20.25" style="295" customWidth="1"/>
    <col min="9473" max="9473" width="22.875" style="295" bestFit="1" customWidth="1"/>
    <col min="9474" max="9474" width="15.625" style="295" bestFit="1" customWidth="1"/>
    <col min="9475" max="9475" width="18.125" style="295" bestFit="1" customWidth="1"/>
    <col min="9476" max="9476" width="15.625" style="295" bestFit="1" customWidth="1"/>
    <col min="9477" max="9477" width="18.125" style="295" bestFit="1" customWidth="1"/>
    <col min="9478" max="9478" width="15.625" style="295" bestFit="1" customWidth="1"/>
    <col min="9479" max="9480" width="13.125" style="295" bestFit="1" customWidth="1"/>
    <col min="9481" max="9482" width="19.625" style="295" customWidth="1"/>
    <col min="9483" max="9724" width="9" style="295" customWidth="1"/>
    <col min="9725" max="9725" width="5.875" style="295" customWidth="1"/>
    <col min="9726" max="9726" width="20.25" style="295"/>
    <col min="9727" max="9727" width="5.875" style="295" customWidth="1"/>
    <col min="9728" max="9728" width="20.25" style="295" customWidth="1"/>
    <col min="9729" max="9729" width="22.875" style="295" bestFit="1" customWidth="1"/>
    <col min="9730" max="9730" width="15.625" style="295" bestFit="1" customWidth="1"/>
    <col min="9731" max="9731" width="18.125" style="295" bestFit="1" customWidth="1"/>
    <col min="9732" max="9732" width="15.625" style="295" bestFit="1" customWidth="1"/>
    <col min="9733" max="9733" width="18.125" style="295" bestFit="1" customWidth="1"/>
    <col min="9734" max="9734" width="15.625" style="295" bestFit="1" customWidth="1"/>
    <col min="9735" max="9736" width="13.125" style="295" bestFit="1" customWidth="1"/>
    <col min="9737" max="9738" width="19.625" style="295" customWidth="1"/>
    <col min="9739" max="9980" width="9" style="295" customWidth="1"/>
    <col min="9981" max="9981" width="5.875" style="295" customWidth="1"/>
    <col min="9982" max="9982" width="20.25" style="295"/>
    <col min="9983" max="9983" width="5.875" style="295" customWidth="1"/>
    <col min="9984" max="9984" width="20.25" style="295" customWidth="1"/>
    <col min="9985" max="9985" width="22.875" style="295" bestFit="1" customWidth="1"/>
    <col min="9986" max="9986" width="15.625" style="295" bestFit="1" customWidth="1"/>
    <col min="9987" max="9987" width="18.125" style="295" bestFit="1" customWidth="1"/>
    <col min="9988" max="9988" width="15.625" style="295" bestFit="1" customWidth="1"/>
    <col min="9989" max="9989" width="18.125" style="295" bestFit="1" customWidth="1"/>
    <col min="9990" max="9990" width="15.625" style="295" bestFit="1" customWidth="1"/>
    <col min="9991" max="9992" width="13.125" style="295" bestFit="1" customWidth="1"/>
    <col min="9993" max="9994" width="19.625" style="295" customWidth="1"/>
    <col min="9995" max="10236" width="9" style="295" customWidth="1"/>
    <col min="10237" max="10237" width="5.875" style="295" customWidth="1"/>
    <col min="10238" max="10238" width="20.25" style="295"/>
    <col min="10239" max="10239" width="5.875" style="295" customWidth="1"/>
    <col min="10240" max="10240" width="20.25" style="295" customWidth="1"/>
    <col min="10241" max="10241" width="22.875" style="295" bestFit="1" customWidth="1"/>
    <col min="10242" max="10242" width="15.625" style="295" bestFit="1" customWidth="1"/>
    <col min="10243" max="10243" width="18.125" style="295" bestFit="1" customWidth="1"/>
    <col min="10244" max="10244" width="15.625" style="295" bestFit="1" customWidth="1"/>
    <col min="10245" max="10245" width="18.125" style="295" bestFit="1" customWidth="1"/>
    <col min="10246" max="10246" width="15.625" style="295" bestFit="1" customWidth="1"/>
    <col min="10247" max="10248" width="13.125" style="295" bestFit="1" customWidth="1"/>
    <col min="10249" max="10250" width="19.625" style="295" customWidth="1"/>
    <col min="10251" max="10492" width="9" style="295" customWidth="1"/>
    <col min="10493" max="10493" width="5.875" style="295" customWidth="1"/>
    <col min="10494" max="10494" width="20.25" style="295"/>
    <col min="10495" max="10495" width="5.875" style="295" customWidth="1"/>
    <col min="10496" max="10496" width="20.25" style="295" customWidth="1"/>
    <col min="10497" max="10497" width="22.875" style="295" bestFit="1" customWidth="1"/>
    <col min="10498" max="10498" width="15.625" style="295" bestFit="1" customWidth="1"/>
    <col min="10499" max="10499" width="18.125" style="295" bestFit="1" customWidth="1"/>
    <col min="10500" max="10500" width="15.625" style="295" bestFit="1" customWidth="1"/>
    <col min="10501" max="10501" width="18.125" style="295" bestFit="1" customWidth="1"/>
    <col min="10502" max="10502" width="15.625" style="295" bestFit="1" customWidth="1"/>
    <col min="10503" max="10504" width="13.125" style="295" bestFit="1" customWidth="1"/>
    <col min="10505" max="10506" width="19.625" style="295" customWidth="1"/>
    <col min="10507" max="10748" width="9" style="295" customWidth="1"/>
    <col min="10749" max="10749" width="5.875" style="295" customWidth="1"/>
    <col min="10750" max="10750" width="20.25" style="295"/>
    <col min="10751" max="10751" width="5.875" style="295" customWidth="1"/>
    <col min="10752" max="10752" width="20.25" style="295" customWidth="1"/>
    <col min="10753" max="10753" width="22.875" style="295" bestFit="1" customWidth="1"/>
    <col min="10754" max="10754" width="15.625" style="295" bestFit="1" customWidth="1"/>
    <col min="10755" max="10755" width="18.125" style="295" bestFit="1" customWidth="1"/>
    <col min="10756" max="10756" width="15.625" style="295" bestFit="1" customWidth="1"/>
    <col min="10757" max="10757" width="18.125" style="295" bestFit="1" customWidth="1"/>
    <col min="10758" max="10758" width="15.625" style="295" bestFit="1" customWidth="1"/>
    <col min="10759" max="10760" width="13.125" style="295" bestFit="1" customWidth="1"/>
    <col min="10761" max="10762" width="19.625" style="295" customWidth="1"/>
    <col min="10763" max="11004" width="9" style="295" customWidth="1"/>
    <col min="11005" max="11005" width="5.875" style="295" customWidth="1"/>
    <col min="11006" max="11006" width="20.25" style="295"/>
    <col min="11007" max="11007" width="5.875" style="295" customWidth="1"/>
    <col min="11008" max="11008" width="20.25" style="295" customWidth="1"/>
    <col min="11009" max="11009" width="22.875" style="295" bestFit="1" customWidth="1"/>
    <col min="11010" max="11010" width="15.625" style="295" bestFit="1" customWidth="1"/>
    <col min="11011" max="11011" width="18.125" style="295" bestFit="1" customWidth="1"/>
    <col min="11012" max="11012" width="15.625" style="295" bestFit="1" customWidth="1"/>
    <col min="11013" max="11013" width="18.125" style="295" bestFit="1" customWidth="1"/>
    <col min="11014" max="11014" width="15.625" style="295" bestFit="1" customWidth="1"/>
    <col min="11015" max="11016" width="13.125" style="295" bestFit="1" customWidth="1"/>
    <col min="11017" max="11018" width="19.625" style="295" customWidth="1"/>
    <col min="11019" max="11260" width="9" style="295" customWidth="1"/>
    <col min="11261" max="11261" width="5.875" style="295" customWidth="1"/>
    <col min="11262" max="11262" width="20.25" style="295"/>
    <col min="11263" max="11263" width="5.875" style="295" customWidth="1"/>
    <col min="11264" max="11264" width="20.25" style="295" customWidth="1"/>
    <col min="11265" max="11265" width="22.875" style="295" bestFit="1" customWidth="1"/>
    <col min="11266" max="11266" width="15.625" style="295" bestFit="1" customWidth="1"/>
    <col min="11267" max="11267" width="18.125" style="295" bestFit="1" customWidth="1"/>
    <col min="11268" max="11268" width="15.625" style="295" bestFit="1" customWidth="1"/>
    <col min="11269" max="11269" width="18.125" style="295" bestFit="1" customWidth="1"/>
    <col min="11270" max="11270" width="15.625" style="295" bestFit="1" customWidth="1"/>
    <col min="11271" max="11272" width="13.125" style="295" bestFit="1" customWidth="1"/>
    <col min="11273" max="11274" width="19.625" style="295" customWidth="1"/>
    <col min="11275" max="11516" width="9" style="295" customWidth="1"/>
    <col min="11517" max="11517" width="5.875" style="295" customWidth="1"/>
    <col min="11518" max="11518" width="20.25" style="295"/>
    <col min="11519" max="11519" width="5.875" style="295" customWidth="1"/>
    <col min="11520" max="11520" width="20.25" style="295" customWidth="1"/>
    <col min="11521" max="11521" width="22.875" style="295" bestFit="1" customWidth="1"/>
    <col min="11522" max="11522" width="15.625" style="295" bestFit="1" customWidth="1"/>
    <col min="11523" max="11523" width="18.125" style="295" bestFit="1" customWidth="1"/>
    <col min="11524" max="11524" width="15.625" style="295" bestFit="1" customWidth="1"/>
    <col min="11525" max="11525" width="18.125" style="295" bestFit="1" customWidth="1"/>
    <col min="11526" max="11526" width="15.625" style="295" bestFit="1" customWidth="1"/>
    <col min="11527" max="11528" width="13.125" style="295" bestFit="1" customWidth="1"/>
    <col min="11529" max="11530" width="19.625" style="295" customWidth="1"/>
    <col min="11531" max="11772" width="9" style="295" customWidth="1"/>
    <col min="11773" max="11773" width="5.875" style="295" customWidth="1"/>
    <col min="11774" max="11774" width="20.25" style="295"/>
    <col min="11775" max="11775" width="5.875" style="295" customWidth="1"/>
    <col min="11776" max="11776" width="20.25" style="295" customWidth="1"/>
    <col min="11777" max="11777" width="22.875" style="295" bestFit="1" customWidth="1"/>
    <col min="11778" max="11778" width="15.625" style="295" bestFit="1" customWidth="1"/>
    <col min="11779" max="11779" width="18.125" style="295" bestFit="1" customWidth="1"/>
    <col min="11780" max="11780" width="15.625" style="295" bestFit="1" customWidth="1"/>
    <col min="11781" max="11781" width="18.125" style="295" bestFit="1" customWidth="1"/>
    <col min="11782" max="11782" width="15.625" style="295" bestFit="1" customWidth="1"/>
    <col min="11783" max="11784" width="13.125" style="295" bestFit="1" customWidth="1"/>
    <col min="11785" max="11786" width="19.625" style="295" customWidth="1"/>
    <col min="11787" max="12028" width="9" style="295" customWidth="1"/>
    <col min="12029" max="12029" width="5.875" style="295" customWidth="1"/>
    <col min="12030" max="12030" width="20.25" style="295"/>
    <col min="12031" max="12031" width="5.875" style="295" customWidth="1"/>
    <col min="12032" max="12032" width="20.25" style="295" customWidth="1"/>
    <col min="12033" max="12033" width="22.875" style="295" bestFit="1" customWidth="1"/>
    <col min="12034" max="12034" width="15.625" style="295" bestFit="1" customWidth="1"/>
    <col min="12035" max="12035" width="18.125" style="295" bestFit="1" customWidth="1"/>
    <col min="12036" max="12036" width="15.625" style="295" bestFit="1" customWidth="1"/>
    <col min="12037" max="12037" width="18.125" style="295" bestFit="1" customWidth="1"/>
    <col min="12038" max="12038" width="15.625" style="295" bestFit="1" customWidth="1"/>
    <col min="12039" max="12040" width="13.125" style="295" bestFit="1" customWidth="1"/>
    <col min="12041" max="12042" width="19.625" style="295" customWidth="1"/>
    <col min="12043" max="12284" width="9" style="295" customWidth="1"/>
    <col min="12285" max="12285" width="5.875" style="295" customWidth="1"/>
    <col min="12286" max="12286" width="20.25" style="295"/>
    <col min="12287" max="12287" width="5.875" style="295" customWidth="1"/>
    <col min="12288" max="12288" width="20.25" style="295" customWidth="1"/>
    <col min="12289" max="12289" width="22.875" style="295" bestFit="1" customWidth="1"/>
    <col min="12290" max="12290" width="15.625" style="295" bestFit="1" customWidth="1"/>
    <col min="12291" max="12291" width="18.125" style="295" bestFit="1" customWidth="1"/>
    <col min="12292" max="12292" width="15.625" style="295" bestFit="1" customWidth="1"/>
    <col min="12293" max="12293" width="18.125" style="295" bestFit="1" customWidth="1"/>
    <col min="12294" max="12294" width="15.625" style="295" bestFit="1" customWidth="1"/>
    <col min="12295" max="12296" width="13.125" style="295" bestFit="1" customWidth="1"/>
    <col min="12297" max="12298" width="19.625" style="295" customWidth="1"/>
    <col min="12299" max="12540" width="9" style="295" customWidth="1"/>
    <col min="12541" max="12541" width="5.875" style="295" customWidth="1"/>
    <col min="12542" max="12542" width="20.25" style="295"/>
    <col min="12543" max="12543" width="5.875" style="295" customWidth="1"/>
    <col min="12544" max="12544" width="20.25" style="295" customWidth="1"/>
    <col min="12545" max="12545" width="22.875" style="295" bestFit="1" customWidth="1"/>
    <col min="12546" max="12546" width="15.625" style="295" bestFit="1" customWidth="1"/>
    <col min="12547" max="12547" width="18.125" style="295" bestFit="1" customWidth="1"/>
    <col min="12548" max="12548" width="15.625" style="295" bestFit="1" customWidth="1"/>
    <col min="12549" max="12549" width="18.125" style="295" bestFit="1" customWidth="1"/>
    <col min="12550" max="12550" width="15.625" style="295" bestFit="1" customWidth="1"/>
    <col min="12551" max="12552" width="13.125" style="295" bestFit="1" customWidth="1"/>
    <col min="12553" max="12554" width="19.625" style="295" customWidth="1"/>
    <col min="12555" max="12796" width="9" style="295" customWidth="1"/>
    <col min="12797" max="12797" width="5.875" style="295" customWidth="1"/>
    <col min="12798" max="12798" width="20.25" style="295"/>
    <col min="12799" max="12799" width="5.875" style="295" customWidth="1"/>
    <col min="12800" max="12800" width="20.25" style="295" customWidth="1"/>
    <col min="12801" max="12801" width="22.875" style="295" bestFit="1" customWidth="1"/>
    <col min="12802" max="12802" width="15.625" style="295" bestFit="1" customWidth="1"/>
    <col min="12803" max="12803" width="18.125" style="295" bestFit="1" customWidth="1"/>
    <col min="12804" max="12804" width="15.625" style="295" bestFit="1" customWidth="1"/>
    <col min="12805" max="12805" width="18.125" style="295" bestFit="1" customWidth="1"/>
    <col min="12806" max="12806" width="15.625" style="295" bestFit="1" customWidth="1"/>
    <col min="12807" max="12808" width="13.125" style="295" bestFit="1" customWidth="1"/>
    <col min="12809" max="12810" width="19.625" style="295" customWidth="1"/>
    <col min="12811" max="13052" width="9" style="295" customWidth="1"/>
    <col min="13053" max="13053" width="5.875" style="295" customWidth="1"/>
    <col min="13054" max="13054" width="20.25" style="295"/>
    <col min="13055" max="13055" width="5.875" style="295" customWidth="1"/>
    <col min="13056" max="13056" width="20.25" style="295" customWidth="1"/>
    <col min="13057" max="13057" width="22.875" style="295" bestFit="1" customWidth="1"/>
    <col min="13058" max="13058" width="15.625" style="295" bestFit="1" customWidth="1"/>
    <col min="13059" max="13059" width="18.125" style="295" bestFit="1" customWidth="1"/>
    <col min="13060" max="13060" width="15.625" style="295" bestFit="1" customWidth="1"/>
    <col min="13061" max="13061" width="18.125" style="295" bestFit="1" customWidth="1"/>
    <col min="13062" max="13062" width="15.625" style="295" bestFit="1" customWidth="1"/>
    <col min="13063" max="13064" width="13.125" style="295" bestFit="1" customWidth="1"/>
    <col min="13065" max="13066" width="19.625" style="295" customWidth="1"/>
    <col min="13067" max="13308" width="9" style="295" customWidth="1"/>
    <col min="13309" max="13309" width="5.875" style="295" customWidth="1"/>
    <col min="13310" max="13310" width="20.25" style="295"/>
    <col min="13311" max="13311" width="5.875" style="295" customWidth="1"/>
    <col min="13312" max="13312" width="20.25" style="295" customWidth="1"/>
    <col min="13313" max="13313" width="22.875" style="295" bestFit="1" customWidth="1"/>
    <col min="13314" max="13314" width="15.625" style="295" bestFit="1" customWidth="1"/>
    <col min="13315" max="13315" width="18.125" style="295" bestFit="1" customWidth="1"/>
    <col min="13316" max="13316" width="15.625" style="295" bestFit="1" customWidth="1"/>
    <col min="13317" max="13317" width="18.125" style="295" bestFit="1" customWidth="1"/>
    <col min="13318" max="13318" width="15.625" style="295" bestFit="1" customWidth="1"/>
    <col min="13319" max="13320" width="13.125" style="295" bestFit="1" customWidth="1"/>
    <col min="13321" max="13322" width="19.625" style="295" customWidth="1"/>
    <col min="13323" max="13564" width="9" style="295" customWidth="1"/>
    <col min="13565" max="13565" width="5.875" style="295" customWidth="1"/>
    <col min="13566" max="13566" width="20.25" style="295"/>
    <col min="13567" max="13567" width="5.875" style="295" customWidth="1"/>
    <col min="13568" max="13568" width="20.25" style="295" customWidth="1"/>
    <col min="13569" max="13569" width="22.875" style="295" bestFit="1" customWidth="1"/>
    <col min="13570" max="13570" width="15.625" style="295" bestFit="1" customWidth="1"/>
    <col min="13571" max="13571" width="18.125" style="295" bestFit="1" customWidth="1"/>
    <col min="13572" max="13572" width="15.625" style="295" bestFit="1" customWidth="1"/>
    <col min="13573" max="13573" width="18.125" style="295" bestFit="1" customWidth="1"/>
    <col min="13574" max="13574" width="15.625" style="295" bestFit="1" customWidth="1"/>
    <col min="13575" max="13576" width="13.125" style="295" bestFit="1" customWidth="1"/>
    <col min="13577" max="13578" width="19.625" style="295" customWidth="1"/>
    <col min="13579" max="13820" width="9" style="295" customWidth="1"/>
    <col min="13821" max="13821" width="5.875" style="295" customWidth="1"/>
    <col min="13822" max="13822" width="20.25" style="295"/>
    <col min="13823" max="13823" width="5.875" style="295" customWidth="1"/>
    <col min="13824" max="13824" width="20.25" style="295" customWidth="1"/>
    <col min="13825" max="13825" width="22.875" style="295" bestFit="1" customWidth="1"/>
    <col min="13826" max="13826" width="15.625" style="295" bestFit="1" customWidth="1"/>
    <col min="13827" max="13827" width="18.125" style="295" bestFit="1" customWidth="1"/>
    <col min="13828" max="13828" width="15.625" style="295" bestFit="1" customWidth="1"/>
    <col min="13829" max="13829" width="18.125" style="295" bestFit="1" customWidth="1"/>
    <col min="13830" max="13830" width="15.625" style="295" bestFit="1" customWidth="1"/>
    <col min="13831" max="13832" width="13.125" style="295" bestFit="1" customWidth="1"/>
    <col min="13833" max="13834" width="19.625" style="295" customWidth="1"/>
    <col min="13835" max="14076" width="9" style="295" customWidth="1"/>
    <col min="14077" max="14077" width="5.875" style="295" customWidth="1"/>
    <col min="14078" max="14078" width="20.25" style="295"/>
    <col min="14079" max="14079" width="5.875" style="295" customWidth="1"/>
    <col min="14080" max="14080" width="20.25" style="295" customWidth="1"/>
    <col min="14081" max="14081" width="22.875" style="295" bestFit="1" customWidth="1"/>
    <col min="14082" max="14082" width="15.625" style="295" bestFit="1" customWidth="1"/>
    <col min="14083" max="14083" width="18.125" style="295" bestFit="1" customWidth="1"/>
    <col min="14084" max="14084" width="15.625" style="295" bestFit="1" customWidth="1"/>
    <col min="14085" max="14085" width="18.125" style="295" bestFit="1" customWidth="1"/>
    <col min="14086" max="14086" width="15.625" style="295" bestFit="1" customWidth="1"/>
    <col min="14087" max="14088" width="13.125" style="295" bestFit="1" customWidth="1"/>
    <col min="14089" max="14090" width="19.625" style="295" customWidth="1"/>
    <col min="14091" max="14332" width="9" style="295" customWidth="1"/>
    <col min="14333" max="14333" width="5.875" style="295" customWidth="1"/>
    <col min="14334" max="14334" width="20.25" style="295"/>
    <col min="14335" max="14335" width="5.875" style="295" customWidth="1"/>
    <col min="14336" max="14336" width="20.25" style="295" customWidth="1"/>
    <col min="14337" max="14337" width="22.875" style="295" bestFit="1" customWidth="1"/>
    <col min="14338" max="14338" width="15.625" style="295" bestFit="1" customWidth="1"/>
    <col min="14339" max="14339" width="18.125" style="295" bestFit="1" customWidth="1"/>
    <col min="14340" max="14340" width="15.625" style="295" bestFit="1" customWidth="1"/>
    <col min="14341" max="14341" width="18.125" style="295" bestFit="1" customWidth="1"/>
    <col min="14342" max="14342" width="15.625" style="295" bestFit="1" customWidth="1"/>
    <col min="14343" max="14344" width="13.125" style="295" bestFit="1" customWidth="1"/>
    <col min="14345" max="14346" width="19.625" style="295" customWidth="1"/>
    <col min="14347" max="14588" width="9" style="295" customWidth="1"/>
    <col min="14589" max="14589" width="5.875" style="295" customWidth="1"/>
    <col min="14590" max="14590" width="20.25" style="295"/>
    <col min="14591" max="14591" width="5.875" style="295" customWidth="1"/>
    <col min="14592" max="14592" width="20.25" style="295" customWidth="1"/>
    <col min="14593" max="14593" width="22.875" style="295" bestFit="1" customWidth="1"/>
    <col min="14594" max="14594" width="15.625" style="295" bestFit="1" customWidth="1"/>
    <col min="14595" max="14595" width="18.125" style="295" bestFit="1" customWidth="1"/>
    <col min="14596" max="14596" width="15.625" style="295" bestFit="1" customWidth="1"/>
    <col min="14597" max="14597" width="18.125" style="295" bestFit="1" customWidth="1"/>
    <col min="14598" max="14598" width="15.625" style="295" bestFit="1" customWidth="1"/>
    <col min="14599" max="14600" width="13.125" style="295" bestFit="1" customWidth="1"/>
    <col min="14601" max="14602" width="19.625" style="295" customWidth="1"/>
    <col min="14603" max="14844" width="9" style="295" customWidth="1"/>
    <col min="14845" max="14845" width="5.875" style="295" customWidth="1"/>
    <col min="14846" max="14846" width="20.25" style="295"/>
    <col min="14847" max="14847" width="5.875" style="295" customWidth="1"/>
    <col min="14848" max="14848" width="20.25" style="295" customWidth="1"/>
    <col min="14849" max="14849" width="22.875" style="295" bestFit="1" customWidth="1"/>
    <col min="14850" max="14850" width="15.625" style="295" bestFit="1" customWidth="1"/>
    <col min="14851" max="14851" width="18.125" style="295" bestFit="1" customWidth="1"/>
    <col min="14852" max="14852" width="15.625" style="295" bestFit="1" customWidth="1"/>
    <col min="14853" max="14853" width="18.125" style="295" bestFit="1" customWidth="1"/>
    <col min="14854" max="14854" width="15.625" style="295" bestFit="1" customWidth="1"/>
    <col min="14855" max="14856" width="13.125" style="295" bestFit="1" customWidth="1"/>
    <col min="14857" max="14858" width="19.625" style="295" customWidth="1"/>
    <col min="14859" max="15100" width="9" style="295" customWidth="1"/>
    <col min="15101" max="15101" width="5.875" style="295" customWidth="1"/>
    <col min="15102" max="15102" width="20.25" style="295"/>
    <col min="15103" max="15103" width="5.875" style="295" customWidth="1"/>
    <col min="15104" max="15104" width="20.25" style="295" customWidth="1"/>
    <col min="15105" max="15105" width="22.875" style="295" bestFit="1" customWidth="1"/>
    <col min="15106" max="15106" width="15.625" style="295" bestFit="1" customWidth="1"/>
    <col min="15107" max="15107" width="18.125" style="295" bestFit="1" customWidth="1"/>
    <col min="15108" max="15108" width="15.625" style="295" bestFit="1" customWidth="1"/>
    <col min="15109" max="15109" width="18.125" style="295" bestFit="1" customWidth="1"/>
    <col min="15110" max="15110" width="15.625" style="295" bestFit="1" customWidth="1"/>
    <col min="15111" max="15112" width="13.125" style="295" bestFit="1" customWidth="1"/>
    <col min="15113" max="15114" width="19.625" style="295" customWidth="1"/>
    <col min="15115" max="15356" width="9" style="295" customWidth="1"/>
    <col min="15357" max="15357" width="5.875" style="295" customWidth="1"/>
    <col min="15358" max="15358" width="20.25" style="295"/>
    <col min="15359" max="15359" width="5.875" style="295" customWidth="1"/>
    <col min="15360" max="15360" width="20.25" style="295" customWidth="1"/>
    <col min="15361" max="15361" width="22.875" style="295" bestFit="1" customWidth="1"/>
    <col min="15362" max="15362" width="15.625" style="295" bestFit="1" customWidth="1"/>
    <col min="15363" max="15363" width="18.125" style="295" bestFit="1" customWidth="1"/>
    <col min="15364" max="15364" width="15.625" style="295" bestFit="1" customWidth="1"/>
    <col min="15365" max="15365" width="18.125" style="295" bestFit="1" customWidth="1"/>
    <col min="15366" max="15366" width="15.625" style="295" bestFit="1" customWidth="1"/>
    <col min="15367" max="15368" width="13.125" style="295" bestFit="1" customWidth="1"/>
    <col min="15369" max="15370" width="19.625" style="295" customWidth="1"/>
    <col min="15371" max="15612" width="9" style="295" customWidth="1"/>
    <col min="15613" max="15613" width="5.875" style="295" customWidth="1"/>
    <col min="15614" max="15614" width="20.25" style="295"/>
    <col min="15615" max="15615" width="5.875" style="295" customWidth="1"/>
    <col min="15616" max="15616" width="20.25" style="295" customWidth="1"/>
    <col min="15617" max="15617" width="22.875" style="295" bestFit="1" customWidth="1"/>
    <col min="15618" max="15618" width="15.625" style="295" bestFit="1" customWidth="1"/>
    <col min="15619" max="15619" width="18.125" style="295" bestFit="1" customWidth="1"/>
    <col min="15620" max="15620" width="15.625" style="295" bestFit="1" customWidth="1"/>
    <col min="15621" max="15621" width="18.125" style="295" bestFit="1" customWidth="1"/>
    <col min="15622" max="15622" width="15.625" style="295" bestFit="1" customWidth="1"/>
    <col min="15623" max="15624" width="13.125" style="295" bestFit="1" customWidth="1"/>
    <col min="15625" max="15626" width="19.625" style="295" customWidth="1"/>
    <col min="15627" max="15868" width="9" style="295" customWidth="1"/>
    <col min="15869" max="15869" width="5.875" style="295" customWidth="1"/>
    <col min="15870" max="15870" width="20.25" style="295"/>
    <col min="15871" max="15871" width="5.875" style="295" customWidth="1"/>
    <col min="15872" max="15872" width="20.25" style="295" customWidth="1"/>
    <col min="15873" max="15873" width="22.875" style="295" bestFit="1" customWidth="1"/>
    <col min="15874" max="15874" width="15.625" style="295" bestFit="1" customWidth="1"/>
    <col min="15875" max="15875" width="18.125" style="295" bestFit="1" customWidth="1"/>
    <col min="15876" max="15876" width="15.625" style="295" bestFit="1" customWidth="1"/>
    <col min="15877" max="15877" width="18.125" style="295" bestFit="1" customWidth="1"/>
    <col min="15878" max="15878" width="15.625" style="295" bestFit="1" customWidth="1"/>
    <col min="15879" max="15880" width="13.125" style="295" bestFit="1" customWidth="1"/>
    <col min="15881" max="15882" width="19.625" style="295" customWidth="1"/>
    <col min="15883" max="16124" width="9" style="295" customWidth="1"/>
    <col min="16125" max="16125" width="5.875" style="295" customWidth="1"/>
    <col min="16126" max="16126" width="20.25" style="295"/>
    <col min="16127" max="16127" width="5.875" style="295" customWidth="1"/>
    <col min="16128" max="16128" width="20.25" style="295" customWidth="1"/>
    <col min="16129" max="16129" width="22.875" style="295" bestFit="1" customWidth="1"/>
    <col min="16130" max="16130" width="15.625" style="295" bestFit="1" customWidth="1"/>
    <col min="16131" max="16131" width="18.125" style="295" bestFit="1" customWidth="1"/>
    <col min="16132" max="16132" width="15.625" style="295" bestFit="1" customWidth="1"/>
    <col min="16133" max="16133" width="18.125" style="295" bestFit="1" customWidth="1"/>
    <col min="16134" max="16134" width="15.625" style="295" bestFit="1" customWidth="1"/>
    <col min="16135" max="16136" width="13.125" style="295" bestFit="1" customWidth="1"/>
    <col min="16137" max="16138" width="19.625" style="295" customWidth="1"/>
    <col min="16139" max="16380" width="9" style="295" customWidth="1"/>
    <col min="16381" max="16381" width="5.875" style="295" customWidth="1"/>
    <col min="16382" max="16384" width="20.25" style="295"/>
  </cols>
  <sheetData>
    <row r="1" spans="1:10" ht="39.75" customHeight="1">
      <c r="A1" s="494" t="s">
        <v>240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36" customHeight="1" thickBot="1">
      <c r="A2" s="495" t="s">
        <v>275</v>
      </c>
      <c r="B2" s="495"/>
      <c r="C2" s="495"/>
      <c r="D2" s="495"/>
      <c r="I2" s="496" t="s">
        <v>242</v>
      </c>
      <c r="J2" s="496"/>
    </row>
    <row r="3" spans="1:10" ht="39.75" customHeight="1">
      <c r="A3" s="497" t="s">
        <v>3</v>
      </c>
      <c r="B3" s="506"/>
      <c r="C3" s="502" t="s">
        <v>4</v>
      </c>
      <c r="D3" s="498"/>
      <c r="E3" s="503"/>
      <c r="F3" s="503"/>
      <c r="G3" s="503"/>
      <c r="H3" s="503"/>
      <c r="I3" s="503"/>
      <c r="J3" s="504"/>
    </row>
    <row r="4" spans="1:10" ht="34.5" customHeight="1">
      <c r="A4" s="499"/>
      <c r="B4" s="507"/>
      <c r="C4" s="485" t="s">
        <v>243</v>
      </c>
      <c r="D4" s="296"/>
      <c r="E4" s="487" t="s">
        <v>244</v>
      </c>
      <c r="F4" s="297"/>
      <c r="G4" s="489" t="s">
        <v>245</v>
      </c>
      <c r="H4" s="297"/>
      <c r="I4" s="491" t="s">
        <v>14</v>
      </c>
      <c r="J4" s="492"/>
    </row>
    <row r="5" spans="1:10" ht="87" customHeight="1">
      <c r="A5" s="500"/>
      <c r="B5" s="508"/>
      <c r="C5" s="486"/>
      <c r="D5" s="452" t="s">
        <v>246</v>
      </c>
      <c r="E5" s="488"/>
      <c r="F5" s="299" t="s">
        <v>262</v>
      </c>
      <c r="G5" s="490"/>
      <c r="H5" s="453" t="s">
        <v>247</v>
      </c>
      <c r="I5" s="454" t="s">
        <v>18</v>
      </c>
      <c r="J5" s="455" t="s">
        <v>248</v>
      </c>
    </row>
    <row r="6" spans="1:10" s="305" customFormat="1" ht="36" customHeight="1">
      <c r="A6" s="456">
        <v>1</v>
      </c>
      <c r="B6" s="457" t="s">
        <v>169</v>
      </c>
      <c r="C6" s="462">
        <v>315393</v>
      </c>
      <c r="D6" s="463">
        <v>6345</v>
      </c>
      <c r="E6" s="463">
        <v>77444</v>
      </c>
      <c r="F6" s="463">
        <v>206</v>
      </c>
      <c r="G6" s="463">
        <v>38605</v>
      </c>
      <c r="H6" s="463">
        <v>70</v>
      </c>
      <c r="I6" s="464">
        <v>0.246</v>
      </c>
      <c r="J6" s="465">
        <v>0.122</v>
      </c>
    </row>
    <row r="7" spans="1:10" s="305" customFormat="1" ht="36" customHeight="1">
      <c r="A7" s="456">
        <v>2</v>
      </c>
      <c r="B7" s="457" t="s">
        <v>172</v>
      </c>
      <c r="C7" s="462">
        <v>100207</v>
      </c>
      <c r="D7" s="463">
        <v>1767</v>
      </c>
      <c r="E7" s="463">
        <v>20734</v>
      </c>
      <c r="F7" s="463">
        <v>147</v>
      </c>
      <c r="G7" s="463">
        <v>9946</v>
      </c>
      <c r="H7" s="463">
        <v>63</v>
      </c>
      <c r="I7" s="464">
        <v>0.20699999999999999</v>
      </c>
      <c r="J7" s="465">
        <v>9.9000000000000005E-2</v>
      </c>
    </row>
    <row r="8" spans="1:10" s="305" customFormat="1" ht="36" customHeight="1">
      <c r="A8" s="456">
        <v>3</v>
      </c>
      <c r="B8" s="457" t="s">
        <v>174</v>
      </c>
      <c r="C8" s="462">
        <v>50048</v>
      </c>
      <c r="D8" s="463">
        <v>742</v>
      </c>
      <c r="E8" s="463">
        <v>11715</v>
      </c>
      <c r="F8" s="463">
        <v>33</v>
      </c>
      <c r="G8" s="463">
        <v>5072</v>
      </c>
      <c r="H8" s="463">
        <v>5</v>
      </c>
      <c r="I8" s="464">
        <v>0.23400000000000001</v>
      </c>
      <c r="J8" s="465">
        <v>0.10100000000000001</v>
      </c>
    </row>
    <row r="9" spans="1:10" s="305" customFormat="1" ht="36" customHeight="1">
      <c r="A9" s="456">
        <v>4</v>
      </c>
      <c r="B9" s="457" t="s">
        <v>175</v>
      </c>
      <c r="C9" s="462">
        <v>115397</v>
      </c>
      <c r="D9" s="463">
        <v>1494</v>
      </c>
      <c r="E9" s="463">
        <v>24353</v>
      </c>
      <c r="F9" s="463">
        <v>62</v>
      </c>
      <c r="G9" s="463">
        <v>11647</v>
      </c>
      <c r="H9" s="463">
        <v>20</v>
      </c>
      <c r="I9" s="464">
        <v>0.21099999999999999</v>
      </c>
      <c r="J9" s="465">
        <v>0.10100000000000001</v>
      </c>
    </row>
    <row r="10" spans="1:10" s="305" customFormat="1" ht="36" customHeight="1">
      <c r="A10" s="456">
        <v>5</v>
      </c>
      <c r="B10" s="457" t="s">
        <v>176</v>
      </c>
      <c r="C10" s="462">
        <v>64490</v>
      </c>
      <c r="D10" s="463">
        <v>820</v>
      </c>
      <c r="E10" s="463">
        <v>15248</v>
      </c>
      <c r="F10" s="463">
        <v>41</v>
      </c>
      <c r="G10" s="463">
        <v>7028</v>
      </c>
      <c r="H10" s="463">
        <v>11</v>
      </c>
      <c r="I10" s="464">
        <v>0.23599999999999999</v>
      </c>
      <c r="J10" s="465">
        <v>0.109</v>
      </c>
    </row>
    <row r="11" spans="1:10" s="305" customFormat="1" ht="36" customHeight="1">
      <c r="A11" s="456">
        <v>6</v>
      </c>
      <c r="B11" s="457" t="s">
        <v>177</v>
      </c>
      <c r="C11" s="462">
        <v>62423</v>
      </c>
      <c r="D11" s="463">
        <v>1160</v>
      </c>
      <c r="E11" s="463">
        <v>14338</v>
      </c>
      <c r="F11" s="463">
        <v>25</v>
      </c>
      <c r="G11" s="463">
        <v>6220</v>
      </c>
      <c r="H11" s="463">
        <v>9</v>
      </c>
      <c r="I11" s="464">
        <v>0.23</v>
      </c>
      <c r="J11" s="465">
        <v>0.1</v>
      </c>
    </row>
    <row r="12" spans="1:10" s="305" customFormat="1" ht="36" customHeight="1">
      <c r="A12" s="456">
        <v>7</v>
      </c>
      <c r="B12" s="457" t="s">
        <v>178</v>
      </c>
      <c r="C12" s="462">
        <v>142194</v>
      </c>
      <c r="D12" s="463">
        <v>2006</v>
      </c>
      <c r="E12" s="718">
        <v>31046</v>
      </c>
      <c r="F12" s="718">
        <v>265</v>
      </c>
      <c r="G12" s="718">
        <v>14690</v>
      </c>
      <c r="H12" s="718">
        <v>113</v>
      </c>
      <c r="I12" s="719">
        <f>ROUNDUP(E12/C12,4)</f>
        <v>0.21839999999999998</v>
      </c>
      <c r="J12" s="720">
        <f>ROUNDUP(G12/C12,4)</f>
        <v>0.10340000000000001</v>
      </c>
    </row>
    <row r="13" spans="1:10" s="305" customFormat="1" ht="36" customHeight="1">
      <c r="A13" s="456">
        <v>8</v>
      </c>
      <c r="B13" s="457" t="s">
        <v>249</v>
      </c>
      <c r="C13" s="462">
        <v>66031</v>
      </c>
      <c r="D13" s="463">
        <v>499</v>
      </c>
      <c r="E13" s="463">
        <v>13385</v>
      </c>
      <c r="F13" s="463">
        <v>22</v>
      </c>
      <c r="G13" s="463">
        <v>6145</v>
      </c>
      <c r="H13" s="463">
        <v>7</v>
      </c>
      <c r="I13" s="464">
        <v>0.20300000000000001</v>
      </c>
      <c r="J13" s="465">
        <v>9.2999999999999999E-2</v>
      </c>
    </row>
    <row r="14" spans="1:10" s="305" customFormat="1" ht="36" customHeight="1">
      <c r="A14" s="456">
        <v>9</v>
      </c>
      <c r="B14" s="457" t="s">
        <v>250</v>
      </c>
      <c r="C14" s="462">
        <v>125757</v>
      </c>
      <c r="D14" s="463">
        <v>1632</v>
      </c>
      <c r="E14" s="463">
        <v>29608</v>
      </c>
      <c r="F14" s="463">
        <v>143</v>
      </c>
      <c r="G14" s="463">
        <v>13944</v>
      </c>
      <c r="H14" s="463">
        <v>64</v>
      </c>
      <c r="I14" s="464">
        <v>0.23499999999999999</v>
      </c>
      <c r="J14" s="465">
        <v>0.111</v>
      </c>
    </row>
    <row r="15" spans="1:10" s="305" customFormat="1" ht="36" customHeight="1">
      <c r="A15" s="456">
        <v>10</v>
      </c>
      <c r="B15" s="457" t="s">
        <v>251</v>
      </c>
      <c r="C15" s="462">
        <v>55640</v>
      </c>
      <c r="D15" s="463">
        <v>815</v>
      </c>
      <c r="E15" s="463">
        <v>15406</v>
      </c>
      <c r="F15" s="463">
        <v>17</v>
      </c>
      <c r="G15" s="463">
        <v>6930</v>
      </c>
      <c r="H15" s="463">
        <v>7</v>
      </c>
      <c r="I15" s="464">
        <v>0.27700000000000002</v>
      </c>
      <c r="J15" s="465">
        <v>0.125</v>
      </c>
    </row>
    <row r="16" spans="1:10" s="305" customFormat="1" ht="36" customHeight="1">
      <c r="A16" s="456">
        <v>11</v>
      </c>
      <c r="B16" s="457" t="s">
        <v>252</v>
      </c>
      <c r="C16" s="462">
        <v>46375</v>
      </c>
      <c r="D16" s="463">
        <v>386</v>
      </c>
      <c r="E16" s="463">
        <v>12094</v>
      </c>
      <c r="F16" s="463">
        <v>27</v>
      </c>
      <c r="G16" s="463">
        <v>5762</v>
      </c>
      <c r="H16" s="463">
        <v>9</v>
      </c>
      <c r="I16" s="464">
        <v>0.26100000000000001</v>
      </c>
      <c r="J16" s="465">
        <v>0.124</v>
      </c>
    </row>
    <row r="17" spans="1:10" s="305" customFormat="1" ht="36" customHeight="1">
      <c r="A17" s="456">
        <v>12</v>
      </c>
      <c r="B17" s="457" t="s">
        <v>179</v>
      </c>
      <c r="C17" s="462">
        <v>4515</v>
      </c>
      <c r="D17" s="463">
        <v>65</v>
      </c>
      <c r="E17" s="463">
        <v>1690</v>
      </c>
      <c r="F17" s="463">
        <v>4</v>
      </c>
      <c r="G17" s="463">
        <v>819</v>
      </c>
      <c r="H17" s="463">
        <v>0</v>
      </c>
      <c r="I17" s="464">
        <v>0.374</v>
      </c>
      <c r="J17" s="465">
        <v>0.18099999999999999</v>
      </c>
    </row>
    <row r="18" spans="1:10" s="305" customFormat="1" ht="36" customHeight="1">
      <c r="A18" s="456">
        <v>13</v>
      </c>
      <c r="B18" s="457" t="s">
        <v>180</v>
      </c>
      <c r="C18" s="462">
        <v>3005</v>
      </c>
      <c r="D18" s="463">
        <v>31</v>
      </c>
      <c r="E18" s="463">
        <v>1223</v>
      </c>
      <c r="F18" s="463">
        <v>6</v>
      </c>
      <c r="G18" s="463">
        <v>574</v>
      </c>
      <c r="H18" s="463">
        <v>3</v>
      </c>
      <c r="I18" s="464">
        <v>0.40699999999999997</v>
      </c>
      <c r="J18" s="465">
        <v>0.191</v>
      </c>
    </row>
    <row r="19" spans="1:10" s="305" customFormat="1" ht="36" customHeight="1">
      <c r="A19" s="456">
        <v>14</v>
      </c>
      <c r="B19" s="457" t="s">
        <v>253</v>
      </c>
      <c r="C19" s="462">
        <v>1730</v>
      </c>
      <c r="D19" s="463">
        <v>19</v>
      </c>
      <c r="E19" s="463">
        <v>633</v>
      </c>
      <c r="F19" s="463">
        <v>0</v>
      </c>
      <c r="G19" s="463">
        <v>272</v>
      </c>
      <c r="H19" s="463">
        <v>0</v>
      </c>
      <c r="I19" s="464">
        <v>0.36599999999999999</v>
      </c>
      <c r="J19" s="465">
        <v>0.157</v>
      </c>
    </row>
    <row r="20" spans="1:10" s="305" customFormat="1" ht="36" customHeight="1">
      <c r="A20" s="456">
        <v>15</v>
      </c>
      <c r="B20" s="457" t="s">
        <v>182</v>
      </c>
      <c r="C20" s="462">
        <v>9302</v>
      </c>
      <c r="D20" s="463">
        <v>86</v>
      </c>
      <c r="E20" s="463">
        <v>3236</v>
      </c>
      <c r="F20" s="463">
        <v>7</v>
      </c>
      <c r="G20" s="463">
        <v>1502</v>
      </c>
      <c r="H20" s="463">
        <v>3</v>
      </c>
      <c r="I20" s="464">
        <v>0.34799999999999998</v>
      </c>
      <c r="J20" s="465">
        <v>0.161</v>
      </c>
    </row>
    <row r="21" spans="1:10" s="305" customFormat="1" ht="36" customHeight="1">
      <c r="A21" s="456">
        <v>16</v>
      </c>
      <c r="B21" s="457" t="s">
        <v>183</v>
      </c>
      <c r="C21" s="462">
        <v>12966</v>
      </c>
      <c r="D21" s="463">
        <v>189</v>
      </c>
      <c r="E21" s="463">
        <v>4347</v>
      </c>
      <c r="F21" s="463">
        <v>21</v>
      </c>
      <c r="G21" s="463">
        <v>1953</v>
      </c>
      <c r="H21" s="463">
        <v>6</v>
      </c>
      <c r="I21" s="464">
        <v>0.33500000000000002</v>
      </c>
      <c r="J21" s="465">
        <v>0.151</v>
      </c>
    </row>
    <row r="22" spans="1:10" s="305" customFormat="1" ht="36" customHeight="1">
      <c r="A22" s="456">
        <v>17</v>
      </c>
      <c r="B22" s="457" t="s">
        <v>254</v>
      </c>
      <c r="C22" s="462">
        <v>11308</v>
      </c>
      <c r="D22" s="463">
        <v>1194</v>
      </c>
      <c r="E22" s="463">
        <v>2811</v>
      </c>
      <c r="F22" s="463">
        <v>31</v>
      </c>
      <c r="G22" s="463">
        <v>1342</v>
      </c>
      <c r="H22" s="463">
        <v>10</v>
      </c>
      <c r="I22" s="464">
        <v>0.249</v>
      </c>
      <c r="J22" s="465">
        <v>0.11899999999999999</v>
      </c>
    </row>
    <row r="23" spans="1:10" s="305" customFormat="1" ht="36" customHeight="1">
      <c r="A23" s="456">
        <v>18</v>
      </c>
      <c r="B23" s="457" t="s">
        <v>185</v>
      </c>
      <c r="C23" s="462">
        <v>6334</v>
      </c>
      <c r="D23" s="463">
        <v>66</v>
      </c>
      <c r="E23" s="463">
        <v>1551</v>
      </c>
      <c r="F23" s="463">
        <v>7</v>
      </c>
      <c r="G23" s="463">
        <v>757</v>
      </c>
      <c r="H23" s="463">
        <v>2</v>
      </c>
      <c r="I23" s="464">
        <v>0.245</v>
      </c>
      <c r="J23" s="465">
        <v>0.12</v>
      </c>
    </row>
    <row r="24" spans="1:10" s="305" customFormat="1" ht="36" customHeight="1">
      <c r="A24" s="456">
        <v>19</v>
      </c>
      <c r="B24" s="457" t="s">
        <v>186</v>
      </c>
      <c r="C24" s="462">
        <v>11476</v>
      </c>
      <c r="D24" s="463">
        <v>181</v>
      </c>
      <c r="E24" s="463">
        <v>3074</v>
      </c>
      <c r="F24" s="463">
        <v>21</v>
      </c>
      <c r="G24" s="463">
        <v>1595</v>
      </c>
      <c r="H24" s="463">
        <v>8</v>
      </c>
      <c r="I24" s="464">
        <v>0.26800000000000002</v>
      </c>
      <c r="J24" s="465">
        <v>0.13900000000000001</v>
      </c>
    </row>
    <row r="25" spans="1:10" s="305" customFormat="1" ht="36" customHeight="1">
      <c r="A25" s="456">
        <v>20</v>
      </c>
      <c r="B25" s="457" t="s">
        <v>187</v>
      </c>
      <c r="C25" s="462">
        <v>4320</v>
      </c>
      <c r="D25" s="463">
        <v>26</v>
      </c>
      <c r="E25" s="463">
        <v>1609</v>
      </c>
      <c r="F25" s="463">
        <v>0</v>
      </c>
      <c r="G25" s="463">
        <v>760</v>
      </c>
      <c r="H25" s="463">
        <v>0</v>
      </c>
      <c r="I25" s="464">
        <v>0.372</v>
      </c>
      <c r="J25" s="465">
        <v>0.17599999999999999</v>
      </c>
    </row>
    <row r="26" spans="1:10" s="305" customFormat="1" ht="36" customHeight="1">
      <c r="A26" s="456">
        <v>21</v>
      </c>
      <c r="B26" s="457" t="s">
        <v>190</v>
      </c>
      <c r="C26" s="462">
        <v>42082</v>
      </c>
      <c r="D26" s="463">
        <v>813</v>
      </c>
      <c r="E26" s="463">
        <v>9709</v>
      </c>
      <c r="F26" s="463">
        <v>88</v>
      </c>
      <c r="G26" s="463">
        <v>4470</v>
      </c>
      <c r="H26" s="463">
        <v>35</v>
      </c>
      <c r="I26" s="464">
        <v>0.23100000000000001</v>
      </c>
      <c r="J26" s="465">
        <v>0.106</v>
      </c>
    </row>
    <row r="27" spans="1:10" s="305" customFormat="1" ht="36" customHeight="1">
      <c r="A27" s="456">
        <v>22</v>
      </c>
      <c r="B27" s="457" t="s">
        <v>191</v>
      </c>
      <c r="C27" s="462">
        <v>13045</v>
      </c>
      <c r="D27" s="463">
        <v>111</v>
      </c>
      <c r="E27" s="463">
        <v>3298</v>
      </c>
      <c r="F27" s="463">
        <v>19</v>
      </c>
      <c r="G27" s="463">
        <v>1650</v>
      </c>
      <c r="H27" s="463">
        <v>8</v>
      </c>
      <c r="I27" s="464">
        <v>0.253</v>
      </c>
      <c r="J27" s="465">
        <v>0.126</v>
      </c>
    </row>
    <row r="28" spans="1:10" s="305" customFormat="1" ht="36" customHeight="1">
      <c r="A28" s="456">
        <v>23</v>
      </c>
      <c r="B28" s="457" t="s">
        <v>192</v>
      </c>
      <c r="C28" s="462">
        <v>29038</v>
      </c>
      <c r="D28" s="463">
        <v>925</v>
      </c>
      <c r="E28" s="463">
        <v>6140</v>
      </c>
      <c r="F28" s="463">
        <v>70</v>
      </c>
      <c r="G28" s="463">
        <v>2960</v>
      </c>
      <c r="H28" s="463">
        <v>22</v>
      </c>
      <c r="I28" s="464">
        <v>0.21099999999999999</v>
      </c>
      <c r="J28" s="465">
        <v>0.10199999999999999</v>
      </c>
    </row>
    <row r="29" spans="1:10" s="305" customFormat="1" ht="36" customHeight="1">
      <c r="A29" s="456">
        <v>24</v>
      </c>
      <c r="B29" s="457" t="s">
        <v>193</v>
      </c>
      <c r="C29" s="462">
        <v>17941</v>
      </c>
      <c r="D29" s="463">
        <v>419</v>
      </c>
      <c r="E29" s="463">
        <v>4179</v>
      </c>
      <c r="F29" s="463">
        <v>87</v>
      </c>
      <c r="G29" s="463">
        <v>2102</v>
      </c>
      <c r="H29" s="463">
        <v>40</v>
      </c>
      <c r="I29" s="464">
        <v>0.23300000000000001</v>
      </c>
      <c r="J29" s="465">
        <v>0.11700000000000001</v>
      </c>
    </row>
    <row r="30" spans="1:10" s="305" customFormat="1" ht="36" customHeight="1">
      <c r="A30" s="456">
        <v>25</v>
      </c>
      <c r="B30" s="457" t="s">
        <v>194</v>
      </c>
      <c r="C30" s="462">
        <v>22602</v>
      </c>
      <c r="D30" s="463">
        <v>291</v>
      </c>
      <c r="E30" s="463">
        <v>4605</v>
      </c>
      <c r="F30" s="463">
        <v>21</v>
      </c>
      <c r="G30" s="463">
        <v>2079</v>
      </c>
      <c r="H30" s="463">
        <v>7</v>
      </c>
      <c r="I30" s="464">
        <v>0.20399999999999999</v>
      </c>
      <c r="J30" s="465">
        <v>9.1999999999999998E-2</v>
      </c>
    </row>
    <row r="31" spans="1:10" s="305" customFormat="1" ht="36" customHeight="1">
      <c r="A31" s="456">
        <v>26</v>
      </c>
      <c r="B31" s="457" t="s">
        <v>195</v>
      </c>
      <c r="C31" s="462">
        <v>35584</v>
      </c>
      <c r="D31" s="463">
        <v>758</v>
      </c>
      <c r="E31" s="463">
        <v>8300</v>
      </c>
      <c r="F31" s="463">
        <v>18</v>
      </c>
      <c r="G31" s="463">
        <v>3666</v>
      </c>
      <c r="H31" s="463">
        <v>6</v>
      </c>
      <c r="I31" s="464">
        <v>0.23300000000000001</v>
      </c>
      <c r="J31" s="465">
        <v>0.10299999999999999</v>
      </c>
    </row>
    <row r="32" spans="1:10" s="305" customFormat="1" ht="36" customHeight="1">
      <c r="A32" s="456">
        <v>27</v>
      </c>
      <c r="B32" s="457" t="s">
        <v>202</v>
      </c>
      <c r="C32" s="462">
        <v>19978</v>
      </c>
      <c r="D32" s="463">
        <v>153</v>
      </c>
      <c r="E32" s="463">
        <v>4345</v>
      </c>
      <c r="F32" s="463">
        <v>15</v>
      </c>
      <c r="G32" s="463">
        <v>1974</v>
      </c>
      <c r="H32" s="463">
        <v>6</v>
      </c>
      <c r="I32" s="464">
        <v>0.217</v>
      </c>
      <c r="J32" s="465">
        <v>9.9000000000000005E-2</v>
      </c>
    </row>
    <row r="33" spans="1:10" s="305" customFormat="1" ht="36" customHeight="1">
      <c r="A33" s="456">
        <v>28</v>
      </c>
      <c r="B33" s="457" t="s">
        <v>204</v>
      </c>
      <c r="C33" s="462">
        <v>40699</v>
      </c>
      <c r="D33" s="463">
        <v>221</v>
      </c>
      <c r="E33" s="463">
        <v>8129</v>
      </c>
      <c r="F33" s="463">
        <v>12</v>
      </c>
      <c r="G33" s="463">
        <v>3677</v>
      </c>
      <c r="H33" s="463">
        <v>5</v>
      </c>
      <c r="I33" s="464">
        <v>0.2</v>
      </c>
      <c r="J33" s="465">
        <v>0.09</v>
      </c>
    </row>
    <row r="34" spans="1:10" s="305" customFormat="1" ht="36" customHeight="1">
      <c r="A34" s="456">
        <v>29</v>
      </c>
      <c r="B34" s="457" t="s">
        <v>207</v>
      </c>
      <c r="C34" s="462">
        <v>677</v>
      </c>
      <c r="D34" s="463">
        <v>10</v>
      </c>
      <c r="E34" s="463">
        <v>180</v>
      </c>
      <c r="F34" s="463">
        <v>1</v>
      </c>
      <c r="G34" s="463">
        <v>83</v>
      </c>
      <c r="H34" s="463">
        <v>0</v>
      </c>
      <c r="I34" s="464">
        <v>0.26600000000000001</v>
      </c>
      <c r="J34" s="465">
        <v>0.123</v>
      </c>
    </row>
    <row r="35" spans="1:10" s="305" customFormat="1" ht="36" customHeight="1">
      <c r="A35" s="456">
        <v>30</v>
      </c>
      <c r="B35" s="457" t="s">
        <v>208</v>
      </c>
      <c r="C35" s="462">
        <v>876</v>
      </c>
      <c r="D35" s="463">
        <v>12</v>
      </c>
      <c r="E35" s="463">
        <v>207</v>
      </c>
      <c r="F35" s="463">
        <v>0</v>
      </c>
      <c r="G35" s="463">
        <v>93</v>
      </c>
      <c r="H35" s="463">
        <v>0</v>
      </c>
      <c r="I35" s="464">
        <v>0.23599999999999999</v>
      </c>
      <c r="J35" s="465">
        <v>0.106</v>
      </c>
    </row>
    <row r="36" spans="1:10" s="305" customFormat="1" ht="36" customHeight="1">
      <c r="A36" s="456">
        <v>31</v>
      </c>
      <c r="B36" s="457" t="s">
        <v>209</v>
      </c>
      <c r="C36" s="462">
        <v>663</v>
      </c>
      <c r="D36" s="463">
        <v>5</v>
      </c>
      <c r="E36" s="463">
        <v>258</v>
      </c>
      <c r="F36" s="463">
        <v>0</v>
      </c>
      <c r="G36" s="463">
        <v>127</v>
      </c>
      <c r="H36" s="463">
        <v>0</v>
      </c>
      <c r="I36" s="464">
        <v>0.38900000000000001</v>
      </c>
      <c r="J36" s="465">
        <v>0.192</v>
      </c>
    </row>
    <row r="37" spans="1:10" s="305" customFormat="1" ht="36" customHeight="1">
      <c r="A37" s="456">
        <v>32</v>
      </c>
      <c r="B37" s="457" t="s">
        <v>210</v>
      </c>
      <c r="C37" s="462">
        <v>302</v>
      </c>
      <c r="D37" s="463">
        <v>2</v>
      </c>
      <c r="E37" s="463">
        <v>131</v>
      </c>
      <c r="F37" s="463">
        <v>0</v>
      </c>
      <c r="G37" s="463">
        <v>73</v>
      </c>
      <c r="H37" s="463">
        <v>0</v>
      </c>
      <c r="I37" s="464">
        <v>0.434</v>
      </c>
      <c r="J37" s="465">
        <v>0.24199999999999999</v>
      </c>
    </row>
    <row r="38" spans="1:10" s="305" customFormat="1" ht="36" customHeight="1">
      <c r="A38" s="456">
        <v>33</v>
      </c>
      <c r="B38" s="457" t="s">
        <v>211</v>
      </c>
      <c r="C38" s="462">
        <v>1197</v>
      </c>
      <c r="D38" s="463">
        <v>43</v>
      </c>
      <c r="E38" s="463">
        <v>304</v>
      </c>
      <c r="F38" s="463">
        <v>0</v>
      </c>
      <c r="G38" s="463">
        <v>146</v>
      </c>
      <c r="H38" s="463">
        <v>0</v>
      </c>
      <c r="I38" s="464">
        <v>0.254</v>
      </c>
      <c r="J38" s="465">
        <v>0.122</v>
      </c>
    </row>
    <row r="39" spans="1:10" s="305" customFormat="1" ht="36" customHeight="1">
      <c r="A39" s="456">
        <v>34</v>
      </c>
      <c r="B39" s="457" t="s">
        <v>212</v>
      </c>
      <c r="C39" s="462">
        <v>534</v>
      </c>
      <c r="D39" s="463">
        <v>17</v>
      </c>
      <c r="E39" s="463">
        <v>131</v>
      </c>
      <c r="F39" s="463">
        <v>0</v>
      </c>
      <c r="G39" s="463">
        <v>57</v>
      </c>
      <c r="H39" s="463">
        <v>0</v>
      </c>
      <c r="I39" s="464">
        <v>0.245</v>
      </c>
      <c r="J39" s="465">
        <v>0.107</v>
      </c>
    </row>
    <row r="40" spans="1:10" s="305" customFormat="1" ht="36" customHeight="1">
      <c r="A40" s="456">
        <v>35</v>
      </c>
      <c r="B40" s="457" t="s">
        <v>213</v>
      </c>
      <c r="C40" s="462">
        <v>1188</v>
      </c>
      <c r="D40" s="463">
        <v>14</v>
      </c>
      <c r="E40" s="463">
        <v>386</v>
      </c>
      <c r="F40" s="463">
        <v>0</v>
      </c>
      <c r="G40" s="463">
        <v>188</v>
      </c>
      <c r="H40" s="463">
        <v>0</v>
      </c>
      <c r="I40" s="464">
        <v>0.32500000000000001</v>
      </c>
      <c r="J40" s="465">
        <v>0.158</v>
      </c>
    </row>
    <row r="41" spans="1:10" s="305" customFormat="1" ht="36" customHeight="1">
      <c r="A41" s="456">
        <v>36</v>
      </c>
      <c r="B41" s="457" t="s">
        <v>214</v>
      </c>
      <c r="C41" s="462">
        <v>1282</v>
      </c>
      <c r="D41" s="463">
        <v>34</v>
      </c>
      <c r="E41" s="463">
        <v>439</v>
      </c>
      <c r="F41" s="463">
        <v>0</v>
      </c>
      <c r="G41" s="463">
        <v>196</v>
      </c>
      <c r="H41" s="463">
        <v>0</v>
      </c>
      <c r="I41" s="464">
        <v>0.34200000000000003</v>
      </c>
      <c r="J41" s="465">
        <v>0.153</v>
      </c>
    </row>
    <row r="42" spans="1:10" s="305" customFormat="1" ht="36" customHeight="1">
      <c r="A42" s="456">
        <v>37</v>
      </c>
      <c r="B42" s="457" t="s">
        <v>257</v>
      </c>
      <c r="C42" s="462">
        <v>7326</v>
      </c>
      <c r="D42" s="463">
        <v>66</v>
      </c>
      <c r="E42" s="463">
        <v>2331</v>
      </c>
      <c r="F42" s="463">
        <v>3</v>
      </c>
      <c r="G42" s="463">
        <v>1105</v>
      </c>
      <c r="H42" s="463">
        <v>0</v>
      </c>
      <c r="I42" s="464">
        <v>0.318</v>
      </c>
      <c r="J42" s="465">
        <v>0.151</v>
      </c>
    </row>
    <row r="43" spans="1:10" s="305" customFormat="1" ht="36" customHeight="1">
      <c r="A43" s="456">
        <v>38</v>
      </c>
      <c r="B43" s="457" t="s">
        <v>258</v>
      </c>
      <c r="C43" s="462">
        <v>32844</v>
      </c>
      <c r="D43" s="463">
        <v>200</v>
      </c>
      <c r="E43" s="463">
        <v>7428</v>
      </c>
      <c r="F43" s="463">
        <v>13</v>
      </c>
      <c r="G43" s="463">
        <v>3300</v>
      </c>
      <c r="H43" s="463">
        <v>3</v>
      </c>
      <c r="I43" s="464">
        <v>0.22600000000000001</v>
      </c>
      <c r="J43" s="465">
        <v>0.1</v>
      </c>
    </row>
    <row r="44" spans="1:10" s="305" customFormat="1" ht="36" customHeight="1">
      <c r="A44" s="456">
        <v>39</v>
      </c>
      <c r="B44" s="457" t="s">
        <v>219</v>
      </c>
      <c r="C44" s="462">
        <v>1061</v>
      </c>
      <c r="D44" s="463">
        <v>13</v>
      </c>
      <c r="E44" s="463">
        <v>342</v>
      </c>
      <c r="F44" s="463">
        <v>1</v>
      </c>
      <c r="G44" s="463">
        <v>170</v>
      </c>
      <c r="H44" s="463">
        <v>0</v>
      </c>
      <c r="I44" s="464">
        <v>0.32200000000000001</v>
      </c>
      <c r="J44" s="465">
        <v>0.16</v>
      </c>
    </row>
    <row r="45" spans="1:10" s="305" customFormat="1" ht="36" customHeight="1">
      <c r="A45" s="456">
        <v>40</v>
      </c>
      <c r="B45" s="457" t="s">
        <v>220</v>
      </c>
      <c r="C45" s="462">
        <v>4302</v>
      </c>
      <c r="D45" s="463">
        <v>61</v>
      </c>
      <c r="E45" s="463">
        <v>1030</v>
      </c>
      <c r="F45" s="463">
        <v>2</v>
      </c>
      <c r="G45" s="463">
        <v>444</v>
      </c>
      <c r="H45" s="463">
        <v>0</v>
      </c>
      <c r="I45" s="464">
        <v>0.23899999999999999</v>
      </c>
      <c r="J45" s="465">
        <v>0.10299999999999999</v>
      </c>
    </row>
    <row r="46" spans="1:10" s="305" customFormat="1" ht="36" customHeight="1" thickBot="1">
      <c r="A46" s="466">
        <v>41</v>
      </c>
      <c r="B46" s="467" t="s">
        <v>221</v>
      </c>
      <c r="C46" s="472">
        <v>1686</v>
      </c>
      <c r="D46" s="473">
        <v>7</v>
      </c>
      <c r="E46" s="473">
        <v>395</v>
      </c>
      <c r="F46" s="473">
        <v>1</v>
      </c>
      <c r="G46" s="473">
        <v>163</v>
      </c>
      <c r="H46" s="473">
        <v>0</v>
      </c>
      <c r="I46" s="474">
        <v>0.23400000000000001</v>
      </c>
      <c r="J46" s="475">
        <v>9.7000000000000003E-2</v>
      </c>
    </row>
    <row r="47" spans="1:10" s="305" customFormat="1" ht="36" customHeight="1" thickBot="1">
      <c r="A47" s="483" t="s">
        <v>271</v>
      </c>
      <c r="B47" s="505"/>
      <c r="C47" s="472">
        <f>SUM(C6:C46)</f>
        <v>1483818</v>
      </c>
      <c r="D47" s="473">
        <f t="shared" ref="D47:H47" si="0">SUM(D6:D46)</f>
        <v>23698</v>
      </c>
      <c r="E47" s="776">
        <f t="shared" si="0"/>
        <v>347812</v>
      </c>
      <c r="F47" s="776">
        <f t="shared" si="0"/>
        <v>1436</v>
      </c>
      <c r="G47" s="776">
        <f t="shared" si="0"/>
        <v>164286</v>
      </c>
      <c r="H47" s="776">
        <f t="shared" si="0"/>
        <v>542</v>
      </c>
      <c r="I47" s="474">
        <f>ROUNDUP(E47/C47,4)</f>
        <v>0.23449999999999999</v>
      </c>
      <c r="J47" s="475">
        <f>ROUNDUP(G47/C47,4)</f>
        <v>0.11080000000000001</v>
      </c>
    </row>
    <row r="48" spans="1:10" ht="26.25" customHeight="1">
      <c r="A48" s="484" t="s">
        <v>276</v>
      </c>
      <c r="B48" s="484"/>
      <c r="C48" s="484"/>
      <c r="D48" s="484"/>
      <c r="E48" s="484"/>
      <c r="F48" s="484"/>
      <c r="G48" s="484"/>
      <c r="H48" s="484"/>
      <c r="I48" s="484"/>
      <c r="J48" s="484"/>
    </row>
    <row r="49" spans="1:10" ht="18.75">
      <c r="A49" s="714" t="s">
        <v>280</v>
      </c>
      <c r="B49" s="714"/>
      <c r="C49" s="714"/>
      <c r="D49" s="714"/>
      <c r="E49" s="714"/>
      <c r="F49" s="714"/>
      <c r="G49" s="714"/>
      <c r="H49" s="714"/>
      <c r="I49" s="714"/>
      <c r="J49" s="714"/>
    </row>
    <row r="50" spans="1:10" ht="42" customHeight="1"/>
    <row r="51" spans="1:10" ht="42" customHeight="1"/>
    <row r="52" spans="1:10" ht="42" customHeight="1"/>
    <row r="53" spans="1:10" ht="42" customHeight="1"/>
    <row r="54" spans="1:10" ht="42" customHeight="1"/>
    <row r="55" spans="1:10" ht="17.25">
      <c r="A55" s="484"/>
      <c r="B55" s="484"/>
      <c r="C55" s="484"/>
      <c r="D55" s="484"/>
      <c r="E55" s="484"/>
      <c r="F55" s="484"/>
      <c r="G55" s="484"/>
      <c r="H55" s="484"/>
      <c r="I55" s="484"/>
      <c r="J55" s="484"/>
    </row>
    <row r="56" spans="1:10" ht="42" customHeight="1"/>
    <row r="57" spans="1:10" ht="42" customHeight="1"/>
    <row r="58" spans="1:10" ht="42" customHeight="1"/>
  </sheetData>
  <mergeCells count="13">
    <mergeCell ref="A1:J1"/>
    <mergeCell ref="A2:D2"/>
    <mergeCell ref="I2:J2"/>
    <mergeCell ref="A3:B5"/>
    <mergeCell ref="C3:J3"/>
    <mergeCell ref="A48:J48"/>
    <mergeCell ref="A55:J55"/>
    <mergeCell ref="C4:C5"/>
    <mergeCell ref="E4:E5"/>
    <mergeCell ref="G4:G5"/>
    <mergeCell ref="I4:J4"/>
    <mergeCell ref="A47:B47"/>
    <mergeCell ref="A49:J49"/>
  </mergeCells>
  <phoneticPr fontId="3"/>
  <pageMargins left="0.7" right="0.37" top="0.75" bottom="0.33" header="0.3" footer="0.16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view="pageBreakPreview" zoomScale="55" zoomScaleNormal="40" zoomScaleSheetLayoutView="55" workbookViewId="0">
      <selection activeCell="A3" sqref="A3:B5"/>
    </sheetView>
  </sheetViews>
  <sheetFormatPr defaultColWidth="20.25" defaultRowHeight="13.5"/>
  <cols>
    <col min="1" max="1" width="5.875" style="295" customWidth="1"/>
    <col min="2" max="2" width="20.25" style="295" customWidth="1"/>
    <col min="3" max="3" width="22.875" style="295" bestFit="1" customWidth="1"/>
    <col min="4" max="4" width="20.75" style="295" bestFit="1" customWidth="1"/>
    <col min="5" max="5" width="25.5" style="295" bestFit="1" customWidth="1"/>
    <col min="6" max="6" width="20.75" style="295" bestFit="1" customWidth="1"/>
    <col min="7" max="7" width="25.5" style="295" bestFit="1" customWidth="1"/>
    <col min="8" max="8" width="15.875" style="295" bestFit="1" customWidth="1"/>
    <col min="9" max="10" width="18.25" style="295" bestFit="1" customWidth="1"/>
    <col min="11" max="252" width="9" style="295" customWidth="1"/>
    <col min="253" max="253" width="5.875" style="295" customWidth="1"/>
    <col min="254" max="254" width="20.25" style="295"/>
    <col min="255" max="255" width="5.875" style="295" customWidth="1"/>
    <col min="256" max="256" width="20.25" style="295" customWidth="1"/>
    <col min="257" max="257" width="22.875" style="295" bestFit="1" customWidth="1"/>
    <col min="258" max="258" width="15.625" style="295" bestFit="1" customWidth="1"/>
    <col min="259" max="259" width="18.125" style="295" bestFit="1" customWidth="1"/>
    <col min="260" max="260" width="15.625" style="295" bestFit="1" customWidth="1"/>
    <col min="261" max="261" width="18.125" style="295" bestFit="1" customWidth="1"/>
    <col min="262" max="262" width="15.625" style="295" bestFit="1" customWidth="1"/>
    <col min="263" max="264" width="13.125" style="295" bestFit="1" customWidth="1"/>
    <col min="265" max="266" width="19.625" style="295" customWidth="1"/>
    <col min="267" max="508" width="9" style="295" customWidth="1"/>
    <col min="509" max="509" width="5.875" style="295" customWidth="1"/>
    <col min="510" max="510" width="20.25" style="295"/>
    <col min="511" max="511" width="5.875" style="295" customWidth="1"/>
    <col min="512" max="512" width="20.25" style="295" customWidth="1"/>
    <col min="513" max="513" width="22.875" style="295" bestFit="1" customWidth="1"/>
    <col min="514" max="514" width="15.625" style="295" bestFit="1" customWidth="1"/>
    <col min="515" max="515" width="18.125" style="295" bestFit="1" customWidth="1"/>
    <col min="516" max="516" width="15.625" style="295" bestFit="1" customWidth="1"/>
    <col min="517" max="517" width="18.125" style="295" bestFit="1" customWidth="1"/>
    <col min="518" max="518" width="15.625" style="295" bestFit="1" customWidth="1"/>
    <col min="519" max="520" width="13.125" style="295" bestFit="1" customWidth="1"/>
    <col min="521" max="522" width="19.625" style="295" customWidth="1"/>
    <col min="523" max="764" width="9" style="295" customWidth="1"/>
    <col min="765" max="765" width="5.875" style="295" customWidth="1"/>
    <col min="766" max="766" width="20.25" style="295"/>
    <col min="767" max="767" width="5.875" style="295" customWidth="1"/>
    <col min="768" max="768" width="20.25" style="295" customWidth="1"/>
    <col min="769" max="769" width="22.875" style="295" bestFit="1" customWidth="1"/>
    <col min="770" max="770" width="15.625" style="295" bestFit="1" customWidth="1"/>
    <col min="771" max="771" width="18.125" style="295" bestFit="1" customWidth="1"/>
    <col min="772" max="772" width="15.625" style="295" bestFit="1" customWidth="1"/>
    <col min="773" max="773" width="18.125" style="295" bestFit="1" customWidth="1"/>
    <col min="774" max="774" width="15.625" style="295" bestFit="1" customWidth="1"/>
    <col min="775" max="776" width="13.125" style="295" bestFit="1" customWidth="1"/>
    <col min="777" max="778" width="19.625" style="295" customWidth="1"/>
    <col min="779" max="1020" width="9" style="295" customWidth="1"/>
    <col min="1021" max="1021" width="5.875" style="295" customWidth="1"/>
    <col min="1022" max="1022" width="20.25" style="295"/>
    <col min="1023" max="1023" width="5.875" style="295" customWidth="1"/>
    <col min="1024" max="1024" width="20.25" style="295" customWidth="1"/>
    <col min="1025" max="1025" width="22.875" style="295" bestFit="1" customWidth="1"/>
    <col min="1026" max="1026" width="15.625" style="295" bestFit="1" customWidth="1"/>
    <col min="1027" max="1027" width="18.125" style="295" bestFit="1" customWidth="1"/>
    <col min="1028" max="1028" width="15.625" style="295" bestFit="1" customWidth="1"/>
    <col min="1029" max="1029" width="18.125" style="295" bestFit="1" customWidth="1"/>
    <col min="1030" max="1030" width="15.625" style="295" bestFit="1" customWidth="1"/>
    <col min="1031" max="1032" width="13.125" style="295" bestFit="1" customWidth="1"/>
    <col min="1033" max="1034" width="19.625" style="295" customWidth="1"/>
    <col min="1035" max="1276" width="9" style="295" customWidth="1"/>
    <col min="1277" max="1277" width="5.875" style="295" customWidth="1"/>
    <col min="1278" max="1278" width="20.25" style="295"/>
    <col min="1279" max="1279" width="5.875" style="295" customWidth="1"/>
    <col min="1280" max="1280" width="20.25" style="295" customWidth="1"/>
    <col min="1281" max="1281" width="22.875" style="295" bestFit="1" customWidth="1"/>
    <col min="1282" max="1282" width="15.625" style="295" bestFit="1" customWidth="1"/>
    <col min="1283" max="1283" width="18.125" style="295" bestFit="1" customWidth="1"/>
    <col min="1284" max="1284" width="15.625" style="295" bestFit="1" customWidth="1"/>
    <col min="1285" max="1285" width="18.125" style="295" bestFit="1" customWidth="1"/>
    <col min="1286" max="1286" width="15.625" style="295" bestFit="1" customWidth="1"/>
    <col min="1287" max="1288" width="13.125" style="295" bestFit="1" customWidth="1"/>
    <col min="1289" max="1290" width="19.625" style="295" customWidth="1"/>
    <col min="1291" max="1532" width="9" style="295" customWidth="1"/>
    <col min="1533" max="1533" width="5.875" style="295" customWidth="1"/>
    <col min="1534" max="1534" width="20.25" style="295"/>
    <col min="1535" max="1535" width="5.875" style="295" customWidth="1"/>
    <col min="1536" max="1536" width="20.25" style="295" customWidth="1"/>
    <col min="1537" max="1537" width="22.875" style="295" bestFit="1" customWidth="1"/>
    <col min="1538" max="1538" width="15.625" style="295" bestFit="1" customWidth="1"/>
    <col min="1539" max="1539" width="18.125" style="295" bestFit="1" customWidth="1"/>
    <col min="1540" max="1540" width="15.625" style="295" bestFit="1" customWidth="1"/>
    <col min="1541" max="1541" width="18.125" style="295" bestFit="1" customWidth="1"/>
    <col min="1542" max="1542" width="15.625" style="295" bestFit="1" customWidth="1"/>
    <col min="1543" max="1544" width="13.125" style="295" bestFit="1" customWidth="1"/>
    <col min="1545" max="1546" width="19.625" style="295" customWidth="1"/>
    <col min="1547" max="1788" width="9" style="295" customWidth="1"/>
    <col min="1789" max="1789" width="5.875" style="295" customWidth="1"/>
    <col min="1790" max="1790" width="20.25" style="295"/>
    <col min="1791" max="1791" width="5.875" style="295" customWidth="1"/>
    <col min="1792" max="1792" width="20.25" style="295" customWidth="1"/>
    <col min="1793" max="1793" width="22.875" style="295" bestFit="1" customWidth="1"/>
    <col min="1794" max="1794" width="15.625" style="295" bestFit="1" customWidth="1"/>
    <col min="1795" max="1795" width="18.125" style="295" bestFit="1" customWidth="1"/>
    <col min="1796" max="1796" width="15.625" style="295" bestFit="1" customWidth="1"/>
    <col min="1797" max="1797" width="18.125" style="295" bestFit="1" customWidth="1"/>
    <col min="1798" max="1798" width="15.625" style="295" bestFit="1" customWidth="1"/>
    <col min="1799" max="1800" width="13.125" style="295" bestFit="1" customWidth="1"/>
    <col min="1801" max="1802" width="19.625" style="295" customWidth="1"/>
    <col min="1803" max="2044" width="9" style="295" customWidth="1"/>
    <col min="2045" max="2045" width="5.875" style="295" customWidth="1"/>
    <col min="2046" max="2046" width="20.25" style="295"/>
    <col min="2047" max="2047" width="5.875" style="295" customWidth="1"/>
    <col min="2048" max="2048" width="20.25" style="295" customWidth="1"/>
    <col min="2049" max="2049" width="22.875" style="295" bestFit="1" customWidth="1"/>
    <col min="2050" max="2050" width="15.625" style="295" bestFit="1" customWidth="1"/>
    <col min="2051" max="2051" width="18.125" style="295" bestFit="1" customWidth="1"/>
    <col min="2052" max="2052" width="15.625" style="295" bestFit="1" customWidth="1"/>
    <col min="2053" max="2053" width="18.125" style="295" bestFit="1" customWidth="1"/>
    <col min="2054" max="2054" width="15.625" style="295" bestFit="1" customWidth="1"/>
    <col min="2055" max="2056" width="13.125" style="295" bestFit="1" customWidth="1"/>
    <col min="2057" max="2058" width="19.625" style="295" customWidth="1"/>
    <col min="2059" max="2300" width="9" style="295" customWidth="1"/>
    <col min="2301" max="2301" width="5.875" style="295" customWidth="1"/>
    <col min="2302" max="2302" width="20.25" style="295"/>
    <col min="2303" max="2303" width="5.875" style="295" customWidth="1"/>
    <col min="2304" max="2304" width="20.25" style="295" customWidth="1"/>
    <col min="2305" max="2305" width="22.875" style="295" bestFit="1" customWidth="1"/>
    <col min="2306" max="2306" width="15.625" style="295" bestFit="1" customWidth="1"/>
    <col min="2307" max="2307" width="18.125" style="295" bestFit="1" customWidth="1"/>
    <col min="2308" max="2308" width="15.625" style="295" bestFit="1" customWidth="1"/>
    <col min="2309" max="2309" width="18.125" style="295" bestFit="1" customWidth="1"/>
    <col min="2310" max="2310" width="15.625" style="295" bestFit="1" customWidth="1"/>
    <col min="2311" max="2312" width="13.125" style="295" bestFit="1" customWidth="1"/>
    <col min="2313" max="2314" width="19.625" style="295" customWidth="1"/>
    <col min="2315" max="2556" width="9" style="295" customWidth="1"/>
    <col min="2557" max="2557" width="5.875" style="295" customWidth="1"/>
    <col min="2558" max="2558" width="20.25" style="295"/>
    <col min="2559" max="2559" width="5.875" style="295" customWidth="1"/>
    <col min="2560" max="2560" width="20.25" style="295" customWidth="1"/>
    <col min="2561" max="2561" width="22.875" style="295" bestFit="1" customWidth="1"/>
    <col min="2562" max="2562" width="15.625" style="295" bestFit="1" customWidth="1"/>
    <col min="2563" max="2563" width="18.125" style="295" bestFit="1" customWidth="1"/>
    <col min="2564" max="2564" width="15.625" style="295" bestFit="1" customWidth="1"/>
    <col min="2565" max="2565" width="18.125" style="295" bestFit="1" customWidth="1"/>
    <col min="2566" max="2566" width="15.625" style="295" bestFit="1" customWidth="1"/>
    <col min="2567" max="2568" width="13.125" style="295" bestFit="1" customWidth="1"/>
    <col min="2569" max="2570" width="19.625" style="295" customWidth="1"/>
    <col min="2571" max="2812" width="9" style="295" customWidth="1"/>
    <col min="2813" max="2813" width="5.875" style="295" customWidth="1"/>
    <col min="2814" max="2814" width="20.25" style="295"/>
    <col min="2815" max="2815" width="5.875" style="295" customWidth="1"/>
    <col min="2816" max="2816" width="20.25" style="295" customWidth="1"/>
    <col min="2817" max="2817" width="22.875" style="295" bestFit="1" customWidth="1"/>
    <col min="2818" max="2818" width="15.625" style="295" bestFit="1" customWidth="1"/>
    <col min="2819" max="2819" width="18.125" style="295" bestFit="1" customWidth="1"/>
    <col min="2820" max="2820" width="15.625" style="295" bestFit="1" customWidth="1"/>
    <col min="2821" max="2821" width="18.125" style="295" bestFit="1" customWidth="1"/>
    <col min="2822" max="2822" width="15.625" style="295" bestFit="1" customWidth="1"/>
    <col min="2823" max="2824" width="13.125" style="295" bestFit="1" customWidth="1"/>
    <col min="2825" max="2826" width="19.625" style="295" customWidth="1"/>
    <col min="2827" max="3068" width="9" style="295" customWidth="1"/>
    <col min="3069" max="3069" width="5.875" style="295" customWidth="1"/>
    <col min="3070" max="3070" width="20.25" style="295"/>
    <col min="3071" max="3071" width="5.875" style="295" customWidth="1"/>
    <col min="3072" max="3072" width="20.25" style="295" customWidth="1"/>
    <col min="3073" max="3073" width="22.875" style="295" bestFit="1" customWidth="1"/>
    <col min="3074" max="3074" width="15.625" style="295" bestFit="1" customWidth="1"/>
    <col min="3075" max="3075" width="18.125" style="295" bestFit="1" customWidth="1"/>
    <col min="3076" max="3076" width="15.625" style="295" bestFit="1" customWidth="1"/>
    <col min="3077" max="3077" width="18.125" style="295" bestFit="1" customWidth="1"/>
    <col min="3078" max="3078" width="15.625" style="295" bestFit="1" customWidth="1"/>
    <col min="3079" max="3080" width="13.125" style="295" bestFit="1" customWidth="1"/>
    <col min="3081" max="3082" width="19.625" style="295" customWidth="1"/>
    <col min="3083" max="3324" width="9" style="295" customWidth="1"/>
    <col min="3325" max="3325" width="5.875" style="295" customWidth="1"/>
    <col min="3326" max="3326" width="20.25" style="295"/>
    <col min="3327" max="3327" width="5.875" style="295" customWidth="1"/>
    <col min="3328" max="3328" width="20.25" style="295" customWidth="1"/>
    <col min="3329" max="3329" width="22.875" style="295" bestFit="1" customWidth="1"/>
    <col min="3330" max="3330" width="15.625" style="295" bestFit="1" customWidth="1"/>
    <col min="3331" max="3331" width="18.125" style="295" bestFit="1" customWidth="1"/>
    <col min="3332" max="3332" width="15.625" style="295" bestFit="1" customWidth="1"/>
    <col min="3333" max="3333" width="18.125" style="295" bestFit="1" customWidth="1"/>
    <col min="3334" max="3334" width="15.625" style="295" bestFit="1" customWidth="1"/>
    <col min="3335" max="3336" width="13.125" style="295" bestFit="1" customWidth="1"/>
    <col min="3337" max="3338" width="19.625" style="295" customWidth="1"/>
    <col min="3339" max="3580" width="9" style="295" customWidth="1"/>
    <col min="3581" max="3581" width="5.875" style="295" customWidth="1"/>
    <col min="3582" max="3582" width="20.25" style="295"/>
    <col min="3583" max="3583" width="5.875" style="295" customWidth="1"/>
    <col min="3584" max="3584" width="20.25" style="295" customWidth="1"/>
    <col min="3585" max="3585" width="22.875" style="295" bestFit="1" customWidth="1"/>
    <col min="3586" max="3586" width="15.625" style="295" bestFit="1" customWidth="1"/>
    <col min="3587" max="3587" width="18.125" style="295" bestFit="1" customWidth="1"/>
    <col min="3588" max="3588" width="15.625" style="295" bestFit="1" customWidth="1"/>
    <col min="3589" max="3589" width="18.125" style="295" bestFit="1" customWidth="1"/>
    <col min="3590" max="3590" width="15.625" style="295" bestFit="1" customWidth="1"/>
    <col min="3591" max="3592" width="13.125" style="295" bestFit="1" customWidth="1"/>
    <col min="3593" max="3594" width="19.625" style="295" customWidth="1"/>
    <col min="3595" max="3836" width="9" style="295" customWidth="1"/>
    <col min="3837" max="3837" width="5.875" style="295" customWidth="1"/>
    <col min="3838" max="3838" width="20.25" style="295"/>
    <col min="3839" max="3839" width="5.875" style="295" customWidth="1"/>
    <col min="3840" max="3840" width="20.25" style="295" customWidth="1"/>
    <col min="3841" max="3841" width="22.875" style="295" bestFit="1" customWidth="1"/>
    <col min="3842" max="3842" width="15.625" style="295" bestFit="1" customWidth="1"/>
    <col min="3843" max="3843" width="18.125" style="295" bestFit="1" customWidth="1"/>
    <col min="3844" max="3844" width="15.625" style="295" bestFit="1" customWidth="1"/>
    <col min="3845" max="3845" width="18.125" style="295" bestFit="1" customWidth="1"/>
    <col min="3846" max="3846" width="15.625" style="295" bestFit="1" customWidth="1"/>
    <col min="3847" max="3848" width="13.125" style="295" bestFit="1" customWidth="1"/>
    <col min="3849" max="3850" width="19.625" style="295" customWidth="1"/>
    <col min="3851" max="4092" width="9" style="295" customWidth="1"/>
    <col min="4093" max="4093" width="5.875" style="295" customWidth="1"/>
    <col min="4094" max="4094" width="20.25" style="295"/>
    <col min="4095" max="4095" width="5.875" style="295" customWidth="1"/>
    <col min="4096" max="4096" width="20.25" style="295" customWidth="1"/>
    <col min="4097" max="4097" width="22.875" style="295" bestFit="1" customWidth="1"/>
    <col min="4098" max="4098" width="15.625" style="295" bestFit="1" customWidth="1"/>
    <col min="4099" max="4099" width="18.125" style="295" bestFit="1" customWidth="1"/>
    <col min="4100" max="4100" width="15.625" style="295" bestFit="1" customWidth="1"/>
    <col min="4101" max="4101" width="18.125" style="295" bestFit="1" customWidth="1"/>
    <col min="4102" max="4102" width="15.625" style="295" bestFit="1" customWidth="1"/>
    <col min="4103" max="4104" width="13.125" style="295" bestFit="1" customWidth="1"/>
    <col min="4105" max="4106" width="19.625" style="295" customWidth="1"/>
    <col min="4107" max="4348" width="9" style="295" customWidth="1"/>
    <col min="4349" max="4349" width="5.875" style="295" customWidth="1"/>
    <col min="4350" max="4350" width="20.25" style="295"/>
    <col min="4351" max="4351" width="5.875" style="295" customWidth="1"/>
    <col min="4352" max="4352" width="20.25" style="295" customWidth="1"/>
    <col min="4353" max="4353" width="22.875" style="295" bestFit="1" customWidth="1"/>
    <col min="4354" max="4354" width="15.625" style="295" bestFit="1" customWidth="1"/>
    <col min="4355" max="4355" width="18.125" style="295" bestFit="1" customWidth="1"/>
    <col min="4356" max="4356" width="15.625" style="295" bestFit="1" customWidth="1"/>
    <col min="4357" max="4357" width="18.125" style="295" bestFit="1" customWidth="1"/>
    <col min="4358" max="4358" width="15.625" style="295" bestFit="1" customWidth="1"/>
    <col min="4359" max="4360" width="13.125" style="295" bestFit="1" customWidth="1"/>
    <col min="4361" max="4362" width="19.625" style="295" customWidth="1"/>
    <col min="4363" max="4604" width="9" style="295" customWidth="1"/>
    <col min="4605" max="4605" width="5.875" style="295" customWidth="1"/>
    <col min="4606" max="4606" width="20.25" style="295"/>
    <col min="4607" max="4607" width="5.875" style="295" customWidth="1"/>
    <col min="4608" max="4608" width="20.25" style="295" customWidth="1"/>
    <col min="4609" max="4609" width="22.875" style="295" bestFit="1" customWidth="1"/>
    <col min="4610" max="4610" width="15.625" style="295" bestFit="1" customWidth="1"/>
    <col min="4611" max="4611" width="18.125" style="295" bestFit="1" customWidth="1"/>
    <col min="4612" max="4612" width="15.625" style="295" bestFit="1" customWidth="1"/>
    <col min="4613" max="4613" width="18.125" style="295" bestFit="1" customWidth="1"/>
    <col min="4614" max="4614" width="15.625" style="295" bestFit="1" customWidth="1"/>
    <col min="4615" max="4616" width="13.125" style="295" bestFit="1" customWidth="1"/>
    <col min="4617" max="4618" width="19.625" style="295" customWidth="1"/>
    <col min="4619" max="4860" width="9" style="295" customWidth="1"/>
    <col min="4861" max="4861" width="5.875" style="295" customWidth="1"/>
    <col min="4862" max="4862" width="20.25" style="295"/>
    <col min="4863" max="4863" width="5.875" style="295" customWidth="1"/>
    <col min="4864" max="4864" width="20.25" style="295" customWidth="1"/>
    <col min="4865" max="4865" width="22.875" style="295" bestFit="1" customWidth="1"/>
    <col min="4866" max="4866" width="15.625" style="295" bestFit="1" customWidth="1"/>
    <col min="4867" max="4867" width="18.125" style="295" bestFit="1" customWidth="1"/>
    <col min="4868" max="4868" width="15.625" style="295" bestFit="1" customWidth="1"/>
    <col min="4869" max="4869" width="18.125" style="295" bestFit="1" customWidth="1"/>
    <col min="4870" max="4870" width="15.625" style="295" bestFit="1" customWidth="1"/>
    <col min="4871" max="4872" width="13.125" style="295" bestFit="1" customWidth="1"/>
    <col min="4873" max="4874" width="19.625" style="295" customWidth="1"/>
    <col min="4875" max="5116" width="9" style="295" customWidth="1"/>
    <col min="5117" max="5117" width="5.875" style="295" customWidth="1"/>
    <col min="5118" max="5118" width="20.25" style="295"/>
    <col min="5119" max="5119" width="5.875" style="295" customWidth="1"/>
    <col min="5120" max="5120" width="20.25" style="295" customWidth="1"/>
    <col min="5121" max="5121" width="22.875" style="295" bestFit="1" customWidth="1"/>
    <col min="5122" max="5122" width="15.625" style="295" bestFit="1" customWidth="1"/>
    <col min="5123" max="5123" width="18.125" style="295" bestFit="1" customWidth="1"/>
    <col min="5124" max="5124" width="15.625" style="295" bestFit="1" customWidth="1"/>
    <col min="5125" max="5125" width="18.125" style="295" bestFit="1" customWidth="1"/>
    <col min="5126" max="5126" width="15.625" style="295" bestFit="1" customWidth="1"/>
    <col min="5127" max="5128" width="13.125" style="295" bestFit="1" customWidth="1"/>
    <col min="5129" max="5130" width="19.625" style="295" customWidth="1"/>
    <col min="5131" max="5372" width="9" style="295" customWidth="1"/>
    <col min="5373" max="5373" width="5.875" style="295" customWidth="1"/>
    <col min="5374" max="5374" width="20.25" style="295"/>
    <col min="5375" max="5375" width="5.875" style="295" customWidth="1"/>
    <col min="5376" max="5376" width="20.25" style="295" customWidth="1"/>
    <col min="5377" max="5377" width="22.875" style="295" bestFit="1" customWidth="1"/>
    <col min="5378" max="5378" width="15.625" style="295" bestFit="1" customWidth="1"/>
    <col min="5379" max="5379" width="18.125" style="295" bestFit="1" customWidth="1"/>
    <col min="5380" max="5380" width="15.625" style="295" bestFit="1" customWidth="1"/>
    <col min="5381" max="5381" width="18.125" style="295" bestFit="1" customWidth="1"/>
    <col min="5382" max="5382" width="15.625" style="295" bestFit="1" customWidth="1"/>
    <col min="5383" max="5384" width="13.125" style="295" bestFit="1" customWidth="1"/>
    <col min="5385" max="5386" width="19.625" style="295" customWidth="1"/>
    <col min="5387" max="5628" width="9" style="295" customWidth="1"/>
    <col min="5629" max="5629" width="5.875" style="295" customWidth="1"/>
    <col min="5630" max="5630" width="20.25" style="295"/>
    <col min="5631" max="5631" width="5.875" style="295" customWidth="1"/>
    <col min="5632" max="5632" width="20.25" style="295" customWidth="1"/>
    <col min="5633" max="5633" width="22.875" style="295" bestFit="1" customWidth="1"/>
    <col min="5634" max="5634" width="15.625" style="295" bestFit="1" customWidth="1"/>
    <col min="5635" max="5635" width="18.125" style="295" bestFit="1" customWidth="1"/>
    <col min="5636" max="5636" width="15.625" style="295" bestFit="1" customWidth="1"/>
    <col min="5637" max="5637" width="18.125" style="295" bestFit="1" customWidth="1"/>
    <col min="5638" max="5638" width="15.625" style="295" bestFit="1" customWidth="1"/>
    <col min="5639" max="5640" width="13.125" style="295" bestFit="1" customWidth="1"/>
    <col min="5641" max="5642" width="19.625" style="295" customWidth="1"/>
    <col min="5643" max="5884" width="9" style="295" customWidth="1"/>
    <col min="5885" max="5885" width="5.875" style="295" customWidth="1"/>
    <col min="5886" max="5886" width="20.25" style="295"/>
    <col min="5887" max="5887" width="5.875" style="295" customWidth="1"/>
    <col min="5888" max="5888" width="20.25" style="295" customWidth="1"/>
    <col min="5889" max="5889" width="22.875" style="295" bestFit="1" customWidth="1"/>
    <col min="5890" max="5890" width="15.625" style="295" bestFit="1" customWidth="1"/>
    <col min="5891" max="5891" width="18.125" style="295" bestFit="1" customWidth="1"/>
    <col min="5892" max="5892" width="15.625" style="295" bestFit="1" customWidth="1"/>
    <col min="5893" max="5893" width="18.125" style="295" bestFit="1" customWidth="1"/>
    <col min="5894" max="5894" width="15.625" style="295" bestFit="1" customWidth="1"/>
    <col min="5895" max="5896" width="13.125" style="295" bestFit="1" customWidth="1"/>
    <col min="5897" max="5898" width="19.625" style="295" customWidth="1"/>
    <col min="5899" max="6140" width="9" style="295" customWidth="1"/>
    <col min="6141" max="6141" width="5.875" style="295" customWidth="1"/>
    <col min="6142" max="6142" width="20.25" style="295"/>
    <col min="6143" max="6143" width="5.875" style="295" customWidth="1"/>
    <col min="6144" max="6144" width="20.25" style="295" customWidth="1"/>
    <col min="6145" max="6145" width="22.875" style="295" bestFit="1" customWidth="1"/>
    <col min="6146" max="6146" width="15.625" style="295" bestFit="1" customWidth="1"/>
    <col min="6147" max="6147" width="18.125" style="295" bestFit="1" customWidth="1"/>
    <col min="6148" max="6148" width="15.625" style="295" bestFit="1" customWidth="1"/>
    <col min="6149" max="6149" width="18.125" style="295" bestFit="1" customWidth="1"/>
    <col min="6150" max="6150" width="15.625" style="295" bestFit="1" customWidth="1"/>
    <col min="6151" max="6152" width="13.125" style="295" bestFit="1" customWidth="1"/>
    <col min="6153" max="6154" width="19.625" style="295" customWidth="1"/>
    <col min="6155" max="6396" width="9" style="295" customWidth="1"/>
    <col min="6397" max="6397" width="5.875" style="295" customWidth="1"/>
    <col min="6398" max="6398" width="20.25" style="295"/>
    <col min="6399" max="6399" width="5.875" style="295" customWidth="1"/>
    <col min="6400" max="6400" width="20.25" style="295" customWidth="1"/>
    <col min="6401" max="6401" width="22.875" style="295" bestFit="1" customWidth="1"/>
    <col min="6402" max="6402" width="15.625" style="295" bestFit="1" customWidth="1"/>
    <col min="6403" max="6403" width="18.125" style="295" bestFit="1" customWidth="1"/>
    <col min="6404" max="6404" width="15.625" style="295" bestFit="1" customWidth="1"/>
    <col min="6405" max="6405" width="18.125" style="295" bestFit="1" customWidth="1"/>
    <col min="6406" max="6406" width="15.625" style="295" bestFit="1" customWidth="1"/>
    <col min="6407" max="6408" width="13.125" style="295" bestFit="1" customWidth="1"/>
    <col min="6409" max="6410" width="19.625" style="295" customWidth="1"/>
    <col min="6411" max="6652" width="9" style="295" customWidth="1"/>
    <col min="6653" max="6653" width="5.875" style="295" customWidth="1"/>
    <col min="6654" max="6654" width="20.25" style="295"/>
    <col min="6655" max="6655" width="5.875" style="295" customWidth="1"/>
    <col min="6656" max="6656" width="20.25" style="295" customWidth="1"/>
    <col min="6657" max="6657" width="22.875" style="295" bestFit="1" customWidth="1"/>
    <col min="6658" max="6658" width="15.625" style="295" bestFit="1" customWidth="1"/>
    <col min="6659" max="6659" width="18.125" style="295" bestFit="1" customWidth="1"/>
    <col min="6660" max="6660" width="15.625" style="295" bestFit="1" customWidth="1"/>
    <col min="6661" max="6661" width="18.125" style="295" bestFit="1" customWidth="1"/>
    <col min="6662" max="6662" width="15.625" style="295" bestFit="1" customWidth="1"/>
    <col min="6663" max="6664" width="13.125" style="295" bestFit="1" customWidth="1"/>
    <col min="6665" max="6666" width="19.625" style="295" customWidth="1"/>
    <col min="6667" max="6908" width="9" style="295" customWidth="1"/>
    <col min="6909" max="6909" width="5.875" style="295" customWidth="1"/>
    <col min="6910" max="6910" width="20.25" style="295"/>
    <col min="6911" max="6911" width="5.875" style="295" customWidth="1"/>
    <col min="6912" max="6912" width="20.25" style="295" customWidth="1"/>
    <col min="6913" max="6913" width="22.875" style="295" bestFit="1" customWidth="1"/>
    <col min="6914" max="6914" width="15.625" style="295" bestFit="1" customWidth="1"/>
    <col min="6915" max="6915" width="18.125" style="295" bestFit="1" customWidth="1"/>
    <col min="6916" max="6916" width="15.625" style="295" bestFit="1" customWidth="1"/>
    <col min="6917" max="6917" width="18.125" style="295" bestFit="1" customWidth="1"/>
    <col min="6918" max="6918" width="15.625" style="295" bestFit="1" customWidth="1"/>
    <col min="6919" max="6920" width="13.125" style="295" bestFit="1" customWidth="1"/>
    <col min="6921" max="6922" width="19.625" style="295" customWidth="1"/>
    <col min="6923" max="7164" width="9" style="295" customWidth="1"/>
    <col min="7165" max="7165" width="5.875" style="295" customWidth="1"/>
    <col min="7166" max="7166" width="20.25" style="295"/>
    <col min="7167" max="7167" width="5.875" style="295" customWidth="1"/>
    <col min="7168" max="7168" width="20.25" style="295" customWidth="1"/>
    <col min="7169" max="7169" width="22.875" style="295" bestFit="1" customWidth="1"/>
    <col min="7170" max="7170" width="15.625" style="295" bestFit="1" customWidth="1"/>
    <col min="7171" max="7171" width="18.125" style="295" bestFit="1" customWidth="1"/>
    <col min="7172" max="7172" width="15.625" style="295" bestFit="1" customWidth="1"/>
    <col min="7173" max="7173" width="18.125" style="295" bestFit="1" customWidth="1"/>
    <col min="7174" max="7174" width="15.625" style="295" bestFit="1" customWidth="1"/>
    <col min="7175" max="7176" width="13.125" style="295" bestFit="1" customWidth="1"/>
    <col min="7177" max="7178" width="19.625" style="295" customWidth="1"/>
    <col min="7179" max="7420" width="9" style="295" customWidth="1"/>
    <col min="7421" max="7421" width="5.875" style="295" customWidth="1"/>
    <col min="7422" max="7422" width="20.25" style="295"/>
    <col min="7423" max="7423" width="5.875" style="295" customWidth="1"/>
    <col min="7424" max="7424" width="20.25" style="295" customWidth="1"/>
    <col min="7425" max="7425" width="22.875" style="295" bestFit="1" customWidth="1"/>
    <col min="7426" max="7426" width="15.625" style="295" bestFit="1" customWidth="1"/>
    <col min="7427" max="7427" width="18.125" style="295" bestFit="1" customWidth="1"/>
    <col min="7428" max="7428" width="15.625" style="295" bestFit="1" customWidth="1"/>
    <col min="7429" max="7429" width="18.125" style="295" bestFit="1" customWidth="1"/>
    <col min="7430" max="7430" width="15.625" style="295" bestFit="1" customWidth="1"/>
    <col min="7431" max="7432" width="13.125" style="295" bestFit="1" customWidth="1"/>
    <col min="7433" max="7434" width="19.625" style="295" customWidth="1"/>
    <col min="7435" max="7676" width="9" style="295" customWidth="1"/>
    <col min="7677" max="7677" width="5.875" style="295" customWidth="1"/>
    <col min="7678" max="7678" width="20.25" style="295"/>
    <col min="7679" max="7679" width="5.875" style="295" customWidth="1"/>
    <col min="7680" max="7680" width="20.25" style="295" customWidth="1"/>
    <col min="7681" max="7681" width="22.875" style="295" bestFit="1" customWidth="1"/>
    <col min="7682" max="7682" width="15.625" style="295" bestFit="1" customWidth="1"/>
    <col min="7683" max="7683" width="18.125" style="295" bestFit="1" customWidth="1"/>
    <col min="7684" max="7684" width="15.625" style="295" bestFit="1" customWidth="1"/>
    <col min="7685" max="7685" width="18.125" style="295" bestFit="1" customWidth="1"/>
    <col min="7686" max="7686" width="15.625" style="295" bestFit="1" customWidth="1"/>
    <col min="7687" max="7688" width="13.125" style="295" bestFit="1" customWidth="1"/>
    <col min="7689" max="7690" width="19.625" style="295" customWidth="1"/>
    <col min="7691" max="7932" width="9" style="295" customWidth="1"/>
    <col min="7933" max="7933" width="5.875" style="295" customWidth="1"/>
    <col min="7934" max="7934" width="20.25" style="295"/>
    <col min="7935" max="7935" width="5.875" style="295" customWidth="1"/>
    <col min="7936" max="7936" width="20.25" style="295" customWidth="1"/>
    <col min="7937" max="7937" width="22.875" style="295" bestFit="1" customWidth="1"/>
    <col min="7938" max="7938" width="15.625" style="295" bestFit="1" customWidth="1"/>
    <col min="7939" max="7939" width="18.125" style="295" bestFit="1" customWidth="1"/>
    <col min="7940" max="7940" width="15.625" style="295" bestFit="1" customWidth="1"/>
    <col min="7941" max="7941" width="18.125" style="295" bestFit="1" customWidth="1"/>
    <col min="7942" max="7942" width="15.625" style="295" bestFit="1" customWidth="1"/>
    <col min="7943" max="7944" width="13.125" style="295" bestFit="1" customWidth="1"/>
    <col min="7945" max="7946" width="19.625" style="295" customWidth="1"/>
    <col min="7947" max="8188" width="9" style="295" customWidth="1"/>
    <col min="8189" max="8189" width="5.875" style="295" customWidth="1"/>
    <col min="8190" max="8190" width="20.25" style="295"/>
    <col min="8191" max="8191" width="5.875" style="295" customWidth="1"/>
    <col min="8192" max="8192" width="20.25" style="295" customWidth="1"/>
    <col min="8193" max="8193" width="22.875" style="295" bestFit="1" customWidth="1"/>
    <col min="8194" max="8194" width="15.625" style="295" bestFit="1" customWidth="1"/>
    <col min="8195" max="8195" width="18.125" style="295" bestFit="1" customWidth="1"/>
    <col min="8196" max="8196" width="15.625" style="295" bestFit="1" customWidth="1"/>
    <col min="8197" max="8197" width="18.125" style="295" bestFit="1" customWidth="1"/>
    <col min="8198" max="8198" width="15.625" style="295" bestFit="1" customWidth="1"/>
    <col min="8199" max="8200" width="13.125" style="295" bestFit="1" customWidth="1"/>
    <col min="8201" max="8202" width="19.625" style="295" customWidth="1"/>
    <col min="8203" max="8444" width="9" style="295" customWidth="1"/>
    <col min="8445" max="8445" width="5.875" style="295" customWidth="1"/>
    <col min="8446" max="8446" width="20.25" style="295"/>
    <col min="8447" max="8447" width="5.875" style="295" customWidth="1"/>
    <col min="8448" max="8448" width="20.25" style="295" customWidth="1"/>
    <col min="8449" max="8449" width="22.875" style="295" bestFit="1" customWidth="1"/>
    <col min="8450" max="8450" width="15.625" style="295" bestFit="1" customWidth="1"/>
    <col min="8451" max="8451" width="18.125" style="295" bestFit="1" customWidth="1"/>
    <col min="8452" max="8452" width="15.625" style="295" bestFit="1" customWidth="1"/>
    <col min="8453" max="8453" width="18.125" style="295" bestFit="1" customWidth="1"/>
    <col min="8454" max="8454" width="15.625" style="295" bestFit="1" customWidth="1"/>
    <col min="8455" max="8456" width="13.125" style="295" bestFit="1" customWidth="1"/>
    <col min="8457" max="8458" width="19.625" style="295" customWidth="1"/>
    <col min="8459" max="8700" width="9" style="295" customWidth="1"/>
    <col min="8701" max="8701" width="5.875" style="295" customWidth="1"/>
    <col min="8702" max="8702" width="20.25" style="295"/>
    <col min="8703" max="8703" width="5.875" style="295" customWidth="1"/>
    <col min="8704" max="8704" width="20.25" style="295" customWidth="1"/>
    <col min="8705" max="8705" width="22.875" style="295" bestFit="1" customWidth="1"/>
    <col min="8706" max="8706" width="15.625" style="295" bestFit="1" customWidth="1"/>
    <col min="8707" max="8707" width="18.125" style="295" bestFit="1" customWidth="1"/>
    <col min="8708" max="8708" width="15.625" style="295" bestFit="1" customWidth="1"/>
    <col min="8709" max="8709" width="18.125" style="295" bestFit="1" customWidth="1"/>
    <col min="8710" max="8710" width="15.625" style="295" bestFit="1" customWidth="1"/>
    <col min="8711" max="8712" width="13.125" style="295" bestFit="1" customWidth="1"/>
    <col min="8713" max="8714" width="19.625" style="295" customWidth="1"/>
    <col min="8715" max="8956" width="9" style="295" customWidth="1"/>
    <col min="8957" max="8957" width="5.875" style="295" customWidth="1"/>
    <col min="8958" max="8958" width="20.25" style="295"/>
    <col min="8959" max="8959" width="5.875" style="295" customWidth="1"/>
    <col min="8960" max="8960" width="20.25" style="295" customWidth="1"/>
    <col min="8961" max="8961" width="22.875" style="295" bestFit="1" customWidth="1"/>
    <col min="8962" max="8962" width="15.625" style="295" bestFit="1" customWidth="1"/>
    <col min="8963" max="8963" width="18.125" style="295" bestFit="1" customWidth="1"/>
    <col min="8964" max="8964" width="15.625" style="295" bestFit="1" customWidth="1"/>
    <col min="8965" max="8965" width="18.125" style="295" bestFit="1" customWidth="1"/>
    <col min="8966" max="8966" width="15.625" style="295" bestFit="1" customWidth="1"/>
    <col min="8967" max="8968" width="13.125" style="295" bestFit="1" customWidth="1"/>
    <col min="8969" max="8970" width="19.625" style="295" customWidth="1"/>
    <col min="8971" max="9212" width="9" style="295" customWidth="1"/>
    <col min="9213" max="9213" width="5.875" style="295" customWidth="1"/>
    <col min="9214" max="9214" width="20.25" style="295"/>
    <col min="9215" max="9215" width="5.875" style="295" customWidth="1"/>
    <col min="9216" max="9216" width="20.25" style="295" customWidth="1"/>
    <col min="9217" max="9217" width="22.875" style="295" bestFit="1" customWidth="1"/>
    <col min="9218" max="9218" width="15.625" style="295" bestFit="1" customWidth="1"/>
    <col min="9219" max="9219" width="18.125" style="295" bestFit="1" customWidth="1"/>
    <col min="9220" max="9220" width="15.625" style="295" bestFit="1" customWidth="1"/>
    <col min="9221" max="9221" width="18.125" style="295" bestFit="1" customWidth="1"/>
    <col min="9222" max="9222" width="15.625" style="295" bestFit="1" customWidth="1"/>
    <col min="9223" max="9224" width="13.125" style="295" bestFit="1" customWidth="1"/>
    <col min="9225" max="9226" width="19.625" style="295" customWidth="1"/>
    <col min="9227" max="9468" width="9" style="295" customWidth="1"/>
    <col min="9469" max="9469" width="5.875" style="295" customWidth="1"/>
    <col min="9470" max="9470" width="20.25" style="295"/>
    <col min="9471" max="9471" width="5.875" style="295" customWidth="1"/>
    <col min="9472" max="9472" width="20.25" style="295" customWidth="1"/>
    <col min="9473" max="9473" width="22.875" style="295" bestFit="1" customWidth="1"/>
    <col min="9474" max="9474" width="15.625" style="295" bestFit="1" customWidth="1"/>
    <col min="9475" max="9475" width="18.125" style="295" bestFit="1" customWidth="1"/>
    <col min="9476" max="9476" width="15.625" style="295" bestFit="1" customWidth="1"/>
    <col min="9477" max="9477" width="18.125" style="295" bestFit="1" customWidth="1"/>
    <col min="9478" max="9478" width="15.625" style="295" bestFit="1" customWidth="1"/>
    <col min="9479" max="9480" width="13.125" style="295" bestFit="1" customWidth="1"/>
    <col min="9481" max="9482" width="19.625" style="295" customWidth="1"/>
    <col min="9483" max="9724" width="9" style="295" customWidth="1"/>
    <col min="9725" max="9725" width="5.875" style="295" customWidth="1"/>
    <col min="9726" max="9726" width="20.25" style="295"/>
    <col min="9727" max="9727" width="5.875" style="295" customWidth="1"/>
    <col min="9728" max="9728" width="20.25" style="295" customWidth="1"/>
    <col min="9729" max="9729" width="22.875" style="295" bestFit="1" customWidth="1"/>
    <col min="9730" max="9730" width="15.625" style="295" bestFit="1" customWidth="1"/>
    <col min="9731" max="9731" width="18.125" style="295" bestFit="1" customWidth="1"/>
    <col min="9732" max="9732" width="15.625" style="295" bestFit="1" customWidth="1"/>
    <col min="9733" max="9733" width="18.125" style="295" bestFit="1" customWidth="1"/>
    <col min="9734" max="9734" width="15.625" style="295" bestFit="1" customWidth="1"/>
    <col min="9735" max="9736" width="13.125" style="295" bestFit="1" customWidth="1"/>
    <col min="9737" max="9738" width="19.625" style="295" customWidth="1"/>
    <col min="9739" max="9980" width="9" style="295" customWidth="1"/>
    <col min="9981" max="9981" width="5.875" style="295" customWidth="1"/>
    <col min="9982" max="9982" width="20.25" style="295"/>
    <col min="9983" max="9983" width="5.875" style="295" customWidth="1"/>
    <col min="9984" max="9984" width="20.25" style="295" customWidth="1"/>
    <col min="9985" max="9985" width="22.875" style="295" bestFit="1" customWidth="1"/>
    <col min="9986" max="9986" width="15.625" style="295" bestFit="1" customWidth="1"/>
    <col min="9987" max="9987" width="18.125" style="295" bestFit="1" customWidth="1"/>
    <col min="9988" max="9988" width="15.625" style="295" bestFit="1" customWidth="1"/>
    <col min="9989" max="9989" width="18.125" style="295" bestFit="1" customWidth="1"/>
    <col min="9990" max="9990" width="15.625" style="295" bestFit="1" customWidth="1"/>
    <col min="9991" max="9992" width="13.125" style="295" bestFit="1" customWidth="1"/>
    <col min="9993" max="9994" width="19.625" style="295" customWidth="1"/>
    <col min="9995" max="10236" width="9" style="295" customWidth="1"/>
    <col min="10237" max="10237" width="5.875" style="295" customWidth="1"/>
    <col min="10238" max="10238" width="20.25" style="295"/>
    <col min="10239" max="10239" width="5.875" style="295" customWidth="1"/>
    <col min="10240" max="10240" width="20.25" style="295" customWidth="1"/>
    <col min="10241" max="10241" width="22.875" style="295" bestFit="1" customWidth="1"/>
    <col min="10242" max="10242" width="15.625" style="295" bestFit="1" customWidth="1"/>
    <col min="10243" max="10243" width="18.125" style="295" bestFit="1" customWidth="1"/>
    <col min="10244" max="10244" width="15.625" style="295" bestFit="1" customWidth="1"/>
    <col min="10245" max="10245" width="18.125" style="295" bestFit="1" customWidth="1"/>
    <col min="10246" max="10246" width="15.625" style="295" bestFit="1" customWidth="1"/>
    <col min="10247" max="10248" width="13.125" style="295" bestFit="1" customWidth="1"/>
    <col min="10249" max="10250" width="19.625" style="295" customWidth="1"/>
    <col min="10251" max="10492" width="9" style="295" customWidth="1"/>
    <col min="10493" max="10493" width="5.875" style="295" customWidth="1"/>
    <col min="10494" max="10494" width="20.25" style="295"/>
    <col min="10495" max="10495" width="5.875" style="295" customWidth="1"/>
    <col min="10496" max="10496" width="20.25" style="295" customWidth="1"/>
    <col min="10497" max="10497" width="22.875" style="295" bestFit="1" customWidth="1"/>
    <col min="10498" max="10498" width="15.625" style="295" bestFit="1" customWidth="1"/>
    <col min="10499" max="10499" width="18.125" style="295" bestFit="1" customWidth="1"/>
    <col min="10500" max="10500" width="15.625" style="295" bestFit="1" customWidth="1"/>
    <col min="10501" max="10501" width="18.125" style="295" bestFit="1" customWidth="1"/>
    <col min="10502" max="10502" width="15.625" style="295" bestFit="1" customWidth="1"/>
    <col min="10503" max="10504" width="13.125" style="295" bestFit="1" customWidth="1"/>
    <col min="10505" max="10506" width="19.625" style="295" customWidth="1"/>
    <col min="10507" max="10748" width="9" style="295" customWidth="1"/>
    <col min="10749" max="10749" width="5.875" style="295" customWidth="1"/>
    <col min="10750" max="10750" width="20.25" style="295"/>
    <col min="10751" max="10751" width="5.875" style="295" customWidth="1"/>
    <col min="10752" max="10752" width="20.25" style="295" customWidth="1"/>
    <col min="10753" max="10753" width="22.875" style="295" bestFit="1" customWidth="1"/>
    <col min="10754" max="10754" width="15.625" style="295" bestFit="1" customWidth="1"/>
    <col min="10755" max="10755" width="18.125" style="295" bestFit="1" customWidth="1"/>
    <col min="10756" max="10756" width="15.625" style="295" bestFit="1" customWidth="1"/>
    <col min="10757" max="10757" width="18.125" style="295" bestFit="1" customWidth="1"/>
    <col min="10758" max="10758" width="15.625" style="295" bestFit="1" customWidth="1"/>
    <col min="10759" max="10760" width="13.125" style="295" bestFit="1" customWidth="1"/>
    <col min="10761" max="10762" width="19.625" style="295" customWidth="1"/>
    <col min="10763" max="11004" width="9" style="295" customWidth="1"/>
    <col min="11005" max="11005" width="5.875" style="295" customWidth="1"/>
    <col min="11006" max="11006" width="20.25" style="295"/>
    <col min="11007" max="11007" width="5.875" style="295" customWidth="1"/>
    <col min="11008" max="11008" width="20.25" style="295" customWidth="1"/>
    <col min="11009" max="11009" width="22.875" style="295" bestFit="1" customWidth="1"/>
    <col min="11010" max="11010" width="15.625" style="295" bestFit="1" customWidth="1"/>
    <col min="11011" max="11011" width="18.125" style="295" bestFit="1" customWidth="1"/>
    <col min="11012" max="11012" width="15.625" style="295" bestFit="1" customWidth="1"/>
    <col min="11013" max="11013" width="18.125" style="295" bestFit="1" customWidth="1"/>
    <col min="11014" max="11014" width="15.625" style="295" bestFit="1" customWidth="1"/>
    <col min="11015" max="11016" width="13.125" style="295" bestFit="1" customWidth="1"/>
    <col min="11017" max="11018" width="19.625" style="295" customWidth="1"/>
    <col min="11019" max="11260" width="9" style="295" customWidth="1"/>
    <col min="11261" max="11261" width="5.875" style="295" customWidth="1"/>
    <col min="11262" max="11262" width="20.25" style="295"/>
    <col min="11263" max="11263" width="5.875" style="295" customWidth="1"/>
    <col min="11264" max="11264" width="20.25" style="295" customWidth="1"/>
    <col min="11265" max="11265" width="22.875" style="295" bestFit="1" customWidth="1"/>
    <col min="11266" max="11266" width="15.625" style="295" bestFit="1" customWidth="1"/>
    <col min="11267" max="11267" width="18.125" style="295" bestFit="1" customWidth="1"/>
    <col min="11268" max="11268" width="15.625" style="295" bestFit="1" customWidth="1"/>
    <col min="11269" max="11269" width="18.125" style="295" bestFit="1" customWidth="1"/>
    <col min="11270" max="11270" width="15.625" style="295" bestFit="1" customWidth="1"/>
    <col min="11271" max="11272" width="13.125" style="295" bestFit="1" customWidth="1"/>
    <col min="11273" max="11274" width="19.625" style="295" customWidth="1"/>
    <col min="11275" max="11516" width="9" style="295" customWidth="1"/>
    <col min="11517" max="11517" width="5.875" style="295" customWidth="1"/>
    <col min="11518" max="11518" width="20.25" style="295"/>
    <col min="11519" max="11519" width="5.875" style="295" customWidth="1"/>
    <col min="11520" max="11520" width="20.25" style="295" customWidth="1"/>
    <col min="11521" max="11521" width="22.875" style="295" bestFit="1" customWidth="1"/>
    <col min="11522" max="11522" width="15.625" style="295" bestFit="1" customWidth="1"/>
    <col min="11523" max="11523" width="18.125" style="295" bestFit="1" customWidth="1"/>
    <col min="11524" max="11524" width="15.625" style="295" bestFit="1" customWidth="1"/>
    <col min="11525" max="11525" width="18.125" style="295" bestFit="1" customWidth="1"/>
    <col min="11526" max="11526" width="15.625" style="295" bestFit="1" customWidth="1"/>
    <col min="11527" max="11528" width="13.125" style="295" bestFit="1" customWidth="1"/>
    <col min="11529" max="11530" width="19.625" style="295" customWidth="1"/>
    <col min="11531" max="11772" width="9" style="295" customWidth="1"/>
    <col min="11773" max="11773" width="5.875" style="295" customWidth="1"/>
    <col min="11774" max="11774" width="20.25" style="295"/>
    <col min="11775" max="11775" width="5.875" style="295" customWidth="1"/>
    <col min="11776" max="11776" width="20.25" style="295" customWidth="1"/>
    <col min="11777" max="11777" width="22.875" style="295" bestFit="1" customWidth="1"/>
    <col min="11778" max="11778" width="15.625" style="295" bestFit="1" customWidth="1"/>
    <col min="11779" max="11779" width="18.125" style="295" bestFit="1" customWidth="1"/>
    <col min="11780" max="11780" width="15.625" style="295" bestFit="1" customWidth="1"/>
    <col min="11781" max="11781" width="18.125" style="295" bestFit="1" customWidth="1"/>
    <col min="11782" max="11782" width="15.625" style="295" bestFit="1" customWidth="1"/>
    <col min="11783" max="11784" width="13.125" style="295" bestFit="1" customWidth="1"/>
    <col min="11785" max="11786" width="19.625" style="295" customWidth="1"/>
    <col min="11787" max="12028" width="9" style="295" customWidth="1"/>
    <col min="12029" max="12029" width="5.875" style="295" customWidth="1"/>
    <col min="12030" max="12030" width="20.25" style="295"/>
    <col min="12031" max="12031" width="5.875" style="295" customWidth="1"/>
    <col min="12032" max="12032" width="20.25" style="295" customWidth="1"/>
    <col min="12033" max="12033" width="22.875" style="295" bestFit="1" customWidth="1"/>
    <col min="12034" max="12034" width="15.625" style="295" bestFit="1" customWidth="1"/>
    <col min="12035" max="12035" width="18.125" style="295" bestFit="1" customWidth="1"/>
    <col min="12036" max="12036" width="15.625" style="295" bestFit="1" customWidth="1"/>
    <col min="12037" max="12037" width="18.125" style="295" bestFit="1" customWidth="1"/>
    <col min="12038" max="12038" width="15.625" style="295" bestFit="1" customWidth="1"/>
    <col min="12039" max="12040" width="13.125" style="295" bestFit="1" customWidth="1"/>
    <col min="12041" max="12042" width="19.625" style="295" customWidth="1"/>
    <col min="12043" max="12284" width="9" style="295" customWidth="1"/>
    <col min="12285" max="12285" width="5.875" style="295" customWidth="1"/>
    <col min="12286" max="12286" width="20.25" style="295"/>
    <col min="12287" max="12287" width="5.875" style="295" customWidth="1"/>
    <col min="12288" max="12288" width="20.25" style="295" customWidth="1"/>
    <col min="12289" max="12289" width="22.875" style="295" bestFit="1" customWidth="1"/>
    <col min="12290" max="12290" width="15.625" style="295" bestFit="1" customWidth="1"/>
    <col min="12291" max="12291" width="18.125" style="295" bestFit="1" customWidth="1"/>
    <col min="12292" max="12292" width="15.625" style="295" bestFit="1" customWidth="1"/>
    <col min="12293" max="12293" width="18.125" style="295" bestFit="1" customWidth="1"/>
    <col min="12294" max="12294" width="15.625" style="295" bestFit="1" customWidth="1"/>
    <col min="12295" max="12296" width="13.125" style="295" bestFit="1" customWidth="1"/>
    <col min="12297" max="12298" width="19.625" style="295" customWidth="1"/>
    <col min="12299" max="12540" width="9" style="295" customWidth="1"/>
    <col min="12541" max="12541" width="5.875" style="295" customWidth="1"/>
    <col min="12542" max="12542" width="20.25" style="295"/>
    <col min="12543" max="12543" width="5.875" style="295" customWidth="1"/>
    <col min="12544" max="12544" width="20.25" style="295" customWidth="1"/>
    <col min="12545" max="12545" width="22.875" style="295" bestFit="1" customWidth="1"/>
    <col min="12546" max="12546" width="15.625" style="295" bestFit="1" customWidth="1"/>
    <col min="12547" max="12547" width="18.125" style="295" bestFit="1" customWidth="1"/>
    <col min="12548" max="12548" width="15.625" style="295" bestFit="1" customWidth="1"/>
    <col min="12549" max="12549" width="18.125" style="295" bestFit="1" customWidth="1"/>
    <col min="12550" max="12550" width="15.625" style="295" bestFit="1" customWidth="1"/>
    <col min="12551" max="12552" width="13.125" style="295" bestFit="1" customWidth="1"/>
    <col min="12553" max="12554" width="19.625" style="295" customWidth="1"/>
    <col min="12555" max="12796" width="9" style="295" customWidth="1"/>
    <col min="12797" max="12797" width="5.875" style="295" customWidth="1"/>
    <col min="12798" max="12798" width="20.25" style="295"/>
    <col min="12799" max="12799" width="5.875" style="295" customWidth="1"/>
    <col min="12800" max="12800" width="20.25" style="295" customWidth="1"/>
    <col min="12801" max="12801" width="22.875" style="295" bestFit="1" customWidth="1"/>
    <col min="12802" max="12802" width="15.625" style="295" bestFit="1" customWidth="1"/>
    <col min="12803" max="12803" width="18.125" style="295" bestFit="1" customWidth="1"/>
    <col min="12804" max="12804" width="15.625" style="295" bestFit="1" customWidth="1"/>
    <col min="12805" max="12805" width="18.125" style="295" bestFit="1" customWidth="1"/>
    <col min="12806" max="12806" width="15.625" style="295" bestFit="1" customWidth="1"/>
    <col min="12807" max="12808" width="13.125" style="295" bestFit="1" customWidth="1"/>
    <col min="12809" max="12810" width="19.625" style="295" customWidth="1"/>
    <col min="12811" max="13052" width="9" style="295" customWidth="1"/>
    <col min="13053" max="13053" width="5.875" style="295" customWidth="1"/>
    <col min="13054" max="13054" width="20.25" style="295"/>
    <col min="13055" max="13055" width="5.875" style="295" customWidth="1"/>
    <col min="13056" max="13056" width="20.25" style="295" customWidth="1"/>
    <col min="13057" max="13057" width="22.875" style="295" bestFit="1" customWidth="1"/>
    <col min="13058" max="13058" width="15.625" style="295" bestFit="1" customWidth="1"/>
    <col min="13059" max="13059" width="18.125" style="295" bestFit="1" customWidth="1"/>
    <col min="13060" max="13060" width="15.625" style="295" bestFit="1" customWidth="1"/>
    <col min="13061" max="13061" width="18.125" style="295" bestFit="1" customWidth="1"/>
    <col min="13062" max="13062" width="15.625" style="295" bestFit="1" customWidth="1"/>
    <col min="13063" max="13064" width="13.125" style="295" bestFit="1" customWidth="1"/>
    <col min="13065" max="13066" width="19.625" style="295" customWidth="1"/>
    <col min="13067" max="13308" width="9" style="295" customWidth="1"/>
    <col min="13309" max="13309" width="5.875" style="295" customWidth="1"/>
    <col min="13310" max="13310" width="20.25" style="295"/>
    <col min="13311" max="13311" width="5.875" style="295" customWidth="1"/>
    <col min="13312" max="13312" width="20.25" style="295" customWidth="1"/>
    <col min="13313" max="13313" width="22.875" style="295" bestFit="1" customWidth="1"/>
    <col min="13314" max="13314" width="15.625" style="295" bestFit="1" customWidth="1"/>
    <col min="13315" max="13315" width="18.125" style="295" bestFit="1" customWidth="1"/>
    <col min="13316" max="13316" width="15.625" style="295" bestFit="1" customWidth="1"/>
    <col min="13317" max="13317" width="18.125" style="295" bestFit="1" customWidth="1"/>
    <col min="13318" max="13318" width="15.625" style="295" bestFit="1" customWidth="1"/>
    <col min="13319" max="13320" width="13.125" style="295" bestFit="1" customWidth="1"/>
    <col min="13321" max="13322" width="19.625" style="295" customWidth="1"/>
    <col min="13323" max="13564" width="9" style="295" customWidth="1"/>
    <col min="13565" max="13565" width="5.875" style="295" customWidth="1"/>
    <col min="13566" max="13566" width="20.25" style="295"/>
    <col min="13567" max="13567" width="5.875" style="295" customWidth="1"/>
    <col min="13568" max="13568" width="20.25" style="295" customWidth="1"/>
    <col min="13569" max="13569" width="22.875" style="295" bestFit="1" customWidth="1"/>
    <col min="13570" max="13570" width="15.625" style="295" bestFit="1" customWidth="1"/>
    <col min="13571" max="13571" width="18.125" style="295" bestFit="1" customWidth="1"/>
    <col min="13572" max="13572" width="15.625" style="295" bestFit="1" customWidth="1"/>
    <col min="13573" max="13573" width="18.125" style="295" bestFit="1" customWidth="1"/>
    <col min="13574" max="13574" width="15.625" style="295" bestFit="1" customWidth="1"/>
    <col min="13575" max="13576" width="13.125" style="295" bestFit="1" customWidth="1"/>
    <col min="13577" max="13578" width="19.625" style="295" customWidth="1"/>
    <col min="13579" max="13820" width="9" style="295" customWidth="1"/>
    <col min="13821" max="13821" width="5.875" style="295" customWidth="1"/>
    <col min="13822" max="13822" width="20.25" style="295"/>
    <col min="13823" max="13823" width="5.875" style="295" customWidth="1"/>
    <col min="13824" max="13824" width="20.25" style="295" customWidth="1"/>
    <col min="13825" max="13825" width="22.875" style="295" bestFit="1" customWidth="1"/>
    <col min="13826" max="13826" width="15.625" style="295" bestFit="1" customWidth="1"/>
    <col min="13827" max="13827" width="18.125" style="295" bestFit="1" customWidth="1"/>
    <col min="13828" max="13828" width="15.625" style="295" bestFit="1" customWidth="1"/>
    <col min="13829" max="13829" width="18.125" style="295" bestFit="1" customWidth="1"/>
    <col min="13830" max="13830" width="15.625" style="295" bestFit="1" customWidth="1"/>
    <col min="13831" max="13832" width="13.125" style="295" bestFit="1" customWidth="1"/>
    <col min="13833" max="13834" width="19.625" style="295" customWidth="1"/>
    <col min="13835" max="14076" width="9" style="295" customWidth="1"/>
    <col min="14077" max="14077" width="5.875" style="295" customWidth="1"/>
    <col min="14078" max="14078" width="20.25" style="295"/>
    <col min="14079" max="14079" width="5.875" style="295" customWidth="1"/>
    <col min="14080" max="14080" width="20.25" style="295" customWidth="1"/>
    <col min="14081" max="14081" width="22.875" style="295" bestFit="1" customWidth="1"/>
    <col min="14082" max="14082" width="15.625" style="295" bestFit="1" customWidth="1"/>
    <col min="14083" max="14083" width="18.125" style="295" bestFit="1" customWidth="1"/>
    <col min="14084" max="14084" width="15.625" style="295" bestFit="1" customWidth="1"/>
    <col min="14085" max="14085" width="18.125" style="295" bestFit="1" customWidth="1"/>
    <col min="14086" max="14086" width="15.625" style="295" bestFit="1" customWidth="1"/>
    <col min="14087" max="14088" width="13.125" style="295" bestFit="1" customWidth="1"/>
    <col min="14089" max="14090" width="19.625" style="295" customWidth="1"/>
    <col min="14091" max="14332" width="9" style="295" customWidth="1"/>
    <col min="14333" max="14333" width="5.875" style="295" customWidth="1"/>
    <col min="14334" max="14334" width="20.25" style="295"/>
    <col min="14335" max="14335" width="5.875" style="295" customWidth="1"/>
    <col min="14336" max="14336" width="20.25" style="295" customWidth="1"/>
    <col min="14337" max="14337" width="22.875" style="295" bestFit="1" customWidth="1"/>
    <col min="14338" max="14338" width="15.625" style="295" bestFit="1" customWidth="1"/>
    <col min="14339" max="14339" width="18.125" style="295" bestFit="1" customWidth="1"/>
    <col min="14340" max="14340" width="15.625" style="295" bestFit="1" customWidth="1"/>
    <col min="14341" max="14341" width="18.125" style="295" bestFit="1" customWidth="1"/>
    <col min="14342" max="14342" width="15.625" style="295" bestFit="1" customWidth="1"/>
    <col min="14343" max="14344" width="13.125" style="295" bestFit="1" customWidth="1"/>
    <col min="14345" max="14346" width="19.625" style="295" customWidth="1"/>
    <col min="14347" max="14588" width="9" style="295" customWidth="1"/>
    <col min="14589" max="14589" width="5.875" style="295" customWidth="1"/>
    <col min="14590" max="14590" width="20.25" style="295"/>
    <col min="14591" max="14591" width="5.875" style="295" customWidth="1"/>
    <col min="14592" max="14592" width="20.25" style="295" customWidth="1"/>
    <col min="14593" max="14593" width="22.875" style="295" bestFit="1" customWidth="1"/>
    <col min="14594" max="14594" width="15.625" style="295" bestFit="1" customWidth="1"/>
    <col min="14595" max="14595" width="18.125" style="295" bestFit="1" customWidth="1"/>
    <col min="14596" max="14596" width="15.625" style="295" bestFit="1" customWidth="1"/>
    <col min="14597" max="14597" width="18.125" style="295" bestFit="1" customWidth="1"/>
    <col min="14598" max="14598" width="15.625" style="295" bestFit="1" customWidth="1"/>
    <col min="14599" max="14600" width="13.125" style="295" bestFit="1" customWidth="1"/>
    <col min="14601" max="14602" width="19.625" style="295" customWidth="1"/>
    <col min="14603" max="14844" width="9" style="295" customWidth="1"/>
    <col min="14845" max="14845" width="5.875" style="295" customWidth="1"/>
    <col min="14846" max="14846" width="20.25" style="295"/>
    <col min="14847" max="14847" width="5.875" style="295" customWidth="1"/>
    <col min="14848" max="14848" width="20.25" style="295" customWidth="1"/>
    <col min="14849" max="14849" width="22.875" style="295" bestFit="1" customWidth="1"/>
    <col min="14850" max="14850" width="15.625" style="295" bestFit="1" customWidth="1"/>
    <col min="14851" max="14851" width="18.125" style="295" bestFit="1" customWidth="1"/>
    <col min="14852" max="14852" width="15.625" style="295" bestFit="1" customWidth="1"/>
    <col min="14853" max="14853" width="18.125" style="295" bestFit="1" customWidth="1"/>
    <col min="14854" max="14854" width="15.625" style="295" bestFit="1" customWidth="1"/>
    <col min="14855" max="14856" width="13.125" style="295" bestFit="1" customWidth="1"/>
    <col min="14857" max="14858" width="19.625" style="295" customWidth="1"/>
    <col min="14859" max="15100" width="9" style="295" customWidth="1"/>
    <col min="15101" max="15101" width="5.875" style="295" customWidth="1"/>
    <col min="15102" max="15102" width="20.25" style="295"/>
    <col min="15103" max="15103" width="5.875" style="295" customWidth="1"/>
    <col min="15104" max="15104" width="20.25" style="295" customWidth="1"/>
    <col min="15105" max="15105" width="22.875" style="295" bestFit="1" customWidth="1"/>
    <col min="15106" max="15106" width="15.625" style="295" bestFit="1" customWidth="1"/>
    <col min="15107" max="15107" width="18.125" style="295" bestFit="1" customWidth="1"/>
    <col min="15108" max="15108" width="15.625" style="295" bestFit="1" customWidth="1"/>
    <col min="15109" max="15109" width="18.125" style="295" bestFit="1" customWidth="1"/>
    <col min="15110" max="15110" width="15.625" style="295" bestFit="1" customWidth="1"/>
    <col min="15111" max="15112" width="13.125" style="295" bestFit="1" customWidth="1"/>
    <col min="15113" max="15114" width="19.625" style="295" customWidth="1"/>
    <col min="15115" max="15356" width="9" style="295" customWidth="1"/>
    <col min="15357" max="15357" width="5.875" style="295" customWidth="1"/>
    <col min="15358" max="15358" width="20.25" style="295"/>
    <col min="15359" max="15359" width="5.875" style="295" customWidth="1"/>
    <col min="15360" max="15360" width="20.25" style="295" customWidth="1"/>
    <col min="15361" max="15361" width="22.875" style="295" bestFit="1" customWidth="1"/>
    <col min="15362" max="15362" width="15.625" style="295" bestFit="1" customWidth="1"/>
    <col min="15363" max="15363" width="18.125" style="295" bestFit="1" customWidth="1"/>
    <col min="15364" max="15364" width="15.625" style="295" bestFit="1" customWidth="1"/>
    <col min="15365" max="15365" width="18.125" style="295" bestFit="1" customWidth="1"/>
    <col min="15366" max="15366" width="15.625" style="295" bestFit="1" customWidth="1"/>
    <col min="15367" max="15368" width="13.125" style="295" bestFit="1" customWidth="1"/>
    <col min="15369" max="15370" width="19.625" style="295" customWidth="1"/>
    <col min="15371" max="15612" width="9" style="295" customWidth="1"/>
    <col min="15613" max="15613" width="5.875" style="295" customWidth="1"/>
    <col min="15614" max="15614" width="20.25" style="295"/>
    <col min="15615" max="15615" width="5.875" style="295" customWidth="1"/>
    <col min="15616" max="15616" width="20.25" style="295" customWidth="1"/>
    <col min="15617" max="15617" width="22.875" style="295" bestFit="1" customWidth="1"/>
    <col min="15618" max="15618" width="15.625" style="295" bestFit="1" customWidth="1"/>
    <col min="15619" max="15619" width="18.125" style="295" bestFit="1" customWidth="1"/>
    <col min="15620" max="15620" width="15.625" style="295" bestFit="1" customWidth="1"/>
    <col min="15621" max="15621" width="18.125" style="295" bestFit="1" customWidth="1"/>
    <col min="15622" max="15622" width="15.625" style="295" bestFit="1" customWidth="1"/>
    <col min="15623" max="15624" width="13.125" style="295" bestFit="1" customWidth="1"/>
    <col min="15625" max="15626" width="19.625" style="295" customWidth="1"/>
    <col min="15627" max="15868" width="9" style="295" customWidth="1"/>
    <col min="15869" max="15869" width="5.875" style="295" customWidth="1"/>
    <col min="15870" max="15870" width="20.25" style="295"/>
    <col min="15871" max="15871" width="5.875" style="295" customWidth="1"/>
    <col min="15872" max="15872" width="20.25" style="295" customWidth="1"/>
    <col min="15873" max="15873" width="22.875" style="295" bestFit="1" customWidth="1"/>
    <col min="15874" max="15874" width="15.625" style="295" bestFit="1" customWidth="1"/>
    <col min="15875" max="15875" width="18.125" style="295" bestFit="1" customWidth="1"/>
    <col min="15876" max="15876" width="15.625" style="295" bestFit="1" customWidth="1"/>
    <col min="15877" max="15877" width="18.125" style="295" bestFit="1" customWidth="1"/>
    <col min="15878" max="15878" width="15.625" style="295" bestFit="1" customWidth="1"/>
    <col min="15879" max="15880" width="13.125" style="295" bestFit="1" customWidth="1"/>
    <col min="15881" max="15882" width="19.625" style="295" customWidth="1"/>
    <col min="15883" max="16124" width="9" style="295" customWidth="1"/>
    <col min="16125" max="16125" width="5.875" style="295" customWidth="1"/>
    <col min="16126" max="16126" width="20.25" style="295"/>
    <col min="16127" max="16127" width="5.875" style="295" customWidth="1"/>
    <col min="16128" max="16128" width="20.25" style="295" customWidth="1"/>
    <col min="16129" max="16129" width="22.875" style="295" bestFit="1" customWidth="1"/>
    <col min="16130" max="16130" width="15.625" style="295" bestFit="1" customWidth="1"/>
    <col min="16131" max="16131" width="18.125" style="295" bestFit="1" customWidth="1"/>
    <col min="16132" max="16132" width="15.625" style="295" bestFit="1" customWidth="1"/>
    <col min="16133" max="16133" width="18.125" style="295" bestFit="1" customWidth="1"/>
    <col min="16134" max="16134" width="15.625" style="295" bestFit="1" customWidth="1"/>
    <col min="16135" max="16136" width="13.125" style="295" bestFit="1" customWidth="1"/>
    <col min="16137" max="16138" width="19.625" style="295" customWidth="1"/>
    <col min="16139" max="16380" width="9" style="295" customWidth="1"/>
    <col min="16381" max="16381" width="5.875" style="295" customWidth="1"/>
    <col min="16382" max="16384" width="20.25" style="295"/>
  </cols>
  <sheetData>
    <row r="1" spans="1:10" ht="39.75" customHeight="1">
      <c r="A1" s="494" t="s">
        <v>240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36" customHeight="1" thickBot="1">
      <c r="A2" s="495" t="s">
        <v>273</v>
      </c>
      <c r="B2" s="495"/>
      <c r="C2" s="495"/>
      <c r="D2" s="495"/>
      <c r="I2" s="496" t="s">
        <v>242</v>
      </c>
      <c r="J2" s="496"/>
    </row>
    <row r="3" spans="1:10" ht="39.75" customHeight="1">
      <c r="A3" s="497" t="s">
        <v>3</v>
      </c>
      <c r="B3" s="506"/>
      <c r="C3" s="502" t="s">
        <v>4</v>
      </c>
      <c r="D3" s="498"/>
      <c r="E3" s="503"/>
      <c r="F3" s="503"/>
      <c r="G3" s="503"/>
      <c r="H3" s="503"/>
      <c r="I3" s="503"/>
      <c r="J3" s="504"/>
    </row>
    <row r="4" spans="1:10" ht="34.5" customHeight="1">
      <c r="A4" s="499"/>
      <c r="B4" s="507"/>
      <c r="C4" s="485" t="s">
        <v>243</v>
      </c>
      <c r="D4" s="296"/>
      <c r="E4" s="487" t="s">
        <v>244</v>
      </c>
      <c r="F4" s="297"/>
      <c r="G4" s="489" t="s">
        <v>245</v>
      </c>
      <c r="H4" s="297"/>
      <c r="I4" s="491" t="s">
        <v>14</v>
      </c>
      <c r="J4" s="492"/>
    </row>
    <row r="5" spans="1:10" ht="87" customHeight="1">
      <c r="A5" s="500"/>
      <c r="B5" s="508"/>
      <c r="C5" s="486"/>
      <c r="D5" s="452" t="s">
        <v>246</v>
      </c>
      <c r="E5" s="488"/>
      <c r="F5" s="299" t="s">
        <v>262</v>
      </c>
      <c r="G5" s="490"/>
      <c r="H5" s="453" t="s">
        <v>247</v>
      </c>
      <c r="I5" s="454" t="s">
        <v>18</v>
      </c>
      <c r="J5" s="455" t="s">
        <v>248</v>
      </c>
    </row>
    <row r="6" spans="1:10" s="305" customFormat="1" ht="36" customHeight="1">
      <c r="A6" s="456">
        <v>1</v>
      </c>
      <c r="B6" s="457" t="s">
        <v>169</v>
      </c>
      <c r="C6" s="458">
        <v>317046</v>
      </c>
      <c r="D6" s="459">
        <v>5419</v>
      </c>
      <c r="E6" s="459">
        <v>76728</v>
      </c>
      <c r="F6" s="459">
        <v>199</v>
      </c>
      <c r="G6" s="459">
        <v>37288</v>
      </c>
      <c r="H6" s="459">
        <v>72</v>
      </c>
      <c r="I6" s="460">
        <v>0.24199999999999999</v>
      </c>
      <c r="J6" s="461">
        <v>0.11799999999999999</v>
      </c>
    </row>
    <row r="7" spans="1:10" s="305" customFormat="1" ht="36" customHeight="1">
      <c r="A7" s="456">
        <v>2</v>
      </c>
      <c r="B7" s="457" t="s">
        <v>172</v>
      </c>
      <c r="C7" s="458">
        <v>100280</v>
      </c>
      <c r="D7" s="459">
        <v>1621</v>
      </c>
      <c r="E7" s="459">
        <v>20346</v>
      </c>
      <c r="F7" s="459">
        <v>135</v>
      </c>
      <c r="G7" s="459">
        <v>9497</v>
      </c>
      <c r="H7" s="459">
        <v>64</v>
      </c>
      <c r="I7" s="460">
        <v>0.20300000000000001</v>
      </c>
      <c r="J7" s="461">
        <v>9.5000000000000001E-2</v>
      </c>
    </row>
    <row r="8" spans="1:10" s="305" customFormat="1" ht="36" customHeight="1">
      <c r="A8" s="456">
        <v>3</v>
      </c>
      <c r="B8" s="457" t="s">
        <v>174</v>
      </c>
      <c r="C8" s="458">
        <v>49619</v>
      </c>
      <c r="D8" s="459">
        <v>618</v>
      </c>
      <c r="E8" s="459">
        <v>11501</v>
      </c>
      <c r="F8" s="459">
        <v>31</v>
      </c>
      <c r="G8" s="459">
        <v>4868</v>
      </c>
      <c r="H8" s="459">
        <v>1</v>
      </c>
      <c r="I8" s="460">
        <v>0.23200000000000001</v>
      </c>
      <c r="J8" s="461">
        <v>9.8000000000000004E-2</v>
      </c>
    </row>
    <row r="9" spans="1:10" s="305" customFormat="1" ht="36" customHeight="1">
      <c r="A9" s="456">
        <v>4</v>
      </c>
      <c r="B9" s="457" t="s">
        <v>175</v>
      </c>
      <c r="C9" s="458">
        <v>115628</v>
      </c>
      <c r="D9" s="459">
        <v>1248</v>
      </c>
      <c r="E9" s="459">
        <v>23929</v>
      </c>
      <c r="F9" s="459">
        <v>56</v>
      </c>
      <c r="G9" s="459">
        <v>11080</v>
      </c>
      <c r="H9" s="459">
        <v>17</v>
      </c>
      <c r="I9" s="460">
        <v>0.20699999999999999</v>
      </c>
      <c r="J9" s="461">
        <v>9.6000000000000002E-2</v>
      </c>
    </row>
    <row r="10" spans="1:10" s="305" customFormat="1" ht="36" customHeight="1">
      <c r="A10" s="456">
        <v>5</v>
      </c>
      <c r="B10" s="457" t="s">
        <v>176</v>
      </c>
      <c r="C10" s="458">
        <v>64199</v>
      </c>
      <c r="D10" s="459">
        <v>691</v>
      </c>
      <c r="E10" s="459">
        <v>14989</v>
      </c>
      <c r="F10" s="459">
        <v>38</v>
      </c>
      <c r="G10" s="459">
        <v>6688</v>
      </c>
      <c r="H10" s="459">
        <v>10</v>
      </c>
      <c r="I10" s="460">
        <v>0.23300000000000001</v>
      </c>
      <c r="J10" s="461">
        <v>0.104</v>
      </c>
    </row>
    <row r="11" spans="1:10" s="305" customFormat="1" ht="36" customHeight="1">
      <c r="A11" s="456">
        <v>6</v>
      </c>
      <c r="B11" s="457" t="s">
        <v>177</v>
      </c>
      <c r="C11" s="458">
        <v>62602</v>
      </c>
      <c r="D11" s="459">
        <v>1045</v>
      </c>
      <c r="E11" s="459">
        <v>14048</v>
      </c>
      <c r="F11" s="459">
        <v>27</v>
      </c>
      <c r="G11" s="459">
        <v>5986</v>
      </c>
      <c r="H11" s="459">
        <v>8</v>
      </c>
      <c r="I11" s="460">
        <v>0.224</v>
      </c>
      <c r="J11" s="461">
        <v>9.6000000000000002E-2</v>
      </c>
    </row>
    <row r="12" spans="1:10" s="305" customFormat="1" ht="36" customHeight="1">
      <c r="A12" s="456">
        <v>7</v>
      </c>
      <c r="B12" s="457" t="s">
        <v>178</v>
      </c>
      <c r="C12" s="458">
        <v>142669</v>
      </c>
      <c r="D12" s="459">
        <v>1789</v>
      </c>
      <c r="E12" s="718">
        <v>30430</v>
      </c>
      <c r="F12" s="718">
        <v>243</v>
      </c>
      <c r="G12" s="718">
        <v>14125</v>
      </c>
      <c r="H12" s="718">
        <v>105</v>
      </c>
      <c r="I12" s="719">
        <f>ROUNDUP(E12/C12,4)</f>
        <v>0.21329999999999999</v>
      </c>
      <c r="J12" s="719">
        <f>ROUNDUP(G12/C12,4)</f>
        <v>9.9100000000000008E-2</v>
      </c>
    </row>
    <row r="13" spans="1:10" s="305" customFormat="1" ht="36" customHeight="1">
      <c r="A13" s="456">
        <v>8</v>
      </c>
      <c r="B13" s="457" t="s">
        <v>249</v>
      </c>
      <c r="C13" s="458">
        <v>65869</v>
      </c>
      <c r="D13" s="718">
        <v>399</v>
      </c>
      <c r="E13" s="459">
        <v>13153</v>
      </c>
      <c r="F13" s="718">
        <v>22</v>
      </c>
      <c r="G13" s="459">
        <v>5819</v>
      </c>
      <c r="H13" s="718">
        <v>8</v>
      </c>
      <c r="I13" s="460">
        <v>0.2</v>
      </c>
      <c r="J13" s="461">
        <v>8.7999999999999995E-2</v>
      </c>
    </row>
    <row r="14" spans="1:10" s="305" customFormat="1" ht="36" customHeight="1">
      <c r="A14" s="456">
        <v>9</v>
      </c>
      <c r="B14" s="457" t="s">
        <v>250</v>
      </c>
      <c r="C14" s="458">
        <v>125823</v>
      </c>
      <c r="D14" s="459">
        <v>1415</v>
      </c>
      <c r="E14" s="459">
        <v>29020</v>
      </c>
      <c r="F14" s="459">
        <v>135</v>
      </c>
      <c r="G14" s="459">
        <v>13319</v>
      </c>
      <c r="H14" s="459">
        <v>57</v>
      </c>
      <c r="I14" s="460">
        <v>0.23100000000000001</v>
      </c>
      <c r="J14" s="461">
        <v>0.106</v>
      </c>
    </row>
    <row r="15" spans="1:10" s="305" customFormat="1" ht="36" customHeight="1">
      <c r="A15" s="456">
        <v>10</v>
      </c>
      <c r="B15" s="457" t="s">
        <v>251</v>
      </c>
      <c r="C15" s="458">
        <v>55531</v>
      </c>
      <c r="D15" s="459">
        <v>590</v>
      </c>
      <c r="E15" s="459">
        <v>15093</v>
      </c>
      <c r="F15" s="459">
        <v>17</v>
      </c>
      <c r="G15" s="459">
        <v>6840</v>
      </c>
      <c r="H15" s="459">
        <v>8</v>
      </c>
      <c r="I15" s="460">
        <v>0.27200000000000002</v>
      </c>
      <c r="J15" s="461">
        <v>0.123</v>
      </c>
    </row>
    <row r="16" spans="1:10" s="305" customFormat="1" ht="36" customHeight="1">
      <c r="A16" s="456">
        <v>11</v>
      </c>
      <c r="B16" s="457" t="s">
        <v>252</v>
      </c>
      <c r="C16" s="458">
        <v>45766</v>
      </c>
      <c r="D16" s="459">
        <v>340</v>
      </c>
      <c r="E16" s="459">
        <v>11873</v>
      </c>
      <c r="F16" s="459">
        <v>24</v>
      </c>
      <c r="G16" s="459">
        <v>5527</v>
      </c>
      <c r="H16" s="459">
        <v>7</v>
      </c>
      <c r="I16" s="460">
        <v>0.25900000000000001</v>
      </c>
      <c r="J16" s="461">
        <v>0.121</v>
      </c>
    </row>
    <row r="17" spans="1:10" s="305" customFormat="1" ht="36" customHeight="1">
      <c r="A17" s="456">
        <v>12</v>
      </c>
      <c r="B17" s="457" t="s">
        <v>179</v>
      </c>
      <c r="C17" s="458">
        <v>4518</v>
      </c>
      <c r="D17" s="459">
        <v>42</v>
      </c>
      <c r="E17" s="459">
        <v>1667</v>
      </c>
      <c r="F17" s="459">
        <v>3</v>
      </c>
      <c r="G17" s="459">
        <v>782</v>
      </c>
      <c r="H17" s="459">
        <v>0</v>
      </c>
      <c r="I17" s="460">
        <v>0.36899999999999999</v>
      </c>
      <c r="J17" s="461">
        <v>0.17299999999999999</v>
      </c>
    </row>
    <row r="18" spans="1:10" s="305" customFormat="1" ht="36" customHeight="1">
      <c r="A18" s="456">
        <v>13</v>
      </c>
      <c r="B18" s="457" t="s">
        <v>180</v>
      </c>
      <c r="C18" s="458">
        <v>3065</v>
      </c>
      <c r="D18" s="459">
        <v>35</v>
      </c>
      <c r="E18" s="459">
        <v>1210</v>
      </c>
      <c r="F18" s="459">
        <v>5</v>
      </c>
      <c r="G18" s="459">
        <v>559</v>
      </c>
      <c r="H18" s="459">
        <v>2</v>
      </c>
      <c r="I18" s="460">
        <v>0.39500000000000002</v>
      </c>
      <c r="J18" s="461">
        <v>0.182</v>
      </c>
    </row>
    <row r="19" spans="1:10" s="305" customFormat="1" ht="36" customHeight="1">
      <c r="A19" s="456">
        <v>14</v>
      </c>
      <c r="B19" s="457" t="s">
        <v>253</v>
      </c>
      <c r="C19" s="458">
        <v>1746</v>
      </c>
      <c r="D19" s="459">
        <v>16</v>
      </c>
      <c r="E19" s="459">
        <v>630</v>
      </c>
      <c r="F19" s="459">
        <v>0</v>
      </c>
      <c r="G19" s="459">
        <v>267</v>
      </c>
      <c r="H19" s="459">
        <v>0</v>
      </c>
      <c r="I19" s="460">
        <v>0.36099999999999999</v>
      </c>
      <c r="J19" s="461">
        <v>0.153</v>
      </c>
    </row>
    <row r="20" spans="1:10" s="305" customFormat="1" ht="36" customHeight="1">
      <c r="A20" s="456">
        <v>15</v>
      </c>
      <c r="B20" s="457" t="s">
        <v>182</v>
      </c>
      <c r="C20" s="458">
        <v>9361</v>
      </c>
      <c r="D20" s="459">
        <v>69</v>
      </c>
      <c r="E20" s="459">
        <v>3189</v>
      </c>
      <c r="F20" s="459">
        <v>3</v>
      </c>
      <c r="G20" s="459">
        <v>1453</v>
      </c>
      <c r="H20" s="459">
        <v>2</v>
      </c>
      <c r="I20" s="460">
        <v>0.34100000000000003</v>
      </c>
      <c r="J20" s="461">
        <v>0.155</v>
      </c>
    </row>
    <row r="21" spans="1:10" s="305" customFormat="1" ht="36" customHeight="1">
      <c r="A21" s="456">
        <v>16</v>
      </c>
      <c r="B21" s="457" t="s">
        <v>183</v>
      </c>
      <c r="C21" s="458">
        <v>13018</v>
      </c>
      <c r="D21" s="459">
        <v>168</v>
      </c>
      <c r="E21" s="459">
        <v>4267</v>
      </c>
      <c r="F21" s="459">
        <v>21</v>
      </c>
      <c r="G21" s="459">
        <v>1911</v>
      </c>
      <c r="H21" s="459">
        <v>5</v>
      </c>
      <c r="I21" s="460">
        <v>0.32800000000000001</v>
      </c>
      <c r="J21" s="461">
        <v>0.14699999999999999</v>
      </c>
    </row>
    <row r="22" spans="1:10" s="305" customFormat="1" ht="36" customHeight="1">
      <c r="A22" s="456">
        <v>17</v>
      </c>
      <c r="B22" s="457" t="s">
        <v>254</v>
      </c>
      <c r="C22" s="458">
        <v>11273</v>
      </c>
      <c r="D22" s="459">
        <v>996</v>
      </c>
      <c r="E22" s="459">
        <v>2744</v>
      </c>
      <c r="F22" s="459">
        <v>24</v>
      </c>
      <c r="G22" s="459">
        <v>1282</v>
      </c>
      <c r="H22" s="459">
        <v>8</v>
      </c>
      <c r="I22" s="460">
        <v>0.24299999999999999</v>
      </c>
      <c r="J22" s="461">
        <v>0.114</v>
      </c>
    </row>
    <row r="23" spans="1:10" s="305" customFormat="1" ht="36" customHeight="1">
      <c r="A23" s="456">
        <v>18</v>
      </c>
      <c r="B23" s="457" t="s">
        <v>185</v>
      </c>
      <c r="C23" s="458">
        <v>6274</v>
      </c>
      <c r="D23" s="459">
        <v>49</v>
      </c>
      <c r="E23" s="459">
        <v>1544</v>
      </c>
      <c r="F23" s="459">
        <v>7</v>
      </c>
      <c r="G23" s="459">
        <v>719</v>
      </c>
      <c r="H23" s="459">
        <v>2</v>
      </c>
      <c r="I23" s="460">
        <v>0.246</v>
      </c>
      <c r="J23" s="461">
        <v>0.115</v>
      </c>
    </row>
    <row r="24" spans="1:10" s="305" customFormat="1" ht="36" customHeight="1">
      <c r="A24" s="456">
        <v>19</v>
      </c>
      <c r="B24" s="457" t="s">
        <v>186</v>
      </c>
      <c r="C24" s="458">
        <v>11457</v>
      </c>
      <c r="D24" s="459">
        <v>139</v>
      </c>
      <c r="E24" s="459">
        <v>3089</v>
      </c>
      <c r="F24" s="459">
        <v>20</v>
      </c>
      <c r="G24" s="459">
        <v>1572</v>
      </c>
      <c r="H24" s="459">
        <v>8</v>
      </c>
      <c r="I24" s="460">
        <v>0.27</v>
      </c>
      <c r="J24" s="461">
        <v>0.13700000000000001</v>
      </c>
    </row>
    <row r="25" spans="1:10" s="305" customFormat="1" ht="36" customHeight="1">
      <c r="A25" s="456">
        <v>20</v>
      </c>
      <c r="B25" s="457" t="s">
        <v>187</v>
      </c>
      <c r="C25" s="458">
        <v>4390</v>
      </c>
      <c r="D25" s="459">
        <v>27</v>
      </c>
      <c r="E25" s="459">
        <v>1589</v>
      </c>
      <c r="F25" s="459">
        <v>0</v>
      </c>
      <c r="G25" s="459">
        <v>733</v>
      </c>
      <c r="H25" s="459">
        <v>0</v>
      </c>
      <c r="I25" s="460">
        <v>0.36199999999999999</v>
      </c>
      <c r="J25" s="461">
        <v>0.16700000000000001</v>
      </c>
    </row>
    <row r="26" spans="1:10" s="305" customFormat="1" ht="36" customHeight="1">
      <c r="A26" s="456">
        <v>21</v>
      </c>
      <c r="B26" s="457" t="s">
        <v>190</v>
      </c>
      <c r="C26" s="458">
        <v>41950</v>
      </c>
      <c r="D26" s="459">
        <v>760</v>
      </c>
      <c r="E26" s="459">
        <v>9500</v>
      </c>
      <c r="F26" s="459">
        <v>74</v>
      </c>
      <c r="G26" s="459">
        <v>4310</v>
      </c>
      <c r="H26" s="459">
        <v>32</v>
      </c>
      <c r="I26" s="460">
        <v>0.22600000000000001</v>
      </c>
      <c r="J26" s="461">
        <v>0.10299999999999999</v>
      </c>
    </row>
    <row r="27" spans="1:10" s="305" customFormat="1" ht="36" customHeight="1">
      <c r="A27" s="456">
        <v>22</v>
      </c>
      <c r="B27" s="457" t="s">
        <v>191</v>
      </c>
      <c r="C27" s="458">
        <v>13213</v>
      </c>
      <c r="D27" s="459">
        <v>92</v>
      </c>
      <c r="E27" s="459">
        <v>3317</v>
      </c>
      <c r="F27" s="459">
        <v>17</v>
      </c>
      <c r="G27" s="459">
        <v>1648</v>
      </c>
      <c r="H27" s="459">
        <v>6</v>
      </c>
      <c r="I27" s="460">
        <v>0.251</v>
      </c>
      <c r="J27" s="461">
        <v>0.125</v>
      </c>
    </row>
    <row r="28" spans="1:10" s="305" customFormat="1" ht="36" customHeight="1">
      <c r="A28" s="456">
        <v>23</v>
      </c>
      <c r="B28" s="457" t="s">
        <v>192</v>
      </c>
      <c r="C28" s="458">
        <v>28979</v>
      </c>
      <c r="D28" s="459">
        <v>848</v>
      </c>
      <c r="E28" s="459">
        <v>6077</v>
      </c>
      <c r="F28" s="459">
        <v>64</v>
      </c>
      <c r="G28" s="459">
        <v>2835</v>
      </c>
      <c r="H28" s="459">
        <v>24</v>
      </c>
      <c r="I28" s="460">
        <v>0.21</v>
      </c>
      <c r="J28" s="461">
        <v>9.8000000000000004E-2</v>
      </c>
    </row>
    <row r="29" spans="1:10" s="305" customFormat="1" ht="36" customHeight="1">
      <c r="A29" s="456">
        <v>24</v>
      </c>
      <c r="B29" s="457" t="s">
        <v>193</v>
      </c>
      <c r="C29" s="458">
        <v>17899</v>
      </c>
      <c r="D29" s="459">
        <v>400</v>
      </c>
      <c r="E29" s="459">
        <v>4104</v>
      </c>
      <c r="F29" s="459">
        <v>90</v>
      </c>
      <c r="G29" s="459">
        <v>1992</v>
      </c>
      <c r="H29" s="459">
        <v>34</v>
      </c>
      <c r="I29" s="460">
        <v>0.22900000000000001</v>
      </c>
      <c r="J29" s="461">
        <v>0.111</v>
      </c>
    </row>
    <row r="30" spans="1:10" s="305" customFormat="1" ht="36" customHeight="1">
      <c r="A30" s="456">
        <v>25</v>
      </c>
      <c r="B30" s="457" t="s">
        <v>194</v>
      </c>
      <c r="C30" s="458">
        <v>22350</v>
      </c>
      <c r="D30" s="459">
        <v>285</v>
      </c>
      <c r="E30" s="459">
        <v>4492</v>
      </c>
      <c r="F30" s="459">
        <v>20</v>
      </c>
      <c r="G30" s="459">
        <v>1969</v>
      </c>
      <c r="H30" s="459">
        <v>6</v>
      </c>
      <c r="I30" s="460">
        <v>0.20100000000000001</v>
      </c>
      <c r="J30" s="461">
        <v>8.7999999999999995E-2</v>
      </c>
    </row>
    <row r="31" spans="1:10" s="305" customFormat="1" ht="36" customHeight="1">
      <c r="A31" s="456">
        <v>26</v>
      </c>
      <c r="B31" s="457" t="s">
        <v>195</v>
      </c>
      <c r="C31" s="458">
        <v>35742</v>
      </c>
      <c r="D31" s="459">
        <v>737</v>
      </c>
      <c r="E31" s="459">
        <v>8062</v>
      </c>
      <c r="F31" s="459">
        <v>18</v>
      </c>
      <c r="G31" s="459">
        <v>3445</v>
      </c>
      <c r="H31" s="459">
        <v>6</v>
      </c>
      <c r="I31" s="460">
        <v>0.22600000000000001</v>
      </c>
      <c r="J31" s="461">
        <v>9.6000000000000002E-2</v>
      </c>
    </row>
    <row r="32" spans="1:10" s="305" customFormat="1" ht="36" customHeight="1">
      <c r="A32" s="456">
        <v>27</v>
      </c>
      <c r="B32" s="457" t="s">
        <v>202</v>
      </c>
      <c r="C32" s="458">
        <v>20007</v>
      </c>
      <c r="D32" s="459">
        <v>149</v>
      </c>
      <c r="E32" s="459">
        <v>4233</v>
      </c>
      <c r="F32" s="459">
        <v>16</v>
      </c>
      <c r="G32" s="459">
        <v>1865</v>
      </c>
      <c r="H32" s="459">
        <v>4</v>
      </c>
      <c r="I32" s="460">
        <v>0.21199999999999999</v>
      </c>
      <c r="J32" s="461">
        <v>9.2999999999999999E-2</v>
      </c>
    </row>
    <row r="33" spans="1:10" s="305" customFormat="1" ht="36" customHeight="1">
      <c r="A33" s="456">
        <v>28</v>
      </c>
      <c r="B33" s="457" t="s">
        <v>204</v>
      </c>
      <c r="C33" s="458">
        <v>40531</v>
      </c>
      <c r="D33" s="459">
        <v>217</v>
      </c>
      <c r="E33" s="459">
        <v>7923</v>
      </c>
      <c r="F33" s="459">
        <v>9</v>
      </c>
      <c r="G33" s="459">
        <v>3507</v>
      </c>
      <c r="H33" s="459">
        <v>4</v>
      </c>
      <c r="I33" s="460">
        <v>0.19500000000000001</v>
      </c>
      <c r="J33" s="461">
        <v>8.6999999999999994E-2</v>
      </c>
    </row>
    <row r="34" spans="1:10" s="305" customFormat="1" ht="36" customHeight="1">
      <c r="A34" s="456">
        <v>29</v>
      </c>
      <c r="B34" s="457" t="s">
        <v>207</v>
      </c>
      <c r="C34" s="458">
        <v>705</v>
      </c>
      <c r="D34" s="459">
        <v>8</v>
      </c>
      <c r="E34" s="459">
        <v>168</v>
      </c>
      <c r="F34" s="459">
        <v>1</v>
      </c>
      <c r="G34" s="459">
        <v>76</v>
      </c>
      <c r="H34" s="459">
        <v>0</v>
      </c>
      <c r="I34" s="460">
        <v>0.23799999999999999</v>
      </c>
      <c r="J34" s="461">
        <v>0.108</v>
      </c>
    </row>
    <row r="35" spans="1:10" s="305" customFormat="1" ht="36" customHeight="1">
      <c r="A35" s="456">
        <v>30</v>
      </c>
      <c r="B35" s="457" t="s">
        <v>208</v>
      </c>
      <c r="C35" s="458">
        <v>906</v>
      </c>
      <c r="D35" s="459">
        <v>12</v>
      </c>
      <c r="E35" s="459">
        <v>213</v>
      </c>
      <c r="F35" s="459">
        <v>0</v>
      </c>
      <c r="G35" s="459">
        <v>91</v>
      </c>
      <c r="H35" s="459">
        <v>0</v>
      </c>
      <c r="I35" s="460">
        <v>0.23499999999999999</v>
      </c>
      <c r="J35" s="461">
        <v>0.1</v>
      </c>
    </row>
    <row r="36" spans="1:10" s="305" customFormat="1" ht="36" customHeight="1">
      <c r="A36" s="456">
        <v>31</v>
      </c>
      <c r="B36" s="457" t="s">
        <v>209</v>
      </c>
      <c r="C36" s="458">
        <v>670</v>
      </c>
      <c r="D36" s="459">
        <v>5</v>
      </c>
      <c r="E36" s="459">
        <v>261</v>
      </c>
      <c r="F36" s="459">
        <v>0</v>
      </c>
      <c r="G36" s="459">
        <v>129</v>
      </c>
      <c r="H36" s="459">
        <v>0</v>
      </c>
      <c r="I36" s="460">
        <v>0.39</v>
      </c>
      <c r="J36" s="461">
        <v>0.193</v>
      </c>
    </row>
    <row r="37" spans="1:10" s="305" customFormat="1" ht="36" customHeight="1">
      <c r="A37" s="456">
        <v>32</v>
      </c>
      <c r="B37" s="457" t="s">
        <v>210</v>
      </c>
      <c r="C37" s="462">
        <v>320</v>
      </c>
      <c r="D37" s="463">
        <v>1</v>
      </c>
      <c r="E37" s="463">
        <v>138</v>
      </c>
      <c r="F37" s="463">
        <v>0</v>
      </c>
      <c r="G37" s="463">
        <v>80</v>
      </c>
      <c r="H37" s="463">
        <v>0</v>
      </c>
      <c r="I37" s="464">
        <v>0.43099999999999999</v>
      </c>
      <c r="J37" s="465">
        <v>0.25</v>
      </c>
    </row>
    <row r="38" spans="1:10" s="305" customFormat="1" ht="36" customHeight="1">
      <c r="A38" s="456">
        <v>33</v>
      </c>
      <c r="B38" s="457" t="s">
        <v>211</v>
      </c>
      <c r="C38" s="458">
        <v>1164</v>
      </c>
      <c r="D38" s="459">
        <v>36</v>
      </c>
      <c r="E38" s="459">
        <v>313</v>
      </c>
      <c r="F38" s="459">
        <v>0</v>
      </c>
      <c r="G38" s="459">
        <v>154</v>
      </c>
      <c r="H38" s="459">
        <v>0</v>
      </c>
      <c r="I38" s="460">
        <v>0.26900000000000002</v>
      </c>
      <c r="J38" s="461">
        <v>0.13200000000000001</v>
      </c>
    </row>
    <row r="39" spans="1:10" s="305" customFormat="1" ht="36" customHeight="1">
      <c r="A39" s="456">
        <v>34</v>
      </c>
      <c r="B39" s="457" t="s">
        <v>212</v>
      </c>
      <c r="C39" s="458">
        <v>548</v>
      </c>
      <c r="D39" s="459">
        <v>5</v>
      </c>
      <c r="E39" s="459">
        <v>120</v>
      </c>
      <c r="F39" s="459">
        <v>0</v>
      </c>
      <c r="G39" s="459">
        <v>55</v>
      </c>
      <c r="H39" s="459">
        <v>0</v>
      </c>
      <c r="I39" s="460">
        <v>0.219</v>
      </c>
      <c r="J39" s="461">
        <v>0.1</v>
      </c>
    </row>
    <row r="40" spans="1:10" s="305" customFormat="1" ht="36" customHeight="1">
      <c r="A40" s="456">
        <v>35</v>
      </c>
      <c r="B40" s="457" t="s">
        <v>213</v>
      </c>
      <c r="C40" s="458">
        <v>1207</v>
      </c>
      <c r="D40" s="459">
        <v>12</v>
      </c>
      <c r="E40" s="459">
        <v>380</v>
      </c>
      <c r="F40" s="459">
        <v>0</v>
      </c>
      <c r="G40" s="459">
        <v>188</v>
      </c>
      <c r="H40" s="459">
        <v>0</v>
      </c>
      <c r="I40" s="460">
        <v>0.315</v>
      </c>
      <c r="J40" s="461">
        <v>0.156</v>
      </c>
    </row>
    <row r="41" spans="1:10" s="305" customFormat="1" ht="36" customHeight="1">
      <c r="A41" s="456">
        <v>36</v>
      </c>
      <c r="B41" s="457" t="s">
        <v>214</v>
      </c>
      <c r="C41" s="462">
        <v>1316</v>
      </c>
      <c r="D41" s="463">
        <v>29</v>
      </c>
      <c r="E41" s="463">
        <v>441</v>
      </c>
      <c r="F41" s="463">
        <v>0</v>
      </c>
      <c r="G41" s="463">
        <v>205</v>
      </c>
      <c r="H41" s="463">
        <v>0</v>
      </c>
      <c r="I41" s="464">
        <v>0.33500000000000002</v>
      </c>
      <c r="J41" s="465">
        <v>0.156</v>
      </c>
    </row>
    <row r="42" spans="1:10" s="305" customFormat="1" ht="36" customHeight="1">
      <c r="A42" s="456">
        <v>37</v>
      </c>
      <c r="B42" s="457" t="s">
        <v>257</v>
      </c>
      <c r="C42" s="458">
        <v>7425</v>
      </c>
      <c r="D42" s="459">
        <v>55</v>
      </c>
      <c r="E42" s="459">
        <v>2299</v>
      </c>
      <c r="F42" s="459">
        <v>2</v>
      </c>
      <c r="G42" s="459">
        <v>1115</v>
      </c>
      <c r="H42" s="459">
        <v>0</v>
      </c>
      <c r="I42" s="460">
        <v>0.31</v>
      </c>
      <c r="J42" s="461">
        <v>0.15</v>
      </c>
    </row>
    <row r="43" spans="1:10" s="305" customFormat="1" ht="36" customHeight="1">
      <c r="A43" s="456">
        <v>38</v>
      </c>
      <c r="B43" s="457" t="s">
        <v>258</v>
      </c>
      <c r="C43" s="458">
        <v>32506</v>
      </c>
      <c r="D43" s="459">
        <v>184</v>
      </c>
      <c r="E43" s="459">
        <v>7271</v>
      </c>
      <c r="F43" s="459">
        <v>10</v>
      </c>
      <c r="G43" s="459">
        <v>3135</v>
      </c>
      <c r="H43" s="459">
        <v>3</v>
      </c>
      <c r="I43" s="460">
        <v>0.224</v>
      </c>
      <c r="J43" s="461">
        <v>9.6000000000000002E-2</v>
      </c>
    </row>
    <row r="44" spans="1:10" s="305" customFormat="1" ht="36" customHeight="1">
      <c r="A44" s="456">
        <v>39</v>
      </c>
      <c r="B44" s="457" t="s">
        <v>219</v>
      </c>
      <c r="C44" s="458">
        <v>1084</v>
      </c>
      <c r="D44" s="459">
        <v>13</v>
      </c>
      <c r="E44" s="459">
        <v>350</v>
      </c>
      <c r="F44" s="459">
        <v>2</v>
      </c>
      <c r="G44" s="459">
        <v>168</v>
      </c>
      <c r="H44" s="459">
        <v>1</v>
      </c>
      <c r="I44" s="460">
        <v>0.32300000000000001</v>
      </c>
      <c r="J44" s="461">
        <v>0.155</v>
      </c>
    </row>
    <row r="45" spans="1:10" s="305" customFormat="1" ht="36" customHeight="1">
      <c r="A45" s="456">
        <v>40</v>
      </c>
      <c r="B45" s="457" t="s">
        <v>220</v>
      </c>
      <c r="C45" s="458">
        <v>4317</v>
      </c>
      <c r="D45" s="459">
        <v>38</v>
      </c>
      <c r="E45" s="459">
        <v>1012</v>
      </c>
      <c r="F45" s="459">
        <v>2</v>
      </c>
      <c r="G45" s="459">
        <v>438</v>
      </c>
      <c r="H45" s="459">
        <v>0</v>
      </c>
      <c r="I45" s="460">
        <v>0.23400000000000001</v>
      </c>
      <c r="J45" s="461">
        <v>0.10100000000000001</v>
      </c>
    </row>
    <row r="46" spans="1:10" s="305" customFormat="1" ht="36" customHeight="1" thickBot="1">
      <c r="A46" s="466">
        <v>41</v>
      </c>
      <c r="B46" s="467" t="s">
        <v>221</v>
      </c>
      <c r="C46" s="468">
        <v>1710</v>
      </c>
      <c r="D46" s="469">
        <v>7</v>
      </c>
      <c r="E46" s="469">
        <v>232</v>
      </c>
      <c r="F46" s="469">
        <v>1</v>
      </c>
      <c r="G46" s="469">
        <v>157</v>
      </c>
      <c r="H46" s="469">
        <v>0</v>
      </c>
      <c r="I46" s="470">
        <v>0.13600000000000001</v>
      </c>
      <c r="J46" s="471">
        <v>9.1999999999999998E-2</v>
      </c>
    </row>
    <row r="47" spans="1:10" s="305" customFormat="1" ht="36" customHeight="1" thickBot="1">
      <c r="A47" s="483" t="s">
        <v>271</v>
      </c>
      <c r="B47" s="505"/>
      <c r="C47" s="468">
        <f>SUM(C6:C46)</f>
        <v>1484683</v>
      </c>
      <c r="D47" s="776">
        <f>SUM(D6:D46)</f>
        <v>20609</v>
      </c>
      <c r="E47" s="776">
        <f t="shared" ref="E47:H47" si="0">SUM(E6:E46)</f>
        <v>341945</v>
      </c>
      <c r="F47" s="776">
        <f t="shared" si="0"/>
        <v>1336</v>
      </c>
      <c r="G47" s="776">
        <f t="shared" si="0"/>
        <v>157877</v>
      </c>
      <c r="H47" s="776">
        <f t="shared" si="0"/>
        <v>504</v>
      </c>
      <c r="I47" s="777">
        <f>ROUNDUP(E47/C47,4)</f>
        <v>0.23039999999999999</v>
      </c>
      <c r="J47" s="778">
        <f>ROUNDUP(G47/C47,4)</f>
        <v>0.10640000000000001</v>
      </c>
    </row>
    <row r="48" spans="1:10" ht="26.25" customHeight="1">
      <c r="A48" s="484" t="s">
        <v>274</v>
      </c>
      <c r="B48" s="484"/>
      <c r="C48" s="484"/>
      <c r="D48" s="484"/>
      <c r="E48" s="484"/>
      <c r="F48" s="484"/>
      <c r="G48" s="484"/>
      <c r="H48" s="484"/>
      <c r="I48" s="484"/>
      <c r="J48" s="484"/>
    </row>
    <row r="49" spans="1:10" ht="18.75">
      <c r="A49" s="714" t="s">
        <v>280</v>
      </c>
      <c r="B49" s="714"/>
      <c r="C49" s="714"/>
      <c r="D49" s="714"/>
      <c r="E49" s="714"/>
      <c r="F49" s="714"/>
      <c r="G49" s="714"/>
      <c r="H49" s="714"/>
      <c r="I49" s="714"/>
      <c r="J49" s="714"/>
    </row>
    <row r="50" spans="1:10" ht="25.5" customHeight="1"/>
    <row r="51" spans="1:10" ht="42" customHeight="1"/>
    <row r="52" spans="1:10" ht="42" customHeight="1"/>
    <row r="53" spans="1:10" ht="42" customHeight="1"/>
    <row r="54" spans="1:10" ht="42" customHeight="1"/>
    <row r="55" spans="1:10" ht="17.25">
      <c r="A55" s="484"/>
      <c r="B55" s="484"/>
      <c r="C55" s="484"/>
      <c r="D55" s="484"/>
      <c r="E55" s="484"/>
      <c r="F55" s="484"/>
      <c r="G55" s="484"/>
      <c r="H55" s="484"/>
      <c r="I55" s="484"/>
      <c r="J55" s="484"/>
    </row>
    <row r="56" spans="1:10" ht="42" customHeight="1"/>
    <row r="57" spans="1:10" ht="42" customHeight="1"/>
    <row r="58" spans="1:10" ht="42" customHeight="1"/>
  </sheetData>
  <mergeCells count="13">
    <mergeCell ref="A48:J48"/>
    <mergeCell ref="A55:J55"/>
    <mergeCell ref="C4:C5"/>
    <mergeCell ref="E4:E5"/>
    <mergeCell ref="G4:G5"/>
    <mergeCell ref="I4:J4"/>
    <mergeCell ref="A47:B47"/>
    <mergeCell ref="A49:J49"/>
    <mergeCell ref="A1:J1"/>
    <mergeCell ref="A2:D2"/>
    <mergeCell ref="I2:J2"/>
    <mergeCell ref="A3:B5"/>
    <mergeCell ref="C3:J3"/>
  </mergeCells>
  <phoneticPr fontId="3"/>
  <pageMargins left="0.7" right="0.37" top="0.75" bottom="0.33" header="0.3" footer="0.16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view="pageBreakPreview" zoomScale="40" zoomScaleNormal="50" zoomScaleSheetLayoutView="40" workbookViewId="0">
      <pane xSplit="2" ySplit="5" topLeftCell="C6" activePane="bottomRight" state="frozen"/>
      <selection activeCell="F35" sqref="F35"/>
      <selection pane="topRight" activeCell="F35" sqref="F35"/>
      <selection pane="bottomLeft" activeCell="F35" sqref="F35"/>
      <selection pane="bottomRight" activeCell="C6" sqref="C6"/>
    </sheetView>
  </sheetViews>
  <sheetFormatPr defaultRowHeight="13.5"/>
  <cols>
    <col min="1" max="1" width="5.875" style="295" customWidth="1"/>
    <col min="2" max="2" width="20.25" style="295" customWidth="1"/>
    <col min="3" max="3" width="30.5" style="295" bestFit="1" customWidth="1"/>
    <col min="4" max="5" width="21.875" style="295" bestFit="1" customWidth="1"/>
    <col min="6" max="6" width="15.75" style="295" bestFit="1" customWidth="1"/>
    <col min="7" max="7" width="21.875" style="295" bestFit="1" customWidth="1"/>
    <col min="8" max="8" width="15.75" style="295" bestFit="1" customWidth="1"/>
    <col min="9" max="9" width="17.25" style="295" bestFit="1" customWidth="1"/>
    <col min="10" max="10" width="15.75" style="295" bestFit="1" customWidth="1"/>
    <col min="11" max="254" width="9" style="295"/>
    <col min="255" max="255" width="5.875" style="295" customWidth="1"/>
    <col min="256" max="256" width="20.25" style="295" customWidth="1"/>
    <col min="257" max="266" width="19.625" style="295" customWidth="1"/>
    <col min="267" max="510" width="9" style="295"/>
    <col min="511" max="511" width="5.875" style="295" customWidth="1"/>
    <col min="512" max="512" width="20.25" style="295" customWidth="1"/>
    <col min="513" max="522" width="19.625" style="295" customWidth="1"/>
    <col min="523" max="766" width="9" style="295"/>
    <col min="767" max="767" width="5.875" style="295" customWidth="1"/>
    <col min="768" max="768" width="20.25" style="295" customWidth="1"/>
    <col min="769" max="778" width="19.625" style="295" customWidth="1"/>
    <col min="779" max="1022" width="9" style="295"/>
    <col min="1023" max="1023" width="5.875" style="295" customWidth="1"/>
    <col min="1024" max="1024" width="20.25" style="295" customWidth="1"/>
    <col min="1025" max="1034" width="19.625" style="295" customWidth="1"/>
    <col min="1035" max="1278" width="9" style="295"/>
    <col min="1279" max="1279" width="5.875" style="295" customWidth="1"/>
    <col min="1280" max="1280" width="20.25" style="295" customWidth="1"/>
    <col min="1281" max="1290" width="19.625" style="295" customWidth="1"/>
    <col min="1291" max="1534" width="9" style="295"/>
    <col min="1535" max="1535" width="5.875" style="295" customWidth="1"/>
    <col min="1536" max="1536" width="20.25" style="295" customWidth="1"/>
    <col min="1537" max="1546" width="19.625" style="295" customWidth="1"/>
    <col min="1547" max="1790" width="9" style="295"/>
    <col min="1791" max="1791" width="5.875" style="295" customWidth="1"/>
    <col min="1792" max="1792" width="20.25" style="295" customWidth="1"/>
    <col min="1793" max="1802" width="19.625" style="295" customWidth="1"/>
    <col min="1803" max="2046" width="9" style="295"/>
    <col min="2047" max="2047" width="5.875" style="295" customWidth="1"/>
    <col min="2048" max="2048" width="20.25" style="295" customWidth="1"/>
    <col min="2049" max="2058" width="19.625" style="295" customWidth="1"/>
    <col min="2059" max="2302" width="9" style="295"/>
    <col min="2303" max="2303" width="5.875" style="295" customWidth="1"/>
    <col min="2304" max="2304" width="20.25" style="295" customWidth="1"/>
    <col min="2305" max="2314" width="19.625" style="295" customWidth="1"/>
    <col min="2315" max="2558" width="9" style="295"/>
    <col min="2559" max="2559" width="5.875" style="295" customWidth="1"/>
    <col min="2560" max="2560" width="20.25" style="295" customWidth="1"/>
    <col min="2561" max="2570" width="19.625" style="295" customWidth="1"/>
    <col min="2571" max="2814" width="9" style="295"/>
    <col min="2815" max="2815" width="5.875" style="295" customWidth="1"/>
    <col min="2816" max="2816" width="20.25" style="295" customWidth="1"/>
    <col min="2817" max="2826" width="19.625" style="295" customWidth="1"/>
    <col min="2827" max="3070" width="9" style="295"/>
    <col min="3071" max="3071" width="5.875" style="295" customWidth="1"/>
    <col min="3072" max="3072" width="20.25" style="295" customWidth="1"/>
    <col min="3073" max="3082" width="19.625" style="295" customWidth="1"/>
    <col min="3083" max="3326" width="9" style="295"/>
    <col min="3327" max="3327" width="5.875" style="295" customWidth="1"/>
    <col min="3328" max="3328" width="20.25" style="295" customWidth="1"/>
    <col min="3329" max="3338" width="19.625" style="295" customWidth="1"/>
    <col min="3339" max="3582" width="9" style="295"/>
    <col min="3583" max="3583" width="5.875" style="295" customWidth="1"/>
    <col min="3584" max="3584" width="20.25" style="295" customWidth="1"/>
    <col min="3585" max="3594" width="19.625" style="295" customWidth="1"/>
    <col min="3595" max="3838" width="9" style="295"/>
    <col min="3839" max="3839" width="5.875" style="295" customWidth="1"/>
    <col min="3840" max="3840" width="20.25" style="295" customWidth="1"/>
    <col min="3841" max="3850" width="19.625" style="295" customWidth="1"/>
    <col min="3851" max="4094" width="9" style="295"/>
    <col min="4095" max="4095" width="5.875" style="295" customWidth="1"/>
    <col min="4096" max="4096" width="20.25" style="295" customWidth="1"/>
    <col min="4097" max="4106" width="19.625" style="295" customWidth="1"/>
    <col min="4107" max="4350" width="9" style="295"/>
    <col min="4351" max="4351" width="5.875" style="295" customWidth="1"/>
    <col min="4352" max="4352" width="20.25" style="295" customWidth="1"/>
    <col min="4353" max="4362" width="19.625" style="295" customWidth="1"/>
    <col min="4363" max="4606" width="9" style="295"/>
    <col min="4607" max="4607" width="5.875" style="295" customWidth="1"/>
    <col min="4608" max="4608" width="20.25" style="295" customWidth="1"/>
    <col min="4609" max="4618" width="19.625" style="295" customWidth="1"/>
    <col min="4619" max="4862" width="9" style="295"/>
    <col min="4863" max="4863" width="5.875" style="295" customWidth="1"/>
    <col min="4864" max="4864" width="20.25" style="295" customWidth="1"/>
    <col min="4865" max="4874" width="19.625" style="295" customWidth="1"/>
    <col min="4875" max="5118" width="9" style="295"/>
    <col min="5119" max="5119" width="5.875" style="295" customWidth="1"/>
    <col min="5120" max="5120" width="20.25" style="295" customWidth="1"/>
    <col min="5121" max="5130" width="19.625" style="295" customWidth="1"/>
    <col min="5131" max="5374" width="9" style="295"/>
    <col min="5375" max="5375" width="5.875" style="295" customWidth="1"/>
    <col min="5376" max="5376" width="20.25" style="295" customWidth="1"/>
    <col min="5377" max="5386" width="19.625" style="295" customWidth="1"/>
    <col min="5387" max="5630" width="9" style="295"/>
    <col min="5631" max="5631" width="5.875" style="295" customWidth="1"/>
    <col min="5632" max="5632" width="20.25" style="295" customWidth="1"/>
    <col min="5633" max="5642" width="19.625" style="295" customWidth="1"/>
    <col min="5643" max="5886" width="9" style="295"/>
    <col min="5887" max="5887" width="5.875" style="295" customWidth="1"/>
    <col min="5888" max="5888" width="20.25" style="295" customWidth="1"/>
    <col min="5889" max="5898" width="19.625" style="295" customWidth="1"/>
    <col min="5899" max="6142" width="9" style="295"/>
    <col min="6143" max="6143" width="5.875" style="295" customWidth="1"/>
    <col min="6144" max="6144" width="20.25" style="295" customWidth="1"/>
    <col min="6145" max="6154" width="19.625" style="295" customWidth="1"/>
    <col min="6155" max="6398" width="9" style="295"/>
    <col min="6399" max="6399" width="5.875" style="295" customWidth="1"/>
    <col min="6400" max="6400" width="20.25" style="295" customWidth="1"/>
    <col min="6401" max="6410" width="19.625" style="295" customWidth="1"/>
    <col min="6411" max="6654" width="9" style="295"/>
    <col min="6655" max="6655" width="5.875" style="295" customWidth="1"/>
    <col min="6656" max="6656" width="20.25" style="295" customWidth="1"/>
    <col min="6657" max="6666" width="19.625" style="295" customWidth="1"/>
    <col min="6667" max="6910" width="9" style="295"/>
    <col min="6911" max="6911" width="5.875" style="295" customWidth="1"/>
    <col min="6912" max="6912" width="20.25" style="295" customWidth="1"/>
    <col min="6913" max="6922" width="19.625" style="295" customWidth="1"/>
    <col min="6923" max="7166" width="9" style="295"/>
    <col min="7167" max="7167" width="5.875" style="295" customWidth="1"/>
    <col min="7168" max="7168" width="20.25" style="295" customWidth="1"/>
    <col min="7169" max="7178" width="19.625" style="295" customWidth="1"/>
    <col min="7179" max="7422" width="9" style="295"/>
    <col min="7423" max="7423" width="5.875" style="295" customWidth="1"/>
    <col min="7424" max="7424" width="20.25" style="295" customWidth="1"/>
    <col min="7425" max="7434" width="19.625" style="295" customWidth="1"/>
    <col min="7435" max="7678" width="9" style="295"/>
    <col min="7679" max="7679" width="5.875" style="295" customWidth="1"/>
    <col min="7680" max="7680" width="20.25" style="295" customWidth="1"/>
    <col min="7681" max="7690" width="19.625" style="295" customWidth="1"/>
    <col min="7691" max="7934" width="9" style="295"/>
    <col min="7935" max="7935" width="5.875" style="295" customWidth="1"/>
    <col min="7936" max="7936" width="20.25" style="295" customWidth="1"/>
    <col min="7937" max="7946" width="19.625" style="295" customWidth="1"/>
    <col min="7947" max="8190" width="9" style="295"/>
    <col min="8191" max="8191" width="5.875" style="295" customWidth="1"/>
    <col min="8192" max="8192" width="20.25" style="295" customWidth="1"/>
    <col min="8193" max="8202" width="19.625" style="295" customWidth="1"/>
    <col min="8203" max="8446" width="9" style="295"/>
    <col min="8447" max="8447" width="5.875" style="295" customWidth="1"/>
    <col min="8448" max="8448" width="20.25" style="295" customWidth="1"/>
    <col min="8449" max="8458" width="19.625" style="295" customWidth="1"/>
    <col min="8459" max="8702" width="9" style="295"/>
    <col min="8703" max="8703" width="5.875" style="295" customWidth="1"/>
    <col min="8704" max="8704" width="20.25" style="295" customWidth="1"/>
    <col min="8705" max="8714" width="19.625" style="295" customWidth="1"/>
    <col min="8715" max="8958" width="9" style="295"/>
    <col min="8959" max="8959" width="5.875" style="295" customWidth="1"/>
    <col min="8960" max="8960" width="20.25" style="295" customWidth="1"/>
    <col min="8961" max="8970" width="19.625" style="295" customWidth="1"/>
    <col min="8971" max="9214" width="9" style="295"/>
    <col min="9215" max="9215" width="5.875" style="295" customWidth="1"/>
    <col min="9216" max="9216" width="20.25" style="295" customWidth="1"/>
    <col min="9217" max="9226" width="19.625" style="295" customWidth="1"/>
    <col min="9227" max="9470" width="9" style="295"/>
    <col min="9471" max="9471" width="5.875" style="295" customWidth="1"/>
    <col min="9472" max="9472" width="20.25" style="295" customWidth="1"/>
    <col min="9473" max="9482" width="19.625" style="295" customWidth="1"/>
    <col min="9483" max="9726" width="9" style="295"/>
    <col min="9727" max="9727" width="5.875" style="295" customWidth="1"/>
    <col min="9728" max="9728" width="20.25" style="295" customWidth="1"/>
    <col min="9729" max="9738" width="19.625" style="295" customWidth="1"/>
    <col min="9739" max="9982" width="9" style="295"/>
    <col min="9983" max="9983" width="5.875" style="295" customWidth="1"/>
    <col min="9984" max="9984" width="20.25" style="295" customWidth="1"/>
    <col min="9985" max="9994" width="19.625" style="295" customWidth="1"/>
    <col min="9995" max="10238" width="9" style="295"/>
    <col min="10239" max="10239" width="5.875" style="295" customWidth="1"/>
    <col min="10240" max="10240" width="20.25" style="295" customWidth="1"/>
    <col min="10241" max="10250" width="19.625" style="295" customWidth="1"/>
    <col min="10251" max="10494" width="9" style="295"/>
    <col min="10495" max="10495" width="5.875" style="295" customWidth="1"/>
    <col min="10496" max="10496" width="20.25" style="295" customWidth="1"/>
    <col min="10497" max="10506" width="19.625" style="295" customWidth="1"/>
    <col min="10507" max="10750" width="9" style="295"/>
    <col min="10751" max="10751" width="5.875" style="295" customWidth="1"/>
    <col min="10752" max="10752" width="20.25" style="295" customWidth="1"/>
    <col min="10753" max="10762" width="19.625" style="295" customWidth="1"/>
    <col min="10763" max="11006" width="9" style="295"/>
    <col min="11007" max="11007" width="5.875" style="295" customWidth="1"/>
    <col min="11008" max="11008" width="20.25" style="295" customWidth="1"/>
    <col min="11009" max="11018" width="19.625" style="295" customWidth="1"/>
    <col min="11019" max="11262" width="9" style="295"/>
    <col min="11263" max="11263" width="5.875" style="295" customWidth="1"/>
    <col min="11264" max="11264" width="20.25" style="295" customWidth="1"/>
    <col min="11265" max="11274" width="19.625" style="295" customWidth="1"/>
    <col min="11275" max="11518" width="9" style="295"/>
    <col min="11519" max="11519" width="5.875" style="295" customWidth="1"/>
    <col min="11520" max="11520" width="20.25" style="295" customWidth="1"/>
    <col min="11521" max="11530" width="19.625" style="295" customWidth="1"/>
    <col min="11531" max="11774" width="9" style="295"/>
    <col min="11775" max="11775" width="5.875" style="295" customWidth="1"/>
    <col min="11776" max="11776" width="20.25" style="295" customWidth="1"/>
    <col min="11777" max="11786" width="19.625" style="295" customWidth="1"/>
    <col min="11787" max="12030" width="9" style="295"/>
    <col min="12031" max="12031" width="5.875" style="295" customWidth="1"/>
    <col min="12032" max="12032" width="20.25" style="295" customWidth="1"/>
    <col min="12033" max="12042" width="19.625" style="295" customWidth="1"/>
    <col min="12043" max="12286" width="9" style="295"/>
    <col min="12287" max="12287" width="5.875" style="295" customWidth="1"/>
    <col min="12288" max="12288" width="20.25" style="295" customWidth="1"/>
    <col min="12289" max="12298" width="19.625" style="295" customWidth="1"/>
    <col min="12299" max="12542" width="9" style="295"/>
    <col min="12543" max="12543" width="5.875" style="295" customWidth="1"/>
    <col min="12544" max="12544" width="20.25" style="295" customWidth="1"/>
    <col min="12545" max="12554" width="19.625" style="295" customWidth="1"/>
    <col min="12555" max="12798" width="9" style="295"/>
    <col min="12799" max="12799" width="5.875" style="295" customWidth="1"/>
    <col min="12800" max="12800" width="20.25" style="295" customWidth="1"/>
    <col min="12801" max="12810" width="19.625" style="295" customWidth="1"/>
    <col min="12811" max="13054" width="9" style="295"/>
    <col min="13055" max="13055" width="5.875" style="295" customWidth="1"/>
    <col min="13056" max="13056" width="20.25" style="295" customWidth="1"/>
    <col min="13057" max="13066" width="19.625" style="295" customWidth="1"/>
    <col min="13067" max="13310" width="9" style="295"/>
    <col min="13311" max="13311" width="5.875" style="295" customWidth="1"/>
    <col min="13312" max="13312" width="20.25" style="295" customWidth="1"/>
    <col min="13313" max="13322" width="19.625" style="295" customWidth="1"/>
    <col min="13323" max="13566" width="9" style="295"/>
    <col min="13567" max="13567" width="5.875" style="295" customWidth="1"/>
    <col min="13568" max="13568" width="20.25" style="295" customWidth="1"/>
    <col min="13569" max="13578" width="19.625" style="295" customWidth="1"/>
    <col min="13579" max="13822" width="9" style="295"/>
    <col min="13823" max="13823" width="5.875" style="295" customWidth="1"/>
    <col min="13824" max="13824" width="20.25" style="295" customWidth="1"/>
    <col min="13825" max="13834" width="19.625" style="295" customWidth="1"/>
    <col min="13835" max="14078" width="9" style="295"/>
    <col min="14079" max="14079" width="5.875" style="295" customWidth="1"/>
    <col min="14080" max="14080" width="20.25" style="295" customWidth="1"/>
    <col min="14081" max="14090" width="19.625" style="295" customWidth="1"/>
    <col min="14091" max="14334" width="9" style="295"/>
    <col min="14335" max="14335" width="5.875" style="295" customWidth="1"/>
    <col min="14336" max="14336" width="20.25" style="295" customWidth="1"/>
    <col min="14337" max="14346" width="19.625" style="295" customWidth="1"/>
    <col min="14347" max="14590" width="9" style="295"/>
    <col min="14591" max="14591" width="5.875" style="295" customWidth="1"/>
    <col min="14592" max="14592" width="20.25" style="295" customWidth="1"/>
    <col min="14593" max="14602" width="19.625" style="295" customWidth="1"/>
    <col min="14603" max="14846" width="9" style="295"/>
    <col min="14847" max="14847" width="5.875" style="295" customWidth="1"/>
    <col min="14848" max="14848" width="20.25" style="295" customWidth="1"/>
    <col min="14849" max="14858" width="19.625" style="295" customWidth="1"/>
    <col min="14859" max="15102" width="9" style="295"/>
    <col min="15103" max="15103" width="5.875" style="295" customWidth="1"/>
    <col min="15104" max="15104" width="20.25" style="295" customWidth="1"/>
    <col min="15105" max="15114" width="19.625" style="295" customWidth="1"/>
    <col min="15115" max="15358" width="9" style="295"/>
    <col min="15359" max="15359" width="5.875" style="295" customWidth="1"/>
    <col min="15360" max="15360" width="20.25" style="295" customWidth="1"/>
    <col min="15361" max="15370" width="19.625" style="295" customWidth="1"/>
    <col min="15371" max="15614" width="9" style="295"/>
    <col min="15615" max="15615" width="5.875" style="295" customWidth="1"/>
    <col min="15616" max="15616" width="20.25" style="295" customWidth="1"/>
    <col min="15617" max="15626" width="19.625" style="295" customWidth="1"/>
    <col min="15627" max="15870" width="9" style="295"/>
    <col min="15871" max="15871" width="5.875" style="295" customWidth="1"/>
    <col min="15872" max="15872" width="20.25" style="295" customWidth="1"/>
    <col min="15873" max="15882" width="19.625" style="295" customWidth="1"/>
    <col min="15883" max="16126" width="9" style="295"/>
    <col min="16127" max="16127" width="5.875" style="295" customWidth="1"/>
    <col min="16128" max="16128" width="20.25" style="295" customWidth="1"/>
    <col min="16129" max="16138" width="19.625" style="295" customWidth="1"/>
    <col min="16139" max="16384" width="9" style="295"/>
  </cols>
  <sheetData>
    <row r="1" spans="1:10" ht="39.75" customHeight="1">
      <c r="A1" s="494" t="s">
        <v>269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36" customHeight="1">
      <c r="A2" s="495" t="s">
        <v>270</v>
      </c>
      <c r="B2" s="495"/>
      <c r="C2" s="495"/>
      <c r="D2" s="495"/>
      <c r="I2" s="496" t="s">
        <v>242</v>
      </c>
      <c r="J2" s="496"/>
    </row>
    <row r="3" spans="1:10" ht="39.75" customHeight="1">
      <c r="A3" s="510" t="s">
        <v>3</v>
      </c>
      <c r="B3" s="511"/>
      <c r="C3" s="491" t="s">
        <v>4</v>
      </c>
      <c r="D3" s="511"/>
      <c r="E3" s="514"/>
      <c r="F3" s="514"/>
      <c r="G3" s="514"/>
      <c r="H3" s="514"/>
      <c r="I3" s="514"/>
      <c r="J3" s="515"/>
    </row>
    <row r="4" spans="1:10" ht="34.5" customHeight="1">
      <c r="A4" s="512"/>
      <c r="B4" s="493"/>
      <c r="C4" s="487" t="s">
        <v>243</v>
      </c>
      <c r="D4" s="296"/>
      <c r="E4" s="487" t="s">
        <v>244</v>
      </c>
      <c r="F4" s="297"/>
      <c r="G4" s="489" t="s">
        <v>245</v>
      </c>
      <c r="H4" s="297"/>
      <c r="I4" s="517" t="s">
        <v>14</v>
      </c>
      <c r="J4" s="518"/>
    </row>
    <row r="5" spans="1:10" ht="87" customHeight="1">
      <c r="A5" s="513"/>
      <c r="B5" s="501"/>
      <c r="C5" s="488"/>
      <c r="D5" s="298" t="s">
        <v>246</v>
      </c>
      <c r="E5" s="488"/>
      <c r="F5" s="299" t="s">
        <v>262</v>
      </c>
      <c r="G5" s="516"/>
      <c r="H5" s="299" t="s">
        <v>247</v>
      </c>
      <c r="I5" s="447" t="s">
        <v>18</v>
      </c>
      <c r="J5" s="447" t="s">
        <v>248</v>
      </c>
    </row>
    <row r="6" spans="1:10" s="305" customFormat="1" ht="36" customHeight="1">
      <c r="A6" s="301">
        <v>1</v>
      </c>
      <c r="B6" s="302" t="s">
        <v>169</v>
      </c>
      <c r="C6" s="459">
        <v>318572</v>
      </c>
      <c r="D6" s="459">
        <v>4725</v>
      </c>
      <c r="E6" s="459">
        <v>76064</v>
      </c>
      <c r="F6" s="459">
        <v>180</v>
      </c>
      <c r="G6" s="459">
        <v>36342</v>
      </c>
      <c r="H6" s="459">
        <v>66</v>
      </c>
      <c r="I6" s="460">
        <v>0.23899999999999999</v>
      </c>
      <c r="J6" s="460">
        <v>0.114</v>
      </c>
    </row>
    <row r="7" spans="1:10" s="305" customFormat="1" ht="36" customHeight="1">
      <c r="A7" s="301">
        <v>2</v>
      </c>
      <c r="B7" s="302" t="s">
        <v>172</v>
      </c>
      <c r="C7" s="459">
        <v>100243</v>
      </c>
      <c r="D7" s="459">
        <v>1586</v>
      </c>
      <c r="E7" s="459">
        <v>19905</v>
      </c>
      <c r="F7" s="459">
        <v>132</v>
      </c>
      <c r="G7" s="459">
        <v>9156</v>
      </c>
      <c r="H7" s="459">
        <v>65</v>
      </c>
      <c r="I7" s="460">
        <v>0.19900000000000001</v>
      </c>
      <c r="J7" s="460">
        <v>9.0999999999999998E-2</v>
      </c>
    </row>
    <row r="8" spans="1:10" s="305" customFormat="1" ht="36" customHeight="1">
      <c r="A8" s="301">
        <v>3</v>
      </c>
      <c r="B8" s="302" t="s">
        <v>174</v>
      </c>
      <c r="C8" s="459">
        <v>49663</v>
      </c>
      <c r="D8" s="459">
        <v>613</v>
      </c>
      <c r="E8" s="459">
        <v>11253</v>
      </c>
      <c r="F8" s="459">
        <v>28</v>
      </c>
      <c r="G8" s="459">
        <v>4769</v>
      </c>
      <c r="H8" s="459">
        <v>1</v>
      </c>
      <c r="I8" s="460">
        <v>0.22700000000000001</v>
      </c>
      <c r="J8" s="460">
        <v>9.6000000000000002E-2</v>
      </c>
    </row>
    <row r="9" spans="1:10" s="305" customFormat="1" ht="36" customHeight="1">
      <c r="A9" s="301">
        <v>4</v>
      </c>
      <c r="B9" s="302" t="s">
        <v>175</v>
      </c>
      <c r="C9" s="459">
        <v>115821</v>
      </c>
      <c r="D9" s="459">
        <v>959</v>
      </c>
      <c r="E9" s="459">
        <v>23522</v>
      </c>
      <c r="F9" s="459">
        <v>51</v>
      </c>
      <c r="G9" s="459">
        <v>10674</v>
      </c>
      <c r="H9" s="459">
        <v>16</v>
      </c>
      <c r="I9" s="460">
        <v>0.20300000000000001</v>
      </c>
      <c r="J9" s="460">
        <v>9.1999999999999998E-2</v>
      </c>
    </row>
    <row r="10" spans="1:10" s="305" customFormat="1" ht="36" customHeight="1">
      <c r="A10" s="301">
        <v>5</v>
      </c>
      <c r="B10" s="302" t="s">
        <v>176</v>
      </c>
      <c r="C10" s="459">
        <v>63970</v>
      </c>
      <c r="D10" s="459">
        <v>616</v>
      </c>
      <c r="E10" s="459">
        <v>14629</v>
      </c>
      <c r="F10" s="459">
        <v>39</v>
      </c>
      <c r="G10" s="459">
        <v>6479</v>
      </c>
      <c r="H10" s="459">
        <v>11</v>
      </c>
      <c r="I10" s="460">
        <v>0.22900000000000001</v>
      </c>
      <c r="J10" s="460">
        <v>0.10100000000000001</v>
      </c>
    </row>
    <row r="11" spans="1:10" s="305" customFormat="1" ht="36" customHeight="1">
      <c r="A11" s="301">
        <v>6</v>
      </c>
      <c r="B11" s="302" t="s">
        <v>177</v>
      </c>
      <c r="C11" s="459">
        <v>62185</v>
      </c>
      <c r="D11" s="459">
        <v>920</v>
      </c>
      <c r="E11" s="459">
        <v>13754</v>
      </c>
      <c r="F11" s="459">
        <v>30</v>
      </c>
      <c r="G11" s="459">
        <v>5772</v>
      </c>
      <c r="H11" s="459">
        <v>10</v>
      </c>
      <c r="I11" s="460">
        <v>0.221</v>
      </c>
      <c r="J11" s="460">
        <v>9.2999999999999999E-2</v>
      </c>
    </row>
    <row r="12" spans="1:10" s="305" customFormat="1" ht="36" customHeight="1">
      <c r="A12" s="301">
        <v>7</v>
      </c>
      <c r="B12" s="302" t="s">
        <v>178</v>
      </c>
      <c r="C12" s="459">
        <v>143013</v>
      </c>
      <c r="D12" s="459">
        <v>1767</v>
      </c>
      <c r="E12" s="718">
        <v>29917</v>
      </c>
      <c r="F12" s="718">
        <v>238</v>
      </c>
      <c r="G12" s="718">
        <v>13654</v>
      </c>
      <c r="H12" s="781">
        <v>93</v>
      </c>
      <c r="I12" s="719">
        <f>ROUNDUP(E12/C12,4)</f>
        <v>0.2092</v>
      </c>
      <c r="J12" s="719">
        <f>ROUNDUP(G12/C12,4)</f>
        <v>9.5500000000000002E-2</v>
      </c>
    </row>
    <row r="13" spans="1:10" s="305" customFormat="1" ht="36" customHeight="1">
      <c r="A13" s="301">
        <v>8</v>
      </c>
      <c r="B13" s="302" t="s">
        <v>249</v>
      </c>
      <c r="C13" s="718">
        <v>65908</v>
      </c>
      <c r="D13" s="718">
        <v>385</v>
      </c>
      <c r="E13" s="718">
        <v>12876</v>
      </c>
      <c r="F13" s="718">
        <v>22</v>
      </c>
      <c r="G13" s="718">
        <v>5525</v>
      </c>
      <c r="H13" s="718">
        <v>6</v>
      </c>
      <c r="I13" s="460">
        <v>0.19500000000000001</v>
      </c>
      <c r="J13" s="460">
        <v>8.4000000000000005E-2</v>
      </c>
    </row>
    <row r="14" spans="1:10" s="305" customFormat="1" ht="36" customHeight="1">
      <c r="A14" s="301">
        <v>9</v>
      </c>
      <c r="B14" s="302" t="s">
        <v>250</v>
      </c>
      <c r="C14" s="459">
        <v>125657</v>
      </c>
      <c r="D14" s="459">
        <v>1250</v>
      </c>
      <c r="E14" s="459">
        <v>28552</v>
      </c>
      <c r="F14" s="459">
        <v>122</v>
      </c>
      <c r="G14" s="459">
        <v>12854</v>
      </c>
      <c r="H14" s="459">
        <v>42</v>
      </c>
      <c r="I14" s="460">
        <v>0.22700000000000001</v>
      </c>
      <c r="J14" s="460">
        <v>0.10199999999999999</v>
      </c>
    </row>
    <row r="15" spans="1:10" s="305" customFormat="1" ht="36" customHeight="1">
      <c r="A15" s="301">
        <v>10</v>
      </c>
      <c r="B15" s="302" t="s">
        <v>251</v>
      </c>
      <c r="C15" s="459">
        <v>55493</v>
      </c>
      <c r="D15" s="459">
        <v>550</v>
      </c>
      <c r="E15" s="459">
        <v>14843</v>
      </c>
      <c r="F15" s="459">
        <v>16</v>
      </c>
      <c r="G15" s="459">
        <v>6837</v>
      </c>
      <c r="H15" s="459">
        <v>5</v>
      </c>
      <c r="I15" s="460">
        <v>0.26700000000000002</v>
      </c>
      <c r="J15" s="460">
        <v>0.123</v>
      </c>
    </row>
    <row r="16" spans="1:10" s="305" customFormat="1" ht="36" customHeight="1">
      <c r="A16" s="301">
        <v>11</v>
      </c>
      <c r="B16" s="302" t="s">
        <v>252</v>
      </c>
      <c r="C16" s="459">
        <v>45493</v>
      </c>
      <c r="D16" s="459">
        <v>314</v>
      </c>
      <c r="E16" s="459">
        <v>11711</v>
      </c>
      <c r="F16" s="459">
        <v>20</v>
      </c>
      <c r="G16" s="459">
        <v>5421</v>
      </c>
      <c r="H16" s="459">
        <v>7</v>
      </c>
      <c r="I16" s="460">
        <v>0.25700000000000001</v>
      </c>
      <c r="J16" s="460">
        <v>0.11899999999999999</v>
      </c>
    </row>
    <row r="17" spans="1:10" s="305" customFormat="1" ht="36" customHeight="1">
      <c r="A17" s="301">
        <v>12</v>
      </c>
      <c r="B17" s="302" t="s">
        <v>179</v>
      </c>
      <c r="C17" s="459">
        <v>4599</v>
      </c>
      <c r="D17" s="459">
        <v>38</v>
      </c>
      <c r="E17" s="459">
        <v>1643</v>
      </c>
      <c r="F17" s="459">
        <v>3</v>
      </c>
      <c r="G17" s="459">
        <v>784</v>
      </c>
      <c r="H17" s="459">
        <v>0</v>
      </c>
      <c r="I17" s="460">
        <v>0.35699999999999998</v>
      </c>
      <c r="J17" s="460">
        <v>0.17</v>
      </c>
    </row>
    <row r="18" spans="1:10" s="305" customFormat="1" ht="36" customHeight="1">
      <c r="A18" s="301">
        <v>13</v>
      </c>
      <c r="B18" s="302" t="s">
        <v>180</v>
      </c>
      <c r="C18" s="459">
        <v>3066</v>
      </c>
      <c r="D18" s="459">
        <v>21</v>
      </c>
      <c r="E18" s="459">
        <v>1194</v>
      </c>
      <c r="F18" s="459">
        <v>3</v>
      </c>
      <c r="G18" s="459">
        <v>559</v>
      </c>
      <c r="H18" s="459">
        <v>1</v>
      </c>
      <c r="I18" s="460">
        <v>0.38900000000000001</v>
      </c>
      <c r="J18" s="460">
        <v>0.182</v>
      </c>
    </row>
    <row r="19" spans="1:10" s="305" customFormat="1" ht="36" customHeight="1">
      <c r="A19" s="301">
        <v>14</v>
      </c>
      <c r="B19" s="302" t="s">
        <v>253</v>
      </c>
      <c r="C19" s="459">
        <v>1727</v>
      </c>
      <c r="D19" s="459">
        <v>15</v>
      </c>
      <c r="E19" s="459">
        <v>621</v>
      </c>
      <c r="F19" s="459">
        <v>0</v>
      </c>
      <c r="G19" s="459">
        <v>269</v>
      </c>
      <c r="H19" s="459">
        <v>0</v>
      </c>
      <c r="I19" s="460">
        <v>0.36</v>
      </c>
      <c r="J19" s="460">
        <v>0.156</v>
      </c>
    </row>
    <row r="20" spans="1:10" s="305" customFormat="1" ht="36" customHeight="1">
      <c r="A20" s="301">
        <v>15</v>
      </c>
      <c r="B20" s="302" t="s">
        <v>182</v>
      </c>
      <c r="C20" s="459">
        <v>9358</v>
      </c>
      <c r="D20" s="459">
        <v>51</v>
      </c>
      <c r="E20" s="459">
        <v>3141</v>
      </c>
      <c r="F20" s="459">
        <v>4</v>
      </c>
      <c r="G20" s="459">
        <v>1444</v>
      </c>
      <c r="H20" s="459">
        <v>2</v>
      </c>
      <c r="I20" s="460">
        <v>0.33600000000000002</v>
      </c>
      <c r="J20" s="460">
        <v>0.154</v>
      </c>
    </row>
    <row r="21" spans="1:10" s="305" customFormat="1" ht="36" customHeight="1">
      <c r="A21" s="301">
        <v>16</v>
      </c>
      <c r="B21" s="302" t="s">
        <v>183</v>
      </c>
      <c r="C21" s="459">
        <v>13115</v>
      </c>
      <c r="D21" s="459">
        <v>151</v>
      </c>
      <c r="E21" s="459">
        <v>4220</v>
      </c>
      <c r="F21" s="459">
        <v>19</v>
      </c>
      <c r="G21" s="459">
        <v>1880</v>
      </c>
      <c r="H21" s="459">
        <v>5</v>
      </c>
      <c r="I21" s="460">
        <v>0.32200000000000001</v>
      </c>
      <c r="J21" s="460">
        <v>0.14299999999999999</v>
      </c>
    </row>
    <row r="22" spans="1:10" s="305" customFormat="1" ht="36" customHeight="1">
      <c r="A22" s="301">
        <v>17</v>
      </c>
      <c r="B22" s="302" t="s">
        <v>254</v>
      </c>
      <c r="C22" s="459">
        <v>11109</v>
      </c>
      <c r="D22" s="459">
        <v>789</v>
      </c>
      <c r="E22" s="459">
        <v>2725</v>
      </c>
      <c r="F22" s="459">
        <v>22</v>
      </c>
      <c r="G22" s="459">
        <v>1265</v>
      </c>
      <c r="H22" s="459">
        <v>9</v>
      </c>
      <c r="I22" s="460">
        <v>0.245</v>
      </c>
      <c r="J22" s="460">
        <v>0.114</v>
      </c>
    </row>
    <row r="23" spans="1:10" s="305" customFormat="1" ht="36" customHeight="1">
      <c r="A23" s="301">
        <v>18</v>
      </c>
      <c r="B23" s="302" t="s">
        <v>185</v>
      </c>
      <c r="C23" s="459">
        <v>6240</v>
      </c>
      <c r="D23" s="459">
        <v>39</v>
      </c>
      <c r="E23" s="459">
        <v>1532</v>
      </c>
      <c r="F23" s="459">
        <v>4</v>
      </c>
      <c r="G23" s="459">
        <v>694</v>
      </c>
      <c r="H23" s="459">
        <v>2</v>
      </c>
      <c r="I23" s="460">
        <v>0.246</v>
      </c>
      <c r="J23" s="460">
        <v>0.111</v>
      </c>
    </row>
    <row r="24" spans="1:10" s="305" customFormat="1" ht="36" customHeight="1">
      <c r="A24" s="301">
        <v>19</v>
      </c>
      <c r="B24" s="302" t="s">
        <v>186</v>
      </c>
      <c r="C24" s="459">
        <v>11473</v>
      </c>
      <c r="D24" s="459">
        <v>122</v>
      </c>
      <c r="E24" s="459">
        <v>3070</v>
      </c>
      <c r="F24" s="459">
        <v>16</v>
      </c>
      <c r="G24" s="459">
        <v>1540</v>
      </c>
      <c r="H24" s="459">
        <v>5</v>
      </c>
      <c r="I24" s="460">
        <v>0.26800000000000002</v>
      </c>
      <c r="J24" s="460">
        <v>0.13400000000000001</v>
      </c>
    </row>
    <row r="25" spans="1:10" s="305" customFormat="1" ht="36" customHeight="1">
      <c r="A25" s="301">
        <v>20</v>
      </c>
      <c r="B25" s="302" t="s">
        <v>187</v>
      </c>
      <c r="C25" s="459">
        <v>4441</v>
      </c>
      <c r="D25" s="459">
        <v>26</v>
      </c>
      <c r="E25" s="459">
        <v>1551</v>
      </c>
      <c r="F25" s="459">
        <v>0</v>
      </c>
      <c r="G25" s="459">
        <v>758</v>
      </c>
      <c r="H25" s="459">
        <v>0</v>
      </c>
      <c r="I25" s="460">
        <v>0.34899999999999998</v>
      </c>
      <c r="J25" s="460">
        <v>0.17100000000000001</v>
      </c>
    </row>
    <row r="26" spans="1:10" s="305" customFormat="1" ht="36" customHeight="1">
      <c r="A26" s="301">
        <v>21</v>
      </c>
      <c r="B26" s="302" t="s">
        <v>190</v>
      </c>
      <c r="C26" s="459">
        <v>41787</v>
      </c>
      <c r="D26" s="459">
        <v>692</v>
      </c>
      <c r="E26" s="459">
        <v>9303</v>
      </c>
      <c r="F26" s="459">
        <v>64</v>
      </c>
      <c r="G26" s="459">
        <v>4244</v>
      </c>
      <c r="H26" s="459">
        <v>19</v>
      </c>
      <c r="I26" s="460">
        <v>0.223</v>
      </c>
      <c r="J26" s="460">
        <v>0.10199999999999999</v>
      </c>
    </row>
    <row r="27" spans="1:10" s="305" customFormat="1" ht="36" customHeight="1">
      <c r="A27" s="301">
        <v>22</v>
      </c>
      <c r="B27" s="302" t="s">
        <v>191</v>
      </c>
      <c r="C27" s="459">
        <v>13308</v>
      </c>
      <c r="D27" s="459">
        <v>87</v>
      </c>
      <c r="E27" s="459">
        <v>3261</v>
      </c>
      <c r="F27" s="459">
        <v>16</v>
      </c>
      <c r="G27" s="459">
        <v>1654</v>
      </c>
      <c r="H27" s="459">
        <v>5</v>
      </c>
      <c r="I27" s="460">
        <v>0.245</v>
      </c>
      <c r="J27" s="460">
        <v>0.124</v>
      </c>
    </row>
    <row r="28" spans="1:10" s="305" customFormat="1" ht="36" customHeight="1">
      <c r="A28" s="301">
        <v>23</v>
      </c>
      <c r="B28" s="302" t="s">
        <v>192</v>
      </c>
      <c r="C28" s="459">
        <v>29016</v>
      </c>
      <c r="D28" s="459">
        <v>791</v>
      </c>
      <c r="E28" s="459">
        <v>6003</v>
      </c>
      <c r="F28" s="459">
        <v>60</v>
      </c>
      <c r="G28" s="459">
        <v>2783</v>
      </c>
      <c r="H28" s="459">
        <v>23</v>
      </c>
      <c r="I28" s="460">
        <v>0.20699999999999999</v>
      </c>
      <c r="J28" s="460">
        <v>9.6000000000000002E-2</v>
      </c>
    </row>
    <row r="29" spans="1:10" s="305" customFormat="1" ht="36" customHeight="1">
      <c r="A29" s="301">
        <v>24</v>
      </c>
      <c r="B29" s="302" t="s">
        <v>193</v>
      </c>
      <c r="C29" s="459">
        <v>17853</v>
      </c>
      <c r="D29" s="459">
        <v>376</v>
      </c>
      <c r="E29" s="459">
        <v>4056</v>
      </c>
      <c r="F29" s="459">
        <v>82</v>
      </c>
      <c r="G29" s="459">
        <v>1957</v>
      </c>
      <c r="H29" s="459">
        <v>31</v>
      </c>
      <c r="I29" s="460">
        <v>0.22700000000000001</v>
      </c>
      <c r="J29" s="460">
        <v>0.11</v>
      </c>
    </row>
    <row r="30" spans="1:10" s="305" customFormat="1" ht="36" customHeight="1">
      <c r="A30" s="301">
        <v>25</v>
      </c>
      <c r="B30" s="302" t="s">
        <v>194</v>
      </c>
      <c r="C30" s="459">
        <v>22164</v>
      </c>
      <c r="D30" s="459">
        <v>279</v>
      </c>
      <c r="E30" s="459">
        <v>4354</v>
      </c>
      <c r="F30" s="459">
        <v>20</v>
      </c>
      <c r="G30" s="459">
        <v>1935</v>
      </c>
      <c r="H30" s="459">
        <v>6</v>
      </c>
      <c r="I30" s="460">
        <v>0.19600000000000001</v>
      </c>
      <c r="J30" s="460">
        <v>8.6999999999999994E-2</v>
      </c>
    </row>
    <row r="31" spans="1:10" s="305" customFormat="1" ht="36" customHeight="1">
      <c r="A31" s="301">
        <v>26</v>
      </c>
      <c r="B31" s="302" t="s">
        <v>195</v>
      </c>
      <c r="C31" s="459">
        <v>35591</v>
      </c>
      <c r="D31" s="459">
        <v>567</v>
      </c>
      <c r="E31" s="459">
        <v>7916</v>
      </c>
      <c r="F31" s="459">
        <v>18</v>
      </c>
      <c r="G31" s="459">
        <v>3270</v>
      </c>
      <c r="H31" s="459">
        <v>6</v>
      </c>
      <c r="I31" s="460">
        <v>0.222</v>
      </c>
      <c r="J31" s="460">
        <v>9.1999999999999998E-2</v>
      </c>
    </row>
    <row r="32" spans="1:10" s="305" customFormat="1" ht="36" customHeight="1">
      <c r="A32" s="301">
        <v>27</v>
      </c>
      <c r="B32" s="302" t="s">
        <v>202</v>
      </c>
      <c r="C32" s="459">
        <v>20047</v>
      </c>
      <c r="D32" s="718">
        <v>135</v>
      </c>
      <c r="E32" s="718">
        <v>4188</v>
      </c>
      <c r="F32" s="459">
        <v>14</v>
      </c>
      <c r="G32" s="718">
        <v>1828</v>
      </c>
      <c r="H32" s="459">
        <v>4</v>
      </c>
      <c r="I32" s="460">
        <f>ROUNDUP(E32/C32,4)</f>
        <v>0.20899999999999999</v>
      </c>
      <c r="J32" s="460">
        <f>ROUNDUP(G32/C32,4)</f>
        <v>9.1200000000000003E-2</v>
      </c>
    </row>
    <row r="33" spans="1:10" s="305" customFormat="1" ht="36" customHeight="1">
      <c r="A33" s="301">
        <v>28</v>
      </c>
      <c r="B33" s="302" t="s">
        <v>204</v>
      </c>
      <c r="C33" s="459">
        <v>40401</v>
      </c>
      <c r="D33" s="459">
        <v>224</v>
      </c>
      <c r="E33" s="459">
        <v>7672</v>
      </c>
      <c r="F33" s="459">
        <v>8</v>
      </c>
      <c r="G33" s="459">
        <v>3324</v>
      </c>
      <c r="H33" s="459">
        <v>4</v>
      </c>
      <c r="I33" s="460">
        <v>0.19</v>
      </c>
      <c r="J33" s="460">
        <v>8.2000000000000003E-2</v>
      </c>
    </row>
    <row r="34" spans="1:10" s="305" customFormat="1" ht="36" customHeight="1">
      <c r="A34" s="301">
        <v>29</v>
      </c>
      <c r="B34" s="302" t="s">
        <v>207</v>
      </c>
      <c r="C34" s="459">
        <v>706</v>
      </c>
      <c r="D34" s="459">
        <v>7</v>
      </c>
      <c r="E34" s="459">
        <v>165</v>
      </c>
      <c r="F34" s="459">
        <v>1</v>
      </c>
      <c r="G34" s="459">
        <v>77</v>
      </c>
      <c r="H34" s="459">
        <v>0</v>
      </c>
      <c r="I34" s="460">
        <v>0.23400000000000001</v>
      </c>
      <c r="J34" s="460">
        <v>0.109</v>
      </c>
    </row>
    <row r="35" spans="1:10" s="305" customFormat="1" ht="36" customHeight="1">
      <c r="A35" s="301">
        <v>30</v>
      </c>
      <c r="B35" s="302" t="s">
        <v>208</v>
      </c>
      <c r="C35" s="459">
        <v>934</v>
      </c>
      <c r="D35" s="459">
        <v>11</v>
      </c>
      <c r="E35" s="459">
        <v>227</v>
      </c>
      <c r="F35" s="459">
        <v>1</v>
      </c>
      <c r="G35" s="459">
        <v>96</v>
      </c>
      <c r="H35" s="459">
        <v>0</v>
      </c>
      <c r="I35" s="460">
        <v>0.24299999999999999</v>
      </c>
      <c r="J35" s="460">
        <v>0.10299999999999999</v>
      </c>
    </row>
    <row r="36" spans="1:10" s="305" customFormat="1" ht="36" customHeight="1">
      <c r="A36" s="301">
        <v>31</v>
      </c>
      <c r="B36" s="302" t="s">
        <v>209</v>
      </c>
      <c r="C36" s="459">
        <v>687</v>
      </c>
      <c r="D36" s="459">
        <v>5</v>
      </c>
      <c r="E36" s="459">
        <v>256</v>
      </c>
      <c r="F36" s="459">
        <v>0</v>
      </c>
      <c r="G36" s="459">
        <v>135</v>
      </c>
      <c r="H36" s="459">
        <v>0</v>
      </c>
      <c r="I36" s="460">
        <v>0.373</v>
      </c>
      <c r="J36" s="460">
        <v>0.19700000000000001</v>
      </c>
    </row>
    <row r="37" spans="1:10" s="305" customFormat="1" ht="36" customHeight="1">
      <c r="A37" s="301">
        <v>32</v>
      </c>
      <c r="B37" s="302" t="s">
        <v>210</v>
      </c>
      <c r="C37" s="463">
        <v>344</v>
      </c>
      <c r="D37" s="463">
        <v>2</v>
      </c>
      <c r="E37" s="463">
        <v>153</v>
      </c>
      <c r="F37" s="463">
        <v>0</v>
      </c>
      <c r="G37" s="463">
        <v>86</v>
      </c>
      <c r="H37" s="463">
        <v>0</v>
      </c>
      <c r="I37" s="464">
        <v>0.44500000000000001</v>
      </c>
      <c r="J37" s="464">
        <v>0.25</v>
      </c>
    </row>
    <row r="38" spans="1:10" s="305" customFormat="1" ht="36" customHeight="1">
      <c r="A38" s="301">
        <v>33</v>
      </c>
      <c r="B38" s="302" t="s">
        <v>211</v>
      </c>
      <c r="C38" s="459">
        <v>1226</v>
      </c>
      <c r="D38" s="459">
        <v>33</v>
      </c>
      <c r="E38" s="459">
        <v>313</v>
      </c>
      <c r="F38" s="459">
        <v>0</v>
      </c>
      <c r="G38" s="459">
        <v>159</v>
      </c>
      <c r="H38" s="459">
        <v>0</v>
      </c>
      <c r="I38" s="460">
        <v>0.255</v>
      </c>
      <c r="J38" s="460">
        <v>0.13</v>
      </c>
    </row>
    <row r="39" spans="1:10" s="305" customFormat="1" ht="36" customHeight="1">
      <c r="A39" s="301">
        <v>34</v>
      </c>
      <c r="B39" s="302" t="s">
        <v>212</v>
      </c>
      <c r="C39" s="459">
        <v>552</v>
      </c>
      <c r="D39" s="459">
        <v>5</v>
      </c>
      <c r="E39" s="459">
        <v>118</v>
      </c>
      <c r="F39" s="459">
        <v>0</v>
      </c>
      <c r="G39" s="459">
        <v>55</v>
      </c>
      <c r="H39" s="459">
        <v>0</v>
      </c>
      <c r="I39" s="460">
        <v>0.214</v>
      </c>
      <c r="J39" s="460">
        <v>0.1</v>
      </c>
    </row>
    <row r="40" spans="1:10" s="305" customFormat="1" ht="36" customHeight="1">
      <c r="A40" s="301">
        <v>35</v>
      </c>
      <c r="B40" s="302" t="s">
        <v>213</v>
      </c>
      <c r="C40" s="459">
        <v>1207</v>
      </c>
      <c r="D40" s="459">
        <v>10</v>
      </c>
      <c r="E40" s="459">
        <v>363</v>
      </c>
      <c r="F40" s="459">
        <v>0</v>
      </c>
      <c r="G40" s="459">
        <v>180</v>
      </c>
      <c r="H40" s="459">
        <v>0</v>
      </c>
      <c r="I40" s="460">
        <v>0.30099999999999999</v>
      </c>
      <c r="J40" s="460">
        <v>0.14899999999999999</v>
      </c>
    </row>
    <row r="41" spans="1:10" s="770" customFormat="1" ht="36" customHeight="1">
      <c r="A41" s="779">
        <v>36</v>
      </c>
      <c r="B41" s="780" t="s">
        <v>214</v>
      </c>
      <c r="C41" s="718">
        <v>1322</v>
      </c>
      <c r="D41" s="463">
        <v>27</v>
      </c>
      <c r="E41" s="718">
        <v>428</v>
      </c>
      <c r="F41" s="463">
        <v>0</v>
      </c>
      <c r="G41" s="718">
        <v>198</v>
      </c>
      <c r="H41" s="463">
        <v>0</v>
      </c>
      <c r="I41" s="464">
        <f>ROUNDUP(E41/C41,4)</f>
        <v>0.32379999999999998</v>
      </c>
      <c r="J41" s="464">
        <f>ROUNDUP(G41/C41,4)</f>
        <v>0.14979999999999999</v>
      </c>
    </row>
    <row r="42" spans="1:10" s="305" customFormat="1" ht="36" customHeight="1">
      <c r="A42" s="301">
        <v>37</v>
      </c>
      <c r="B42" s="302" t="s">
        <v>257</v>
      </c>
      <c r="C42" s="459">
        <v>7607</v>
      </c>
      <c r="D42" s="459">
        <v>49</v>
      </c>
      <c r="E42" s="459">
        <v>2298</v>
      </c>
      <c r="F42" s="459">
        <v>2</v>
      </c>
      <c r="G42" s="459">
        <v>1125</v>
      </c>
      <c r="H42" s="459">
        <v>0</v>
      </c>
      <c r="I42" s="460">
        <v>0.30199999999999999</v>
      </c>
      <c r="J42" s="460">
        <v>0.14799999999999999</v>
      </c>
    </row>
    <row r="43" spans="1:10" s="305" customFormat="1" ht="36" customHeight="1">
      <c r="A43" s="301">
        <v>38</v>
      </c>
      <c r="B43" s="302" t="s">
        <v>258</v>
      </c>
      <c r="C43" s="459">
        <v>32032</v>
      </c>
      <c r="D43" s="459">
        <v>152</v>
      </c>
      <c r="E43" s="459">
        <v>7096</v>
      </c>
      <c r="F43" s="459">
        <v>12</v>
      </c>
      <c r="G43" s="459">
        <v>3104</v>
      </c>
      <c r="H43" s="459">
        <v>3</v>
      </c>
      <c r="I43" s="460">
        <v>0.222</v>
      </c>
      <c r="J43" s="460">
        <v>9.7000000000000003E-2</v>
      </c>
    </row>
    <row r="44" spans="1:10" s="305" customFormat="1" ht="36" customHeight="1">
      <c r="A44" s="301">
        <v>39</v>
      </c>
      <c r="B44" s="302" t="s">
        <v>219</v>
      </c>
      <c r="C44" s="459">
        <v>1082</v>
      </c>
      <c r="D44" s="459">
        <v>12</v>
      </c>
      <c r="E44" s="459">
        <v>345</v>
      </c>
      <c r="F44" s="459">
        <v>1</v>
      </c>
      <c r="G44" s="459">
        <v>169</v>
      </c>
      <c r="H44" s="459">
        <v>1</v>
      </c>
      <c r="I44" s="460">
        <v>0.31900000000000001</v>
      </c>
      <c r="J44" s="460">
        <v>0.156</v>
      </c>
    </row>
    <row r="45" spans="1:10" s="305" customFormat="1" ht="36" customHeight="1">
      <c r="A45" s="301">
        <v>40</v>
      </c>
      <c r="B45" s="302" t="s">
        <v>220</v>
      </c>
      <c r="C45" s="459">
        <v>4329</v>
      </c>
      <c r="D45" s="459">
        <v>32</v>
      </c>
      <c r="E45" s="459">
        <v>995</v>
      </c>
      <c r="F45" s="459">
        <v>1</v>
      </c>
      <c r="G45" s="459">
        <v>443</v>
      </c>
      <c r="H45" s="459">
        <v>0</v>
      </c>
      <c r="I45" s="460">
        <v>0.23</v>
      </c>
      <c r="J45" s="460">
        <v>0.10199999999999999</v>
      </c>
    </row>
    <row r="46" spans="1:10" s="305" customFormat="1" ht="36" customHeight="1">
      <c r="A46" s="301">
        <v>41</v>
      </c>
      <c r="B46" s="302" t="s">
        <v>221</v>
      </c>
      <c r="C46" s="459">
        <v>1669</v>
      </c>
      <c r="D46" s="459">
        <v>10</v>
      </c>
      <c r="E46" s="459">
        <v>372</v>
      </c>
      <c r="F46" s="459">
        <v>1</v>
      </c>
      <c r="G46" s="459">
        <v>145</v>
      </c>
      <c r="H46" s="459">
        <v>0</v>
      </c>
      <c r="I46" s="460">
        <v>0.223</v>
      </c>
      <c r="J46" s="460">
        <v>8.6999999999999994E-2</v>
      </c>
    </row>
    <row r="47" spans="1:10" s="305" customFormat="1" ht="36" customHeight="1">
      <c r="A47" s="509" t="s">
        <v>271</v>
      </c>
      <c r="B47" s="509"/>
      <c r="C47" s="718">
        <f>SUM(C6:C46)</f>
        <v>1485010</v>
      </c>
      <c r="D47" s="718">
        <f t="shared" ref="D47:H47" si="0">SUM(D6:D46)</f>
        <v>18443</v>
      </c>
      <c r="E47" s="718">
        <f t="shared" si="0"/>
        <v>336605</v>
      </c>
      <c r="F47" s="717">
        <f t="shared" si="0"/>
        <v>1250</v>
      </c>
      <c r="G47" s="718">
        <f t="shared" si="0"/>
        <v>153643</v>
      </c>
      <c r="H47" s="717">
        <f t="shared" si="0"/>
        <v>448</v>
      </c>
      <c r="I47" s="719">
        <f>ROUNDUP(E47/C47,4)</f>
        <v>0.22669999999999998</v>
      </c>
      <c r="J47" s="719">
        <f>ROUNDUP(G47/C47,4)</f>
        <v>0.10350000000000001</v>
      </c>
    </row>
    <row r="48" spans="1:10" ht="17.25">
      <c r="A48" s="484" t="s">
        <v>272</v>
      </c>
      <c r="B48" s="484"/>
      <c r="C48" s="484"/>
      <c r="D48" s="484"/>
      <c r="E48" s="484"/>
      <c r="F48" s="484"/>
      <c r="G48" s="484"/>
      <c r="H48" s="484"/>
      <c r="I48" s="484"/>
      <c r="J48" s="484"/>
    </row>
    <row r="49" spans="1:10" ht="18.75">
      <c r="A49" s="714" t="s">
        <v>281</v>
      </c>
      <c r="B49" s="714"/>
      <c r="C49" s="714"/>
      <c r="D49" s="714"/>
      <c r="E49" s="714"/>
      <c r="F49" s="714"/>
      <c r="G49" s="714"/>
      <c r="H49" s="714"/>
      <c r="I49" s="714"/>
      <c r="J49" s="714"/>
    </row>
    <row r="50" spans="1:10" ht="42" customHeight="1"/>
    <row r="51" spans="1:10" ht="42" customHeight="1"/>
    <row r="52" spans="1:10" ht="42" customHeight="1"/>
    <row r="53" spans="1:10" ht="42" customHeight="1"/>
    <row r="54" spans="1:10" ht="42" customHeight="1"/>
    <row r="55" spans="1:10" ht="17.25">
      <c r="A55" s="484"/>
      <c r="B55" s="484"/>
      <c r="C55" s="484"/>
      <c r="D55" s="484"/>
      <c r="E55" s="484"/>
      <c r="F55" s="484"/>
      <c r="G55" s="484"/>
      <c r="H55" s="484"/>
      <c r="I55" s="484"/>
      <c r="J55" s="484"/>
    </row>
    <row r="56" spans="1:10" ht="42" customHeight="1"/>
    <row r="57" spans="1:10" ht="42" customHeight="1"/>
    <row r="58" spans="1:10" ht="42" customHeight="1"/>
  </sheetData>
  <mergeCells count="13">
    <mergeCell ref="A47:B47"/>
    <mergeCell ref="A48:J48"/>
    <mergeCell ref="A55:J55"/>
    <mergeCell ref="I2:J2"/>
    <mergeCell ref="A1:J1"/>
    <mergeCell ref="A2:D2"/>
    <mergeCell ref="A3:B5"/>
    <mergeCell ref="C3:J3"/>
    <mergeCell ref="C4:C5"/>
    <mergeCell ref="E4:E5"/>
    <mergeCell ref="G4:G5"/>
    <mergeCell ref="I4:J4"/>
    <mergeCell ref="A49:J49"/>
  </mergeCells>
  <phoneticPr fontId="3"/>
  <printOptions horizontalCentered="1"/>
  <pageMargins left="0" right="0" top="0" bottom="0" header="0" footer="0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view="pageBreakPreview" zoomScale="55" zoomScaleNormal="50" zoomScaleSheetLayoutView="55" workbookViewId="0">
      <selection sqref="A1:J1"/>
    </sheetView>
  </sheetViews>
  <sheetFormatPr defaultRowHeight="13.5"/>
  <cols>
    <col min="1" max="1" width="5.875" style="295" customWidth="1"/>
    <col min="2" max="2" width="20.625" style="295" bestFit="1" customWidth="1"/>
    <col min="3" max="3" width="30.375" style="295" customWidth="1"/>
    <col min="4" max="4" width="22.875" style="295" bestFit="1" customWidth="1"/>
    <col min="5" max="5" width="25.375" style="295" bestFit="1" customWidth="1"/>
    <col min="6" max="6" width="15.625" style="295" bestFit="1" customWidth="1"/>
    <col min="7" max="7" width="25.375" style="295" bestFit="1" customWidth="1"/>
    <col min="8" max="8" width="15.625" style="295" customWidth="1"/>
    <col min="9" max="10" width="15.75" style="295" bestFit="1" customWidth="1"/>
    <col min="11" max="11" width="9" style="295"/>
    <col min="12" max="12" width="15.625" style="295" bestFit="1" customWidth="1"/>
    <col min="13" max="13" width="13.125" style="295" bestFit="1" customWidth="1"/>
    <col min="14" max="253" width="9" style="295"/>
    <col min="254" max="254" width="5.875" style="295" customWidth="1"/>
    <col min="255" max="255" width="20.625" style="295" bestFit="1" customWidth="1"/>
    <col min="256" max="256" width="22.875" style="295" bestFit="1" customWidth="1"/>
    <col min="257" max="257" width="15.625" style="295" bestFit="1" customWidth="1"/>
    <col min="258" max="258" width="18.125" style="295" bestFit="1" customWidth="1"/>
    <col min="259" max="259" width="15.625" style="295" bestFit="1" customWidth="1"/>
    <col min="260" max="260" width="18.125" style="295" bestFit="1" customWidth="1"/>
    <col min="261" max="261" width="15.625" style="295" bestFit="1" customWidth="1"/>
    <col min="262" max="263" width="13.125" style="295" bestFit="1" customWidth="1"/>
    <col min="264" max="265" width="19.625" style="295" customWidth="1"/>
    <col min="266" max="509" width="9" style="295"/>
    <col min="510" max="510" width="5.875" style="295" customWidth="1"/>
    <col min="511" max="511" width="20.625" style="295" bestFit="1" customWidth="1"/>
    <col min="512" max="512" width="22.875" style="295" bestFit="1" customWidth="1"/>
    <col min="513" max="513" width="15.625" style="295" bestFit="1" customWidth="1"/>
    <col min="514" max="514" width="18.125" style="295" bestFit="1" customWidth="1"/>
    <col min="515" max="515" width="15.625" style="295" bestFit="1" customWidth="1"/>
    <col min="516" max="516" width="18.125" style="295" bestFit="1" customWidth="1"/>
    <col min="517" max="517" width="15.625" style="295" bestFit="1" customWidth="1"/>
    <col min="518" max="519" width="13.125" style="295" bestFit="1" customWidth="1"/>
    <col min="520" max="521" width="19.625" style="295" customWidth="1"/>
    <col min="522" max="765" width="9" style="295"/>
    <col min="766" max="766" width="5.875" style="295" customWidth="1"/>
    <col min="767" max="767" width="20.625" style="295" bestFit="1" customWidth="1"/>
    <col min="768" max="768" width="22.875" style="295" bestFit="1" customWidth="1"/>
    <col min="769" max="769" width="15.625" style="295" bestFit="1" customWidth="1"/>
    <col min="770" max="770" width="18.125" style="295" bestFit="1" customWidth="1"/>
    <col min="771" max="771" width="15.625" style="295" bestFit="1" customWidth="1"/>
    <col min="772" max="772" width="18.125" style="295" bestFit="1" customWidth="1"/>
    <col min="773" max="773" width="15.625" style="295" bestFit="1" customWidth="1"/>
    <col min="774" max="775" width="13.125" style="295" bestFit="1" customWidth="1"/>
    <col min="776" max="777" width="19.625" style="295" customWidth="1"/>
    <col min="778" max="1021" width="9" style="295"/>
    <col min="1022" max="1022" width="5.875" style="295" customWidth="1"/>
    <col min="1023" max="1023" width="20.625" style="295" bestFit="1" customWidth="1"/>
    <col min="1024" max="1024" width="22.875" style="295" bestFit="1" customWidth="1"/>
    <col min="1025" max="1025" width="15.625" style="295" bestFit="1" customWidth="1"/>
    <col min="1026" max="1026" width="18.125" style="295" bestFit="1" customWidth="1"/>
    <col min="1027" max="1027" width="15.625" style="295" bestFit="1" customWidth="1"/>
    <col min="1028" max="1028" width="18.125" style="295" bestFit="1" customWidth="1"/>
    <col min="1029" max="1029" width="15.625" style="295" bestFit="1" customWidth="1"/>
    <col min="1030" max="1031" width="13.125" style="295" bestFit="1" customWidth="1"/>
    <col min="1032" max="1033" width="19.625" style="295" customWidth="1"/>
    <col min="1034" max="1277" width="9" style="295"/>
    <col min="1278" max="1278" width="5.875" style="295" customWidth="1"/>
    <col min="1279" max="1279" width="20.625" style="295" bestFit="1" customWidth="1"/>
    <col min="1280" max="1280" width="22.875" style="295" bestFit="1" customWidth="1"/>
    <col min="1281" max="1281" width="15.625" style="295" bestFit="1" customWidth="1"/>
    <col min="1282" max="1282" width="18.125" style="295" bestFit="1" customWidth="1"/>
    <col min="1283" max="1283" width="15.625" style="295" bestFit="1" customWidth="1"/>
    <col min="1284" max="1284" width="18.125" style="295" bestFit="1" customWidth="1"/>
    <col min="1285" max="1285" width="15.625" style="295" bestFit="1" customWidth="1"/>
    <col min="1286" max="1287" width="13.125" style="295" bestFit="1" customWidth="1"/>
    <col min="1288" max="1289" width="19.625" style="295" customWidth="1"/>
    <col min="1290" max="1533" width="9" style="295"/>
    <col min="1534" max="1534" width="5.875" style="295" customWidth="1"/>
    <col min="1535" max="1535" width="20.625" style="295" bestFit="1" customWidth="1"/>
    <col min="1536" max="1536" width="22.875" style="295" bestFit="1" customWidth="1"/>
    <col min="1537" max="1537" width="15.625" style="295" bestFit="1" customWidth="1"/>
    <col min="1538" max="1538" width="18.125" style="295" bestFit="1" customWidth="1"/>
    <col min="1539" max="1539" width="15.625" style="295" bestFit="1" customWidth="1"/>
    <col min="1540" max="1540" width="18.125" style="295" bestFit="1" customWidth="1"/>
    <col min="1541" max="1541" width="15.625" style="295" bestFit="1" customWidth="1"/>
    <col min="1542" max="1543" width="13.125" style="295" bestFit="1" customWidth="1"/>
    <col min="1544" max="1545" width="19.625" style="295" customWidth="1"/>
    <col min="1546" max="1789" width="9" style="295"/>
    <col min="1790" max="1790" width="5.875" style="295" customWidth="1"/>
    <col min="1791" max="1791" width="20.625" style="295" bestFit="1" customWidth="1"/>
    <col min="1792" max="1792" width="22.875" style="295" bestFit="1" customWidth="1"/>
    <col min="1793" max="1793" width="15.625" style="295" bestFit="1" customWidth="1"/>
    <col min="1794" max="1794" width="18.125" style="295" bestFit="1" customWidth="1"/>
    <col min="1795" max="1795" width="15.625" style="295" bestFit="1" customWidth="1"/>
    <col min="1796" max="1796" width="18.125" style="295" bestFit="1" customWidth="1"/>
    <col min="1797" max="1797" width="15.625" style="295" bestFit="1" customWidth="1"/>
    <col min="1798" max="1799" width="13.125" style="295" bestFit="1" customWidth="1"/>
    <col min="1800" max="1801" width="19.625" style="295" customWidth="1"/>
    <col min="1802" max="2045" width="9" style="295"/>
    <col min="2046" max="2046" width="5.875" style="295" customWidth="1"/>
    <col min="2047" max="2047" width="20.625" style="295" bestFit="1" customWidth="1"/>
    <col min="2048" max="2048" width="22.875" style="295" bestFit="1" customWidth="1"/>
    <col min="2049" max="2049" width="15.625" style="295" bestFit="1" customWidth="1"/>
    <col min="2050" max="2050" width="18.125" style="295" bestFit="1" customWidth="1"/>
    <col min="2051" max="2051" width="15.625" style="295" bestFit="1" customWidth="1"/>
    <col min="2052" max="2052" width="18.125" style="295" bestFit="1" customWidth="1"/>
    <col min="2053" max="2053" width="15.625" style="295" bestFit="1" customWidth="1"/>
    <col min="2054" max="2055" width="13.125" style="295" bestFit="1" customWidth="1"/>
    <col min="2056" max="2057" width="19.625" style="295" customWidth="1"/>
    <col min="2058" max="2301" width="9" style="295"/>
    <col min="2302" max="2302" width="5.875" style="295" customWidth="1"/>
    <col min="2303" max="2303" width="20.625" style="295" bestFit="1" customWidth="1"/>
    <col min="2304" max="2304" width="22.875" style="295" bestFit="1" customWidth="1"/>
    <col min="2305" max="2305" width="15.625" style="295" bestFit="1" customWidth="1"/>
    <col min="2306" max="2306" width="18.125" style="295" bestFit="1" customWidth="1"/>
    <col min="2307" max="2307" width="15.625" style="295" bestFit="1" customWidth="1"/>
    <col min="2308" max="2308" width="18.125" style="295" bestFit="1" customWidth="1"/>
    <col min="2309" max="2309" width="15.625" style="295" bestFit="1" customWidth="1"/>
    <col min="2310" max="2311" width="13.125" style="295" bestFit="1" customWidth="1"/>
    <col min="2312" max="2313" width="19.625" style="295" customWidth="1"/>
    <col min="2314" max="2557" width="9" style="295"/>
    <col min="2558" max="2558" width="5.875" style="295" customWidth="1"/>
    <col min="2559" max="2559" width="20.625" style="295" bestFit="1" customWidth="1"/>
    <col min="2560" max="2560" width="22.875" style="295" bestFit="1" customWidth="1"/>
    <col min="2561" max="2561" width="15.625" style="295" bestFit="1" customWidth="1"/>
    <col min="2562" max="2562" width="18.125" style="295" bestFit="1" customWidth="1"/>
    <col min="2563" max="2563" width="15.625" style="295" bestFit="1" customWidth="1"/>
    <col min="2564" max="2564" width="18.125" style="295" bestFit="1" customWidth="1"/>
    <col min="2565" max="2565" width="15.625" style="295" bestFit="1" customWidth="1"/>
    <col min="2566" max="2567" width="13.125" style="295" bestFit="1" customWidth="1"/>
    <col min="2568" max="2569" width="19.625" style="295" customWidth="1"/>
    <col min="2570" max="2813" width="9" style="295"/>
    <col min="2814" max="2814" width="5.875" style="295" customWidth="1"/>
    <col min="2815" max="2815" width="20.625" style="295" bestFit="1" customWidth="1"/>
    <col min="2816" max="2816" width="22.875" style="295" bestFit="1" customWidth="1"/>
    <col min="2817" max="2817" width="15.625" style="295" bestFit="1" customWidth="1"/>
    <col min="2818" max="2818" width="18.125" style="295" bestFit="1" customWidth="1"/>
    <col min="2819" max="2819" width="15.625" style="295" bestFit="1" customWidth="1"/>
    <col min="2820" max="2820" width="18.125" style="295" bestFit="1" customWidth="1"/>
    <col min="2821" max="2821" width="15.625" style="295" bestFit="1" customWidth="1"/>
    <col min="2822" max="2823" width="13.125" style="295" bestFit="1" customWidth="1"/>
    <col min="2824" max="2825" width="19.625" style="295" customWidth="1"/>
    <col min="2826" max="3069" width="9" style="295"/>
    <col min="3070" max="3070" width="5.875" style="295" customWidth="1"/>
    <col min="3071" max="3071" width="20.625" style="295" bestFit="1" customWidth="1"/>
    <col min="3072" max="3072" width="22.875" style="295" bestFit="1" customWidth="1"/>
    <col min="3073" max="3073" width="15.625" style="295" bestFit="1" customWidth="1"/>
    <col min="3074" max="3074" width="18.125" style="295" bestFit="1" customWidth="1"/>
    <col min="3075" max="3075" width="15.625" style="295" bestFit="1" customWidth="1"/>
    <col min="3076" max="3076" width="18.125" style="295" bestFit="1" customWidth="1"/>
    <col min="3077" max="3077" width="15.625" style="295" bestFit="1" customWidth="1"/>
    <col min="3078" max="3079" width="13.125" style="295" bestFit="1" customWidth="1"/>
    <col min="3080" max="3081" width="19.625" style="295" customWidth="1"/>
    <col min="3082" max="3325" width="9" style="295"/>
    <col min="3326" max="3326" width="5.875" style="295" customWidth="1"/>
    <col min="3327" max="3327" width="20.625" style="295" bestFit="1" customWidth="1"/>
    <col min="3328" max="3328" width="22.875" style="295" bestFit="1" customWidth="1"/>
    <col min="3329" max="3329" width="15.625" style="295" bestFit="1" customWidth="1"/>
    <col min="3330" max="3330" width="18.125" style="295" bestFit="1" customWidth="1"/>
    <col min="3331" max="3331" width="15.625" style="295" bestFit="1" customWidth="1"/>
    <col min="3332" max="3332" width="18.125" style="295" bestFit="1" customWidth="1"/>
    <col min="3333" max="3333" width="15.625" style="295" bestFit="1" customWidth="1"/>
    <col min="3334" max="3335" width="13.125" style="295" bestFit="1" customWidth="1"/>
    <col min="3336" max="3337" width="19.625" style="295" customWidth="1"/>
    <col min="3338" max="3581" width="9" style="295"/>
    <col min="3582" max="3582" width="5.875" style="295" customWidth="1"/>
    <col min="3583" max="3583" width="20.625" style="295" bestFit="1" customWidth="1"/>
    <col min="3584" max="3584" width="22.875" style="295" bestFit="1" customWidth="1"/>
    <col min="3585" max="3585" width="15.625" style="295" bestFit="1" customWidth="1"/>
    <col min="3586" max="3586" width="18.125" style="295" bestFit="1" customWidth="1"/>
    <col min="3587" max="3587" width="15.625" style="295" bestFit="1" customWidth="1"/>
    <col min="3588" max="3588" width="18.125" style="295" bestFit="1" customWidth="1"/>
    <col min="3589" max="3589" width="15.625" style="295" bestFit="1" customWidth="1"/>
    <col min="3590" max="3591" width="13.125" style="295" bestFit="1" customWidth="1"/>
    <col min="3592" max="3593" width="19.625" style="295" customWidth="1"/>
    <col min="3594" max="3837" width="9" style="295"/>
    <col min="3838" max="3838" width="5.875" style="295" customWidth="1"/>
    <col min="3839" max="3839" width="20.625" style="295" bestFit="1" customWidth="1"/>
    <col min="3840" max="3840" width="22.875" style="295" bestFit="1" customWidth="1"/>
    <col min="3841" max="3841" width="15.625" style="295" bestFit="1" customWidth="1"/>
    <col min="3842" max="3842" width="18.125" style="295" bestFit="1" customWidth="1"/>
    <col min="3843" max="3843" width="15.625" style="295" bestFit="1" customWidth="1"/>
    <col min="3844" max="3844" width="18.125" style="295" bestFit="1" customWidth="1"/>
    <col min="3845" max="3845" width="15.625" style="295" bestFit="1" customWidth="1"/>
    <col min="3846" max="3847" width="13.125" style="295" bestFit="1" customWidth="1"/>
    <col min="3848" max="3849" width="19.625" style="295" customWidth="1"/>
    <col min="3850" max="4093" width="9" style="295"/>
    <col min="4094" max="4094" width="5.875" style="295" customWidth="1"/>
    <col min="4095" max="4095" width="20.625" style="295" bestFit="1" customWidth="1"/>
    <col min="4096" max="4096" width="22.875" style="295" bestFit="1" customWidth="1"/>
    <col min="4097" max="4097" width="15.625" style="295" bestFit="1" customWidth="1"/>
    <col min="4098" max="4098" width="18.125" style="295" bestFit="1" customWidth="1"/>
    <col min="4099" max="4099" width="15.625" style="295" bestFit="1" customWidth="1"/>
    <col min="4100" max="4100" width="18.125" style="295" bestFit="1" customWidth="1"/>
    <col min="4101" max="4101" width="15.625" style="295" bestFit="1" customWidth="1"/>
    <col min="4102" max="4103" width="13.125" style="295" bestFit="1" customWidth="1"/>
    <col min="4104" max="4105" width="19.625" style="295" customWidth="1"/>
    <col min="4106" max="4349" width="9" style="295"/>
    <col min="4350" max="4350" width="5.875" style="295" customWidth="1"/>
    <col min="4351" max="4351" width="20.625" style="295" bestFit="1" customWidth="1"/>
    <col min="4352" max="4352" width="22.875" style="295" bestFit="1" customWidth="1"/>
    <col min="4353" max="4353" width="15.625" style="295" bestFit="1" customWidth="1"/>
    <col min="4354" max="4354" width="18.125" style="295" bestFit="1" customWidth="1"/>
    <col min="4355" max="4355" width="15.625" style="295" bestFit="1" customWidth="1"/>
    <col min="4356" max="4356" width="18.125" style="295" bestFit="1" customWidth="1"/>
    <col min="4357" max="4357" width="15.625" style="295" bestFit="1" customWidth="1"/>
    <col min="4358" max="4359" width="13.125" style="295" bestFit="1" customWidth="1"/>
    <col min="4360" max="4361" width="19.625" style="295" customWidth="1"/>
    <col min="4362" max="4605" width="9" style="295"/>
    <col min="4606" max="4606" width="5.875" style="295" customWidth="1"/>
    <col min="4607" max="4607" width="20.625" style="295" bestFit="1" customWidth="1"/>
    <col min="4608" max="4608" width="22.875" style="295" bestFit="1" customWidth="1"/>
    <col min="4609" max="4609" width="15.625" style="295" bestFit="1" customWidth="1"/>
    <col min="4610" max="4610" width="18.125" style="295" bestFit="1" customWidth="1"/>
    <col min="4611" max="4611" width="15.625" style="295" bestFit="1" customWidth="1"/>
    <col min="4612" max="4612" width="18.125" style="295" bestFit="1" customWidth="1"/>
    <col min="4613" max="4613" width="15.625" style="295" bestFit="1" customWidth="1"/>
    <col min="4614" max="4615" width="13.125" style="295" bestFit="1" customWidth="1"/>
    <col min="4616" max="4617" width="19.625" style="295" customWidth="1"/>
    <col min="4618" max="4861" width="9" style="295"/>
    <col min="4862" max="4862" width="5.875" style="295" customWidth="1"/>
    <col min="4863" max="4863" width="20.625" style="295" bestFit="1" customWidth="1"/>
    <col min="4864" max="4864" width="22.875" style="295" bestFit="1" customWidth="1"/>
    <col min="4865" max="4865" width="15.625" style="295" bestFit="1" customWidth="1"/>
    <col min="4866" max="4866" width="18.125" style="295" bestFit="1" customWidth="1"/>
    <col min="4867" max="4867" width="15.625" style="295" bestFit="1" customWidth="1"/>
    <col min="4868" max="4868" width="18.125" style="295" bestFit="1" customWidth="1"/>
    <col min="4869" max="4869" width="15.625" style="295" bestFit="1" customWidth="1"/>
    <col min="4870" max="4871" width="13.125" style="295" bestFit="1" customWidth="1"/>
    <col min="4872" max="4873" width="19.625" style="295" customWidth="1"/>
    <col min="4874" max="5117" width="9" style="295"/>
    <col min="5118" max="5118" width="5.875" style="295" customWidth="1"/>
    <col min="5119" max="5119" width="20.625" style="295" bestFit="1" customWidth="1"/>
    <col min="5120" max="5120" width="22.875" style="295" bestFit="1" customWidth="1"/>
    <col min="5121" max="5121" width="15.625" style="295" bestFit="1" customWidth="1"/>
    <col min="5122" max="5122" width="18.125" style="295" bestFit="1" customWidth="1"/>
    <col min="5123" max="5123" width="15.625" style="295" bestFit="1" customWidth="1"/>
    <col min="5124" max="5124" width="18.125" style="295" bestFit="1" customWidth="1"/>
    <col min="5125" max="5125" width="15.625" style="295" bestFit="1" customWidth="1"/>
    <col min="5126" max="5127" width="13.125" style="295" bestFit="1" customWidth="1"/>
    <col min="5128" max="5129" width="19.625" style="295" customWidth="1"/>
    <col min="5130" max="5373" width="9" style="295"/>
    <col min="5374" max="5374" width="5.875" style="295" customWidth="1"/>
    <col min="5375" max="5375" width="20.625" style="295" bestFit="1" customWidth="1"/>
    <col min="5376" max="5376" width="22.875" style="295" bestFit="1" customWidth="1"/>
    <col min="5377" max="5377" width="15.625" style="295" bestFit="1" customWidth="1"/>
    <col min="5378" max="5378" width="18.125" style="295" bestFit="1" customWidth="1"/>
    <col min="5379" max="5379" width="15.625" style="295" bestFit="1" customWidth="1"/>
    <col min="5380" max="5380" width="18.125" style="295" bestFit="1" customWidth="1"/>
    <col min="5381" max="5381" width="15.625" style="295" bestFit="1" customWidth="1"/>
    <col min="5382" max="5383" width="13.125" style="295" bestFit="1" customWidth="1"/>
    <col min="5384" max="5385" width="19.625" style="295" customWidth="1"/>
    <col min="5386" max="5629" width="9" style="295"/>
    <col min="5630" max="5630" width="5.875" style="295" customWidth="1"/>
    <col min="5631" max="5631" width="20.625" style="295" bestFit="1" customWidth="1"/>
    <col min="5632" max="5632" width="22.875" style="295" bestFit="1" customWidth="1"/>
    <col min="5633" max="5633" width="15.625" style="295" bestFit="1" customWidth="1"/>
    <col min="5634" max="5634" width="18.125" style="295" bestFit="1" customWidth="1"/>
    <col min="5635" max="5635" width="15.625" style="295" bestFit="1" customWidth="1"/>
    <col min="5636" max="5636" width="18.125" style="295" bestFit="1" customWidth="1"/>
    <col min="5637" max="5637" width="15.625" style="295" bestFit="1" customWidth="1"/>
    <col min="5638" max="5639" width="13.125" style="295" bestFit="1" customWidth="1"/>
    <col min="5640" max="5641" width="19.625" style="295" customWidth="1"/>
    <col min="5642" max="5885" width="9" style="295"/>
    <col min="5886" max="5886" width="5.875" style="295" customWidth="1"/>
    <col min="5887" max="5887" width="20.625" style="295" bestFit="1" customWidth="1"/>
    <col min="5888" max="5888" width="22.875" style="295" bestFit="1" customWidth="1"/>
    <col min="5889" max="5889" width="15.625" style="295" bestFit="1" customWidth="1"/>
    <col min="5890" max="5890" width="18.125" style="295" bestFit="1" customWidth="1"/>
    <col min="5891" max="5891" width="15.625" style="295" bestFit="1" customWidth="1"/>
    <col min="5892" max="5892" width="18.125" style="295" bestFit="1" customWidth="1"/>
    <col min="5893" max="5893" width="15.625" style="295" bestFit="1" customWidth="1"/>
    <col min="5894" max="5895" width="13.125" style="295" bestFit="1" customWidth="1"/>
    <col min="5896" max="5897" width="19.625" style="295" customWidth="1"/>
    <col min="5898" max="6141" width="9" style="295"/>
    <col min="6142" max="6142" width="5.875" style="295" customWidth="1"/>
    <col min="6143" max="6143" width="20.625" style="295" bestFit="1" customWidth="1"/>
    <col min="6144" max="6144" width="22.875" style="295" bestFit="1" customWidth="1"/>
    <col min="6145" max="6145" width="15.625" style="295" bestFit="1" customWidth="1"/>
    <col min="6146" max="6146" width="18.125" style="295" bestFit="1" customWidth="1"/>
    <col min="6147" max="6147" width="15.625" style="295" bestFit="1" customWidth="1"/>
    <col min="6148" max="6148" width="18.125" style="295" bestFit="1" customWidth="1"/>
    <col min="6149" max="6149" width="15.625" style="295" bestFit="1" customWidth="1"/>
    <col min="6150" max="6151" width="13.125" style="295" bestFit="1" customWidth="1"/>
    <col min="6152" max="6153" width="19.625" style="295" customWidth="1"/>
    <col min="6154" max="6397" width="9" style="295"/>
    <col min="6398" max="6398" width="5.875" style="295" customWidth="1"/>
    <col min="6399" max="6399" width="20.625" style="295" bestFit="1" customWidth="1"/>
    <col min="6400" max="6400" width="22.875" style="295" bestFit="1" customWidth="1"/>
    <col min="6401" max="6401" width="15.625" style="295" bestFit="1" customWidth="1"/>
    <col min="6402" max="6402" width="18.125" style="295" bestFit="1" customWidth="1"/>
    <col min="6403" max="6403" width="15.625" style="295" bestFit="1" customWidth="1"/>
    <col min="6404" max="6404" width="18.125" style="295" bestFit="1" customWidth="1"/>
    <col min="6405" max="6405" width="15.625" style="295" bestFit="1" customWidth="1"/>
    <col min="6406" max="6407" width="13.125" style="295" bestFit="1" customWidth="1"/>
    <col min="6408" max="6409" width="19.625" style="295" customWidth="1"/>
    <col min="6410" max="6653" width="9" style="295"/>
    <col min="6654" max="6654" width="5.875" style="295" customWidth="1"/>
    <col min="6655" max="6655" width="20.625" style="295" bestFit="1" customWidth="1"/>
    <col min="6656" max="6656" width="22.875" style="295" bestFit="1" customWidth="1"/>
    <col min="6657" max="6657" width="15.625" style="295" bestFit="1" customWidth="1"/>
    <col min="6658" max="6658" width="18.125" style="295" bestFit="1" customWidth="1"/>
    <col min="6659" max="6659" width="15.625" style="295" bestFit="1" customWidth="1"/>
    <col min="6660" max="6660" width="18.125" style="295" bestFit="1" customWidth="1"/>
    <col min="6661" max="6661" width="15.625" style="295" bestFit="1" customWidth="1"/>
    <col min="6662" max="6663" width="13.125" style="295" bestFit="1" customWidth="1"/>
    <col min="6664" max="6665" width="19.625" style="295" customWidth="1"/>
    <col min="6666" max="6909" width="9" style="295"/>
    <col min="6910" max="6910" width="5.875" style="295" customWidth="1"/>
    <col min="6911" max="6911" width="20.625" style="295" bestFit="1" customWidth="1"/>
    <col min="6912" max="6912" width="22.875" style="295" bestFit="1" customWidth="1"/>
    <col min="6913" max="6913" width="15.625" style="295" bestFit="1" customWidth="1"/>
    <col min="6914" max="6914" width="18.125" style="295" bestFit="1" customWidth="1"/>
    <col min="6915" max="6915" width="15.625" style="295" bestFit="1" customWidth="1"/>
    <col min="6916" max="6916" width="18.125" style="295" bestFit="1" customWidth="1"/>
    <col min="6917" max="6917" width="15.625" style="295" bestFit="1" customWidth="1"/>
    <col min="6918" max="6919" width="13.125" style="295" bestFit="1" customWidth="1"/>
    <col min="6920" max="6921" width="19.625" style="295" customWidth="1"/>
    <col min="6922" max="7165" width="9" style="295"/>
    <col min="7166" max="7166" width="5.875" style="295" customWidth="1"/>
    <col min="7167" max="7167" width="20.625" style="295" bestFit="1" customWidth="1"/>
    <col min="7168" max="7168" width="22.875" style="295" bestFit="1" customWidth="1"/>
    <col min="7169" max="7169" width="15.625" style="295" bestFit="1" customWidth="1"/>
    <col min="7170" max="7170" width="18.125" style="295" bestFit="1" customWidth="1"/>
    <col min="7171" max="7171" width="15.625" style="295" bestFit="1" customWidth="1"/>
    <col min="7172" max="7172" width="18.125" style="295" bestFit="1" customWidth="1"/>
    <col min="7173" max="7173" width="15.625" style="295" bestFit="1" customWidth="1"/>
    <col min="7174" max="7175" width="13.125" style="295" bestFit="1" customWidth="1"/>
    <col min="7176" max="7177" width="19.625" style="295" customWidth="1"/>
    <col min="7178" max="7421" width="9" style="295"/>
    <col min="7422" max="7422" width="5.875" style="295" customWidth="1"/>
    <col min="7423" max="7423" width="20.625" style="295" bestFit="1" customWidth="1"/>
    <col min="7424" max="7424" width="22.875" style="295" bestFit="1" customWidth="1"/>
    <col min="7425" max="7425" width="15.625" style="295" bestFit="1" customWidth="1"/>
    <col min="7426" max="7426" width="18.125" style="295" bestFit="1" customWidth="1"/>
    <col min="7427" max="7427" width="15.625" style="295" bestFit="1" customWidth="1"/>
    <col min="7428" max="7428" width="18.125" style="295" bestFit="1" customWidth="1"/>
    <col min="7429" max="7429" width="15.625" style="295" bestFit="1" customWidth="1"/>
    <col min="7430" max="7431" width="13.125" style="295" bestFit="1" customWidth="1"/>
    <col min="7432" max="7433" width="19.625" style="295" customWidth="1"/>
    <col min="7434" max="7677" width="9" style="295"/>
    <col min="7678" max="7678" width="5.875" style="295" customWidth="1"/>
    <col min="7679" max="7679" width="20.625" style="295" bestFit="1" customWidth="1"/>
    <col min="7680" max="7680" width="22.875" style="295" bestFit="1" customWidth="1"/>
    <col min="7681" max="7681" width="15.625" style="295" bestFit="1" customWidth="1"/>
    <col min="7682" max="7682" width="18.125" style="295" bestFit="1" customWidth="1"/>
    <col min="7683" max="7683" width="15.625" style="295" bestFit="1" customWidth="1"/>
    <col min="7684" max="7684" width="18.125" style="295" bestFit="1" customWidth="1"/>
    <col min="7685" max="7685" width="15.625" style="295" bestFit="1" customWidth="1"/>
    <col min="7686" max="7687" width="13.125" style="295" bestFit="1" customWidth="1"/>
    <col min="7688" max="7689" width="19.625" style="295" customWidth="1"/>
    <col min="7690" max="7933" width="9" style="295"/>
    <col min="7934" max="7934" width="5.875" style="295" customWidth="1"/>
    <col min="7935" max="7935" width="20.625" style="295" bestFit="1" customWidth="1"/>
    <col min="7936" max="7936" width="22.875" style="295" bestFit="1" customWidth="1"/>
    <col min="7937" max="7937" width="15.625" style="295" bestFit="1" customWidth="1"/>
    <col min="7938" max="7938" width="18.125" style="295" bestFit="1" customWidth="1"/>
    <col min="7939" max="7939" width="15.625" style="295" bestFit="1" customWidth="1"/>
    <col min="7940" max="7940" width="18.125" style="295" bestFit="1" customWidth="1"/>
    <col min="7941" max="7941" width="15.625" style="295" bestFit="1" customWidth="1"/>
    <col min="7942" max="7943" width="13.125" style="295" bestFit="1" customWidth="1"/>
    <col min="7944" max="7945" width="19.625" style="295" customWidth="1"/>
    <col min="7946" max="8189" width="9" style="295"/>
    <col min="8190" max="8190" width="5.875" style="295" customWidth="1"/>
    <col min="8191" max="8191" width="20.625" style="295" bestFit="1" customWidth="1"/>
    <col min="8192" max="8192" width="22.875" style="295" bestFit="1" customWidth="1"/>
    <col min="8193" max="8193" width="15.625" style="295" bestFit="1" customWidth="1"/>
    <col min="8194" max="8194" width="18.125" style="295" bestFit="1" customWidth="1"/>
    <col min="8195" max="8195" width="15.625" style="295" bestFit="1" customWidth="1"/>
    <col min="8196" max="8196" width="18.125" style="295" bestFit="1" customWidth="1"/>
    <col min="8197" max="8197" width="15.625" style="295" bestFit="1" customWidth="1"/>
    <col min="8198" max="8199" width="13.125" style="295" bestFit="1" customWidth="1"/>
    <col min="8200" max="8201" width="19.625" style="295" customWidth="1"/>
    <col min="8202" max="8445" width="9" style="295"/>
    <col min="8446" max="8446" width="5.875" style="295" customWidth="1"/>
    <col min="8447" max="8447" width="20.625" style="295" bestFit="1" customWidth="1"/>
    <col min="8448" max="8448" width="22.875" style="295" bestFit="1" customWidth="1"/>
    <col min="8449" max="8449" width="15.625" style="295" bestFit="1" customWidth="1"/>
    <col min="8450" max="8450" width="18.125" style="295" bestFit="1" customWidth="1"/>
    <col min="8451" max="8451" width="15.625" style="295" bestFit="1" customWidth="1"/>
    <col min="8452" max="8452" width="18.125" style="295" bestFit="1" customWidth="1"/>
    <col min="8453" max="8453" width="15.625" style="295" bestFit="1" customWidth="1"/>
    <col min="8454" max="8455" width="13.125" style="295" bestFit="1" customWidth="1"/>
    <col min="8456" max="8457" width="19.625" style="295" customWidth="1"/>
    <col min="8458" max="8701" width="9" style="295"/>
    <col min="8702" max="8702" width="5.875" style="295" customWidth="1"/>
    <col min="8703" max="8703" width="20.625" style="295" bestFit="1" customWidth="1"/>
    <col min="8704" max="8704" width="22.875" style="295" bestFit="1" customWidth="1"/>
    <col min="8705" max="8705" width="15.625" style="295" bestFit="1" customWidth="1"/>
    <col min="8706" max="8706" width="18.125" style="295" bestFit="1" customWidth="1"/>
    <col min="8707" max="8707" width="15.625" style="295" bestFit="1" customWidth="1"/>
    <col min="8708" max="8708" width="18.125" style="295" bestFit="1" customWidth="1"/>
    <col min="8709" max="8709" width="15.625" style="295" bestFit="1" customWidth="1"/>
    <col min="8710" max="8711" width="13.125" style="295" bestFit="1" customWidth="1"/>
    <col min="8712" max="8713" width="19.625" style="295" customWidth="1"/>
    <col min="8714" max="8957" width="9" style="295"/>
    <col min="8958" max="8958" width="5.875" style="295" customWidth="1"/>
    <col min="8959" max="8959" width="20.625" style="295" bestFit="1" customWidth="1"/>
    <col min="8960" max="8960" width="22.875" style="295" bestFit="1" customWidth="1"/>
    <col min="8961" max="8961" width="15.625" style="295" bestFit="1" customWidth="1"/>
    <col min="8962" max="8962" width="18.125" style="295" bestFit="1" customWidth="1"/>
    <col min="8963" max="8963" width="15.625" style="295" bestFit="1" customWidth="1"/>
    <col min="8964" max="8964" width="18.125" style="295" bestFit="1" customWidth="1"/>
    <col min="8965" max="8965" width="15.625" style="295" bestFit="1" customWidth="1"/>
    <col min="8966" max="8967" width="13.125" style="295" bestFit="1" customWidth="1"/>
    <col min="8968" max="8969" width="19.625" style="295" customWidth="1"/>
    <col min="8970" max="9213" width="9" style="295"/>
    <col min="9214" max="9214" width="5.875" style="295" customWidth="1"/>
    <col min="9215" max="9215" width="20.625" style="295" bestFit="1" customWidth="1"/>
    <col min="9216" max="9216" width="22.875" style="295" bestFit="1" customWidth="1"/>
    <col min="9217" max="9217" width="15.625" style="295" bestFit="1" customWidth="1"/>
    <col min="9218" max="9218" width="18.125" style="295" bestFit="1" customWidth="1"/>
    <col min="9219" max="9219" width="15.625" style="295" bestFit="1" customWidth="1"/>
    <col min="9220" max="9220" width="18.125" style="295" bestFit="1" customWidth="1"/>
    <col min="9221" max="9221" width="15.625" style="295" bestFit="1" customWidth="1"/>
    <col min="9222" max="9223" width="13.125" style="295" bestFit="1" customWidth="1"/>
    <col min="9224" max="9225" width="19.625" style="295" customWidth="1"/>
    <col min="9226" max="9469" width="9" style="295"/>
    <col min="9470" max="9470" width="5.875" style="295" customWidth="1"/>
    <col min="9471" max="9471" width="20.625" style="295" bestFit="1" customWidth="1"/>
    <col min="9472" max="9472" width="22.875" style="295" bestFit="1" customWidth="1"/>
    <col min="9473" max="9473" width="15.625" style="295" bestFit="1" customWidth="1"/>
    <col min="9474" max="9474" width="18.125" style="295" bestFit="1" customWidth="1"/>
    <col min="9475" max="9475" width="15.625" style="295" bestFit="1" customWidth="1"/>
    <col min="9476" max="9476" width="18.125" style="295" bestFit="1" customWidth="1"/>
    <col min="9477" max="9477" width="15.625" style="295" bestFit="1" customWidth="1"/>
    <col min="9478" max="9479" width="13.125" style="295" bestFit="1" customWidth="1"/>
    <col min="9480" max="9481" width="19.625" style="295" customWidth="1"/>
    <col min="9482" max="9725" width="9" style="295"/>
    <col min="9726" max="9726" width="5.875" style="295" customWidth="1"/>
    <col min="9727" max="9727" width="20.625" style="295" bestFit="1" customWidth="1"/>
    <col min="9728" max="9728" width="22.875" style="295" bestFit="1" customWidth="1"/>
    <col min="9729" max="9729" width="15.625" style="295" bestFit="1" customWidth="1"/>
    <col min="9730" max="9730" width="18.125" style="295" bestFit="1" customWidth="1"/>
    <col min="9731" max="9731" width="15.625" style="295" bestFit="1" customWidth="1"/>
    <col min="9732" max="9732" width="18.125" style="295" bestFit="1" customWidth="1"/>
    <col min="9733" max="9733" width="15.625" style="295" bestFit="1" customWidth="1"/>
    <col min="9734" max="9735" width="13.125" style="295" bestFit="1" customWidth="1"/>
    <col min="9736" max="9737" width="19.625" style="295" customWidth="1"/>
    <col min="9738" max="9981" width="9" style="295"/>
    <col min="9982" max="9982" width="5.875" style="295" customWidth="1"/>
    <col min="9983" max="9983" width="20.625" style="295" bestFit="1" customWidth="1"/>
    <col min="9984" max="9984" width="22.875" style="295" bestFit="1" customWidth="1"/>
    <col min="9985" max="9985" width="15.625" style="295" bestFit="1" customWidth="1"/>
    <col min="9986" max="9986" width="18.125" style="295" bestFit="1" customWidth="1"/>
    <col min="9987" max="9987" width="15.625" style="295" bestFit="1" customWidth="1"/>
    <col min="9988" max="9988" width="18.125" style="295" bestFit="1" customWidth="1"/>
    <col min="9989" max="9989" width="15.625" style="295" bestFit="1" customWidth="1"/>
    <col min="9990" max="9991" width="13.125" style="295" bestFit="1" customWidth="1"/>
    <col min="9992" max="9993" width="19.625" style="295" customWidth="1"/>
    <col min="9994" max="10237" width="9" style="295"/>
    <col min="10238" max="10238" width="5.875" style="295" customWidth="1"/>
    <col min="10239" max="10239" width="20.625" style="295" bestFit="1" customWidth="1"/>
    <col min="10240" max="10240" width="22.875" style="295" bestFit="1" customWidth="1"/>
    <col min="10241" max="10241" width="15.625" style="295" bestFit="1" customWidth="1"/>
    <col min="10242" max="10242" width="18.125" style="295" bestFit="1" customWidth="1"/>
    <col min="10243" max="10243" width="15.625" style="295" bestFit="1" customWidth="1"/>
    <col min="10244" max="10244" width="18.125" style="295" bestFit="1" customWidth="1"/>
    <col min="10245" max="10245" width="15.625" style="295" bestFit="1" customWidth="1"/>
    <col min="10246" max="10247" width="13.125" style="295" bestFit="1" customWidth="1"/>
    <col min="10248" max="10249" width="19.625" style="295" customWidth="1"/>
    <col min="10250" max="10493" width="9" style="295"/>
    <col min="10494" max="10494" width="5.875" style="295" customWidth="1"/>
    <col min="10495" max="10495" width="20.625" style="295" bestFit="1" customWidth="1"/>
    <col min="10496" max="10496" width="22.875" style="295" bestFit="1" customWidth="1"/>
    <col min="10497" max="10497" width="15.625" style="295" bestFit="1" customWidth="1"/>
    <col min="10498" max="10498" width="18.125" style="295" bestFit="1" customWidth="1"/>
    <col min="10499" max="10499" width="15.625" style="295" bestFit="1" customWidth="1"/>
    <col min="10500" max="10500" width="18.125" style="295" bestFit="1" customWidth="1"/>
    <col min="10501" max="10501" width="15.625" style="295" bestFit="1" customWidth="1"/>
    <col min="10502" max="10503" width="13.125" style="295" bestFit="1" customWidth="1"/>
    <col min="10504" max="10505" width="19.625" style="295" customWidth="1"/>
    <col min="10506" max="10749" width="9" style="295"/>
    <col min="10750" max="10750" width="5.875" style="295" customWidth="1"/>
    <col min="10751" max="10751" width="20.625" style="295" bestFit="1" customWidth="1"/>
    <col min="10752" max="10752" width="22.875" style="295" bestFit="1" customWidth="1"/>
    <col min="10753" max="10753" width="15.625" style="295" bestFit="1" customWidth="1"/>
    <col min="10754" max="10754" width="18.125" style="295" bestFit="1" customWidth="1"/>
    <col min="10755" max="10755" width="15.625" style="295" bestFit="1" customWidth="1"/>
    <col min="10756" max="10756" width="18.125" style="295" bestFit="1" customWidth="1"/>
    <col min="10757" max="10757" width="15.625" style="295" bestFit="1" customWidth="1"/>
    <col min="10758" max="10759" width="13.125" style="295" bestFit="1" customWidth="1"/>
    <col min="10760" max="10761" width="19.625" style="295" customWidth="1"/>
    <col min="10762" max="11005" width="9" style="295"/>
    <col min="11006" max="11006" width="5.875" style="295" customWidth="1"/>
    <col min="11007" max="11007" width="20.625" style="295" bestFit="1" customWidth="1"/>
    <col min="11008" max="11008" width="22.875" style="295" bestFit="1" customWidth="1"/>
    <col min="11009" max="11009" width="15.625" style="295" bestFit="1" customWidth="1"/>
    <col min="11010" max="11010" width="18.125" style="295" bestFit="1" customWidth="1"/>
    <col min="11011" max="11011" width="15.625" style="295" bestFit="1" customWidth="1"/>
    <col min="11012" max="11012" width="18.125" style="295" bestFit="1" customWidth="1"/>
    <col min="11013" max="11013" width="15.625" style="295" bestFit="1" customWidth="1"/>
    <col min="11014" max="11015" width="13.125" style="295" bestFit="1" customWidth="1"/>
    <col min="11016" max="11017" width="19.625" style="295" customWidth="1"/>
    <col min="11018" max="11261" width="9" style="295"/>
    <col min="11262" max="11262" width="5.875" style="295" customWidth="1"/>
    <col min="11263" max="11263" width="20.625" style="295" bestFit="1" customWidth="1"/>
    <col min="11264" max="11264" width="22.875" style="295" bestFit="1" customWidth="1"/>
    <col min="11265" max="11265" width="15.625" style="295" bestFit="1" customWidth="1"/>
    <col min="11266" max="11266" width="18.125" style="295" bestFit="1" customWidth="1"/>
    <col min="11267" max="11267" width="15.625" style="295" bestFit="1" customWidth="1"/>
    <col min="11268" max="11268" width="18.125" style="295" bestFit="1" customWidth="1"/>
    <col min="11269" max="11269" width="15.625" style="295" bestFit="1" customWidth="1"/>
    <col min="11270" max="11271" width="13.125" style="295" bestFit="1" customWidth="1"/>
    <col min="11272" max="11273" width="19.625" style="295" customWidth="1"/>
    <col min="11274" max="11517" width="9" style="295"/>
    <col min="11518" max="11518" width="5.875" style="295" customWidth="1"/>
    <col min="11519" max="11519" width="20.625" style="295" bestFit="1" customWidth="1"/>
    <col min="11520" max="11520" width="22.875" style="295" bestFit="1" customWidth="1"/>
    <col min="11521" max="11521" width="15.625" style="295" bestFit="1" customWidth="1"/>
    <col min="11522" max="11522" width="18.125" style="295" bestFit="1" customWidth="1"/>
    <col min="11523" max="11523" width="15.625" style="295" bestFit="1" customWidth="1"/>
    <col min="11524" max="11524" width="18.125" style="295" bestFit="1" customWidth="1"/>
    <col min="11525" max="11525" width="15.625" style="295" bestFit="1" customWidth="1"/>
    <col min="11526" max="11527" width="13.125" style="295" bestFit="1" customWidth="1"/>
    <col min="11528" max="11529" width="19.625" style="295" customWidth="1"/>
    <col min="11530" max="11773" width="9" style="295"/>
    <col min="11774" max="11774" width="5.875" style="295" customWidth="1"/>
    <col min="11775" max="11775" width="20.625" style="295" bestFit="1" customWidth="1"/>
    <col min="11776" max="11776" width="22.875" style="295" bestFit="1" customWidth="1"/>
    <col min="11777" max="11777" width="15.625" style="295" bestFit="1" customWidth="1"/>
    <col min="11778" max="11778" width="18.125" style="295" bestFit="1" customWidth="1"/>
    <col min="11779" max="11779" width="15.625" style="295" bestFit="1" customWidth="1"/>
    <col min="11780" max="11780" width="18.125" style="295" bestFit="1" customWidth="1"/>
    <col min="11781" max="11781" width="15.625" style="295" bestFit="1" customWidth="1"/>
    <col min="11782" max="11783" width="13.125" style="295" bestFit="1" customWidth="1"/>
    <col min="11784" max="11785" width="19.625" style="295" customWidth="1"/>
    <col min="11786" max="12029" width="9" style="295"/>
    <col min="12030" max="12030" width="5.875" style="295" customWidth="1"/>
    <col min="12031" max="12031" width="20.625" style="295" bestFit="1" customWidth="1"/>
    <col min="12032" max="12032" width="22.875" style="295" bestFit="1" customWidth="1"/>
    <col min="12033" max="12033" width="15.625" style="295" bestFit="1" customWidth="1"/>
    <col min="12034" max="12034" width="18.125" style="295" bestFit="1" customWidth="1"/>
    <col min="12035" max="12035" width="15.625" style="295" bestFit="1" customWidth="1"/>
    <col min="12036" max="12036" width="18.125" style="295" bestFit="1" customWidth="1"/>
    <col min="12037" max="12037" width="15.625" style="295" bestFit="1" customWidth="1"/>
    <col min="12038" max="12039" width="13.125" style="295" bestFit="1" customWidth="1"/>
    <col min="12040" max="12041" width="19.625" style="295" customWidth="1"/>
    <col min="12042" max="12285" width="9" style="295"/>
    <col min="12286" max="12286" width="5.875" style="295" customWidth="1"/>
    <col min="12287" max="12287" width="20.625" style="295" bestFit="1" customWidth="1"/>
    <col min="12288" max="12288" width="22.875" style="295" bestFit="1" customWidth="1"/>
    <col min="12289" max="12289" width="15.625" style="295" bestFit="1" customWidth="1"/>
    <col min="12290" max="12290" width="18.125" style="295" bestFit="1" customWidth="1"/>
    <col min="12291" max="12291" width="15.625" style="295" bestFit="1" customWidth="1"/>
    <col min="12292" max="12292" width="18.125" style="295" bestFit="1" customWidth="1"/>
    <col min="12293" max="12293" width="15.625" style="295" bestFit="1" customWidth="1"/>
    <col min="12294" max="12295" width="13.125" style="295" bestFit="1" customWidth="1"/>
    <col min="12296" max="12297" width="19.625" style="295" customWidth="1"/>
    <col min="12298" max="12541" width="9" style="295"/>
    <col min="12542" max="12542" width="5.875" style="295" customWidth="1"/>
    <col min="12543" max="12543" width="20.625" style="295" bestFit="1" customWidth="1"/>
    <col min="12544" max="12544" width="22.875" style="295" bestFit="1" customWidth="1"/>
    <col min="12545" max="12545" width="15.625" style="295" bestFit="1" customWidth="1"/>
    <col min="12546" max="12546" width="18.125" style="295" bestFit="1" customWidth="1"/>
    <col min="12547" max="12547" width="15.625" style="295" bestFit="1" customWidth="1"/>
    <col min="12548" max="12548" width="18.125" style="295" bestFit="1" customWidth="1"/>
    <col min="12549" max="12549" width="15.625" style="295" bestFit="1" customWidth="1"/>
    <col min="12550" max="12551" width="13.125" style="295" bestFit="1" customWidth="1"/>
    <col min="12552" max="12553" width="19.625" style="295" customWidth="1"/>
    <col min="12554" max="12797" width="9" style="295"/>
    <col min="12798" max="12798" width="5.875" style="295" customWidth="1"/>
    <col min="12799" max="12799" width="20.625" style="295" bestFit="1" customWidth="1"/>
    <col min="12800" max="12800" width="22.875" style="295" bestFit="1" customWidth="1"/>
    <col min="12801" max="12801" width="15.625" style="295" bestFit="1" customWidth="1"/>
    <col min="12802" max="12802" width="18.125" style="295" bestFit="1" customWidth="1"/>
    <col min="12803" max="12803" width="15.625" style="295" bestFit="1" customWidth="1"/>
    <col min="12804" max="12804" width="18.125" style="295" bestFit="1" customWidth="1"/>
    <col min="12805" max="12805" width="15.625" style="295" bestFit="1" customWidth="1"/>
    <col min="12806" max="12807" width="13.125" style="295" bestFit="1" customWidth="1"/>
    <col min="12808" max="12809" width="19.625" style="295" customWidth="1"/>
    <col min="12810" max="13053" width="9" style="295"/>
    <col min="13054" max="13054" width="5.875" style="295" customWidth="1"/>
    <col min="13055" max="13055" width="20.625" style="295" bestFit="1" customWidth="1"/>
    <col min="13056" max="13056" width="22.875" style="295" bestFit="1" customWidth="1"/>
    <col min="13057" max="13057" width="15.625" style="295" bestFit="1" customWidth="1"/>
    <col min="13058" max="13058" width="18.125" style="295" bestFit="1" customWidth="1"/>
    <col min="13059" max="13059" width="15.625" style="295" bestFit="1" customWidth="1"/>
    <col min="13060" max="13060" width="18.125" style="295" bestFit="1" customWidth="1"/>
    <col min="13061" max="13061" width="15.625" style="295" bestFit="1" customWidth="1"/>
    <col min="13062" max="13063" width="13.125" style="295" bestFit="1" customWidth="1"/>
    <col min="13064" max="13065" width="19.625" style="295" customWidth="1"/>
    <col min="13066" max="13309" width="9" style="295"/>
    <col min="13310" max="13310" width="5.875" style="295" customWidth="1"/>
    <col min="13311" max="13311" width="20.625" style="295" bestFit="1" customWidth="1"/>
    <col min="13312" max="13312" width="22.875" style="295" bestFit="1" customWidth="1"/>
    <col min="13313" max="13313" width="15.625" style="295" bestFit="1" customWidth="1"/>
    <col min="13314" max="13314" width="18.125" style="295" bestFit="1" customWidth="1"/>
    <col min="13315" max="13315" width="15.625" style="295" bestFit="1" customWidth="1"/>
    <col min="13316" max="13316" width="18.125" style="295" bestFit="1" customWidth="1"/>
    <col min="13317" max="13317" width="15.625" style="295" bestFit="1" customWidth="1"/>
    <col min="13318" max="13319" width="13.125" style="295" bestFit="1" customWidth="1"/>
    <col min="13320" max="13321" width="19.625" style="295" customWidth="1"/>
    <col min="13322" max="13565" width="9" style="295"/>
    <col min="13566" max="13566" width="5.875" style="295" customWidth="1"/>
    <col min="13567" max="13567" width="20.625" style="295" bestFit="1" customWidth="1"/>
    <col min="13568" max="13568" width="22.875" style="295" bestFit="1" customWidth="1"/>
    <col min="13569" max="13569" width="15.625" style="295" bestFit="1" customWidth="1"/>
    <col min="13570" max="13570" width="18.125" style="295" bestFit="1" customWidth="1"/>
    <col min="13571" max="13571" width="15.625" style="295" bestFit="1" customWidth="1"/>
    <col min="13572" max="13572" width="18.125" style="295" bestFit="1" customWidth="1"/>
    <col min="13573" max="13573" width="15.625" style="295" bestFit="1" customWidth="1"/>
    <col min="13574" max="13575" width="13.125" style="295" bestFit="1" customWidth="1"/>
    <col min="13576" max="13577" width="19.625" style="295" customWidth="1"/>
    <col min="13578" max="13821" width="9" style="295"/>
    <col min="13822" max="13822" width="5.875" style="295" customWidth="1"/>
    <col min="13823" max="13823" width="20.625" style="295" bestFit="1" customWidth="1"/>
    <col min="13824" max="13824" width="22.875" style="295" bestFit="1" customWidth="1"/>
    <col min="13825" max="13825" width="15.625" style="295" bestFit="1" customWidth="1"/>
    <col min="13826" max="13826" width="18.125" style="295" bestFit="1" customWidth="1"/>
    <col min="13827" max="13827" width="15.625" style="295" bestFit="1" customWidth="1"/>
    <col min="13828" max="13828" width="18.125" style="295" bestFit="1" customWidth="1"/>
    <col min="13829" max="13829" width="15.625" style="295" bestFit="1" customWidth="1"/>
    <col min="13830" max="13831" width="13.125" style="295" bestFit="1" customWidth="1"/>
    <col min="13832" max="13833" width="19.625" style="295" customWidth="1"/>
    <col min="13834" max="14077" width="9" style="295"/>
    <col min="14078" max="14078" width="5.875" style="295" customWidth="1"/>
    <col min="14079" max="14079" width="20.625" style="295" bestFit="1" customWidth="1"/>
    <col min="14080" max="14080" width="22.875" style="295" bestFit="1" customWidth="1"/>
    <col min="14081" max="14081" width="15.625" style="295" bestFit="1" customWidth="1"/>
    <col min="14082" max="14082" width="18.125" style="295" bestFit="1" customWidth="1"/>
    <col min="14083" max="14083" width="15.625" style="295" bestFit="1" customWidth="1"/>
    <col min="14084" max="14084" width="18.125" style="295" bestFit="1" customWidth="1"/>
    <col min="14085" max="14085" width="15.625" style="295" bestFit="1" customWidth="1"/>
    <col min="14086" max="14087" width="13.125" style="295" bestFit="1" customWidth="1"/>
    <col min="14088" max="14089" width="19.625" style="295" customWidth="1"/>
    <col min="14090" max="14333" width="9" style="295"/>
    <col min="14334" max="14334" width="5.875" style="295" customWidth="1"/>
    <col min="14335" max="14335" width="20.625" style="295" bestFit="1" customWidth="1"/>
    <col min="14336" max="14336" width="22.875" style="295" bestFit="1" customWidth="1"/>
    <col min="14337" max="14337" width="15.625" style="295" bestFit="1" customWidth="1"/>
    <col min="14338" max="14338" width="18.125" style="295" bestFit="1" customWidth="1"/>
    <col min="14339" max="14339" width="15.625" style="295" bestFit="1" customWidth="1"/>
    <col min="14340" max="14340" width="18.125" style="295" bestFit="1" customWidth="1"/>
    <col min="14341" max="14341" width="15.625" style="295" bestFit="1" customWidth="1"/>
    <col min="14342" max="14343" width="13.125" style="295" bestFit="1" customWidth="1"/>
    <col min="14344" max="14345" width="19.625" style="295" customWidth="1"/>
    <col min="14346" max="14589" width="9" style="295"/>
    <col min="14590" max="14590" width="5.875" style="295" customWidth="1"/>
    <col min="14591" max="14591" width="20.625" style="295" bestFit="1" customWidth="1"/>
    <col min="14592" max="14592" width="22.875" style="295" bestFit="1" customWidth="1"/>
    <col min="14593" max="14593" width="15.625" style="295" bestFit="1" customWidth="1"/>
    <col min="14594" max="14594" width="18.125" style="295" bestFit="1" customWidth="1"/>
    <col min="14595" max="14595" width="15.625" style="295" bestFit="1" customWidth="1"/>
    <col min="14596" max="14596" width="18.125" style="295" bestFit="1" customWidth="1"/>
    <col min="14597" max="14597" width="15.625" style="295" bestFit="1" customWidth="1"/>
    <col min="14598" max="14599" width="13.125" style="295" bestFit="1" customWidth="1"/>
    <col min="14600" max="14601" width="19.625" style="295" customWidth="1"/>
    <col min="14602" max="14845" width="9" style="295"/>
    <col min="14846" max="14846" width="5.875" style="295" customWidth="1"/>
    <col min="14847" max="14847" width="20.625" style="295" bestFit="1" customWidth="1"/>
    <col min="14848" max="14848" width="22.875" style="295" bestFit="1" customWidth="1"/>
    <col min="14849" max="14849" width="15.625" style="295" bestFit="1" customWidth="1"/>
    <col min="14850" max="14850" width="18.125" style="295" bestFit="1" customWidth="1"/>
    <col min="14851" max="14851" width="15.625" style="295" bestFit="1" customWidth="1"/>
    <col min="14852" max="14852" width="18.125" style="295" bestFit="1" customWidth="1"/>
    <col min="14853" max="14853" width="15.625" style="295" bestFit="1" customWidth="1"/>
    <col min="14854" max="14855" width="13.125" style="295" bestFit="1" customWidth="1"/>
    <col min="14856" max="14857" width="19.625" style="295" customWidth="1"/>
    <col min="14858" max="15101" width="9" style="295"/>
    <col min="15102" max="15102" width="5.875" style="295" customWidth="1"/>
    <col min="15103" max="15103" width="20.625" style="295" bestFit="1" customWidth="1"/>
    <col min="15104" max="15104" width="22.875" style="295" bestFit="1" customWidth="1"/>
    <col min="15105" max="15105" width="15.625" style="295" bestFit="1" customWidth="1"/>
    <col min="15106" max="15106" width="18.125" style="295" bestFit="1" customWidth="1"/>
    <col min="15107" max="15107" width="15.625" style="295" bestFit="1" customWidth="1"/>
    <col min="15108" max="15108" width="18.125" style="295" bestFit="1" customWidth="1"/>
    <col min="15109" max="15109" width="15.625" style="295" bestFit="1" customWidth="1"/>
    <col min="15110" max="15111" width="13.125" style="295" bestFit="1" customWidth="1"/>
    <col min="15112" max="15113" width="19.625" style="295" customWidth="1"/>
    <col min="15114" max="15357" width="9" style="295"/>
    <col min="15358" max="15358" width="5.875" style="295" customWidth="1"/>
    <col min="15359" max="15359" width="20.625" style="295" bestFit="1" customWidth="1"/>
    <col min="15360" max="15360" width="22.875" style="295" bestFit="1" customWidth="1"/>
    <col min="15361" max="15361" width="15.625" style="295" bestFit="1" customWidth="1"/>
    <col min="15362" max="15362" width="18.125" style="295" bestFit="1" customWidth="1"/>
    <col min="15363" max="15363" width="15.625" style="295" bestFit="1" customWidth="1"/>
    <col min="15364" max="15364" width="18.125" style="295" bestFit="1" customWidth="1"/>
    <col min="15365" max="15365" width="15.625" style="295" bestFit="1" customWidth="1"/>
    <col min="15366" max="15367" width="13.125" style="295" bestFit="1" customWidth="1"/>
    <col min="15368" max="15369" width="19.625" style="295" customWidth="1"/>
    <col min="15370" max="15613" width="9" style="295"/>
    <col min="15614" max="15614" width="5.875" style="295" customWidth="1"/>
    <col min="15615" max="15615" width="20.625" style="295" bestFit="1" customWidth="1"/>
    <col min="15616" max="15616" width="22.875" style="295" bestFit="1" customWidth="1"/>
    <col min="15617" max="15617" width="15.625" style="295" bestFit="1" customWidth="1"/>
    <col min="15618" max="15618" width="18.125" style="295" bestFit="1" customWidth="1"/>
    <col min="15619" max="15619" width="15.625" style="295" bestFit="1" customWidth="1"/>
    <col min="15620" max="15620" width="18.125" style="295" bestFit="1" customWidth="1"/>
    <col min="15621" max="15621" width="15.625" style="295" bestFit="1" customWidth="1"/>
    <col min="15622" max="15623" width="13.125" style="295" bestFit="1" customWidth="1"/>
    <col min="15624" max="15625" width="19.625" style="295" customWidth="1"/>
    <col min="15626" max="15869" width="9" style="295"/>
    <col min="15870" max="15870" width="5.875" style="295" customWidth="1"/>
    <col min="15871" max="15871" width="20.625" style="295" bestFit="1" customWidth="1"/>
    <col min="15872" max="15872" width="22.875" style="295" bestFit="1" customWidth="1"/>
    <col min="15873" max="15873" width="15.625" style="295" bestFit="1" customWidth="1"/>
    <col min="15874" max="15874" width="18.125" style="295" bestFit="1" customWidth="1"/>
    <col min="15875" max="15875" width="15.625" style="295" bestFit="1" customWidth="1"/>
    <col min="15876" max="15876" width="18.125" style="295" bestFit="1" customWidth="1"/>
    <col min="15877" max="15877" width="15.625" style="295" bestFit="1" customWidth="1"/>
    <col min="15878" max="15879" width="13.125" style="295" bestFit="1" customWidth="1"/>
    <col min="15880" max="15881" width="19.625" style="295" customWidth="1"/>
    <col min="15882" max="16125" width="9" style="295"/>
    <col min="16126" max="16126" width="5.875" style="295" customWidth="1"/>
    <col min="16127" max="16127" width="20.625" style="295" bestFit="1" customWidth="1"/>
    <col min="16128" max="16128" width="22.875" style="295" bestFit="1" customWidth="1"/>
    <col min="16129" max="16129" width="15.625" style="295" bestFit="1" customWidth="1"/>
    <col min="16130" max="16130" width="18.125" style="295" bestFit="1" customWidth="1"/>
    <col min="16131" max="16131" width="15.625" style="295" bestFit="1" customWidth="1"/>
    <col min="16132" max="16132" width="18.125" style="295" bestFit="1" customWidth="1"/>
    <col min="16133" max="16133" width="15.625" style="295" bestFit="1" customWidth="1"/>
    <col min="16134" max="16135" width="13.125" style="295" bestFit="1" customWidth="1"/>
    <col min="16136" max="16137" width="19.625" style="295" customWidth="1"/>
    <col min="16138" max="16384" width="9" style="295"/>
  </cols>
  <sheetData>
    <row r="1" spans="1:10" ht="39.75" customHeight="1">
      <c r="A1" s="494" t="s">
        <v>240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36" customHeight="1">
      <c r="A2" s="495" t="s">
        <v>241</v>
      </c>
      <c r="B2" s="495"/>
      <c r="C2" s="495"/>
      <c r="D2" s="495"/>
      <c r="G2" s="520" t="s">
        <v>242</v>
      </c>
      <c r="H2" s="520"/>
      <c r="I2" s="520"/>
      <c r="J2" s="520"/>
    </row>
    <row r="3" spans="1:10" ht="39.75" customHeight="1">
      <c r="A3" s="510" t="s">
        <v>3</v>
      </c>
      <c r="B3" s="511"/>
      <c r="C3" s="491" t="s">
        <v>4</v>
      </c>
      <c r="D3" s="511"/>
      <c r="E3" s="514"/>
      <c r="F3" s="514"/>
      <c r="G3" s="514"/>
      <c r="H3" s="514"/>
      <c r="I3" s="514"/>
      <c r="J3" s="515"/>
    </row>
    <row r="4" spans="1:10" ht="34.5" customHeight="1">
      <c r="A4" s="512"/>
      <c r="B4" s="493"/>
      <c r="C4" s="487" t="s">
        <v>243</v>
      </c>
      <c r="D4" s="296"/>
      <c r="E4" s="487" t="s">
        <v>244</v>
      </c>
      <c r="F4" s="297"/>
      <c r="G4" s="489" t="s">
        <v>245</v>
      </c>
      <c r="H4" s="297"/>
      <c r="I4" s="491" t="s">
        <v>14</v>
      </c>
      <c r="J4" s="515"/>
    </row>
    <row r="5" spans="1:10" ht="87" customHeight="1">
      <c r="A5" s="513"/>
      <c r="B5" s="501"/>
      <c r="C5" s="488"/>
      <c r="D5" s="298" t="s">
        <v>246</v>
      </c>
      <c r="E5" s="488"/>
      <c r="F5" s="299" t="s">
        <v>262</v>
      </c>
      <c r="G5" s="516"/>
      <c r="H5" s="299" t="s">
        <v>247</v>
      </c>
      <c r="I5" s="300" t="s">
        <v>18</v>
      </c>
      <c r="J5" s="300" t="s">
        <v>248</v>
      </c>
    </row>
    <row r="6" spans="1:10" s="305" customFormat="1" ht="36" customHeight="1">
      <c r="A6" s="301">
        <v>1</v>
      </c>
      <c r="B6" s="302" t="s">
        <v>169</v>
      </c>
      <c r="C6" s="303">
        <v>320764</v>
      </c>
      <c r="D6" s="303">
        <v>5225</v>
      </c>
      <c r="E6" s="303">
        <v>75014</v>
      </c>
      <c r="F6" s="303">
        <v>177</v>
      </c>
      <c r="G6" s="303">
        <v>36997</v>
      </c>
      <c r="H6" s="303">
        <v>63</v>
      </c>
      <c r="I6" s="304">
        <v>0.23400000000000001</v>
      </c>
      <c r="J6" s="304">
        <v>0.115</v>
      </c>
    </row>
    <row r="7" spans="1:10" s="305" customFormat="1" ht="36" customHeight="1">
      <c r="A7" s="301">
        <v>2</v>
      </c>
      <c r="B7" s="302" t="s">
        <v>172</v>
      </c>
      <c r="C7" s="303">
        <v>100248</v>
      </c>
      <c r="D7" s="303">
        <v>1633</v>
      </c>
      <c r="E7" s="303">
        <v>19547</v>
      </c>
      <c r="F7" s="303">
        <v>139</v>
      </c>
      <c r="G7" s="303">
        <v>9257</v>
      </c>
      <c r="H7" s="303">
        <v>68</v>
      </c>
      <c r="I7" s="304">
        <v>0.19500000000000001</v>
      </c>
      <c r="J7" s="304">
        <v>9.1999999999999998E-2</v>
      </c>
    </row>
    <row r="8" spans="1:10" s="305" customFormat="1" ht="36" customHeight="1">
      <c r="A8" s="301">
        <v>3</v>
      </c>
      <c r="B8" s="302" t="s">
        <v>174</v>
      </c>
      <c r="C8" s="303">
        <v>49638</v>
      </c>
      <c r="D8" s="303">
        <v>652</v>
      </c>
      <c r="E8" s="303">
        <v>10906</v>
      </c>
      <c r="F8" s="303">
        <v>26</v>
      </c>
      <c r="G8" s="303">
        <v>4871</v>
      </c>
      <c r="H8" s="303">
        <v>3</v>
      </c>
      <c r="I8" s="304">
        <v>0.22</v>
      </c>
      <c r="J8" s="304">
        <v>9.8000000000000004E-2</v>
      </c>
    </row>
    <row r="9" spans="1:10" s="305" customFormat="1" ht="36" customHeight="1">
      <c r="A9" s="301">
        <v>4</v>
      </c>
      <c r="B9" s="302" t="s">
        <v>175</v>
      </c>
      <c r="C9" s="303">
        <v>115420</v>
      </c>
      <c r="D9" s="303">
        <v>1143</v>
      </c>
      <c r="E9" s="303">
        <v>22998</v>
      </c>
      <c r="F9" s="303">
        <v>48</v>
      </c>
      <c r="G9" s="303">
        <v>10764</v>
      </c>
      <c r="H9" s="303">
        <v>18</v>
      </c>
      <c r="I9" s="304">
        <v>0.19900000000000001</v>
      </c>
      <c r="J9" s="304">
        <v>9.2999999999999999E-2</v>
      </c>
    </row>
    <row r="10" spans="1:10" s="305" customFormat="1" ht="36" customHeight="1">
      <c r="A10" s="301">
        <v>5</v>
      </c>
      <c r="B10" s="302" t="s">
        <v>176</v>
      </c>
      <c r="C10" s="303">
        <v>63639</v>
      </c>
      <c r="D10" s="303">
        <v>601</v>
      </c>
      <c r="E10" s="303">
        <v>14229</v>
      </c>
      <c r="F10" s="303">
        <v>38</v>
      </c>
      <c r="G10" s="303">
        <v>6606</v>
      </c>
      <c r="H10" s="303">
        <v>10</v>
      </c>
      <c r="I10" s="304">
        <v>0.224</v>
      </c>
      <c r="J10" s="304">
        <v>0.104</v>
      </c>
    </row>
    <row r="11" spans="1:10" s="305" customFormat="1" ht="36" customHeight="1">
      <c r="A11" s="301">
        <v>6</v>
      </c>
      <c r="B11" s="302" t="s">
        <v>177</v>
      </c>
      <c r="C11" s="303">
        <v>62270</v>
      </c>
      <c r="D11" s="303">
        <v>952</v>
      </c>
      <c r="E11" s="303">
        <v>13320</v>
      </c>
      <c r="F11" s="303">
        <v>26</v>
      </c>
      <c r="G11" s="303">
        <v>5868</v>
      </c>
      <c r="H11" s="303">
        <v>8</v>
      </c>
      <c r="I11" s="304">
        <v>0.214</v>
      </c>
      <c r="J11" s="304">
        <v>9.4E-2</v>
      </c>
    </row>
    <row r="12" spans="1:10" s="305" customFormat="1" ht="36" customHeight="1">
      <c r="A12" s="301">
        <v>7</v>
      </c>
      <c r="B12" s="302" t="s">
        <v>178</v>
      </c>
      <c r="C12" s="303">
        <v>143013</v>
      </c>
      <c r="D12" s="303">
        <v>1875</v>
      </c>
      <c r="E12" s="303">
        <v>29270</v>
      </c>
      <c r="F12" s="303">
        <v>241</v>
      </c>
      <c r="G12" s="303">
        <v>13767</v>
      </c>
      <c r="H12" s="303">
        <v>100</v>
      </c>
      <c r="I12" s="304">
        <v>0.20499999999999999</v>
      </c>
      <c r="J12" s="304">
        <v>9.6000000000000002E-2</v>
      </c>
    </row>
    <row r="13" spans="1:10" s="305" customFormat="1" ht="36" customHeight="1">
      <c r="A13" s="301">
        <v>8</v>
      </c>
      <c r="B13" s="302" t="s">
        <v>249</v>
      </c>
      <c r="C13" s="303">
        <v>65495</v>
      </c>
      <c r="D13" s="303">
        <v>377</v>
      </c>
      <c r="E13" s="303">
        <v>12424</v>
      </c>
      <c r="F13" s="303">
        <v>19</v>
      </c>
      <c r="G13" s="303">
        <v>5504</v>
      </c>
      <c r="H13" s="303">
        <v>4</v>
      </c>
      <c r="I13" s="304">
        <v>0.19</v>
      </c>
      <c r="J13" s="304">
        <v>8.4000000000000005E-2</v>
      </c>
    </row>
    <row r="14" spans="1:10" s="305" customFormat="1" ht="36" customHeight="1">
      <c r="A14" s="301">
        <v>9</v>
      </c>
      <c r="B14" s="302" t="s">
        <v>250</v>
      </c>
      <c r="C14" s="303">
        <v>125110</v>
      </c>
      <c r="D14" s="303">
        <v>1292</v>
      </c>
      <c r="E14" s="303">
        <v>27802</v>
      </c>
      <c r="F14" s="303">
        <v>119</v>
      </c>
      <c r="G14" s="303">
        <v>12968</v>
      </c>
      <c r="H14" s="303">
        <v>41</v>
      </c>
      <c r="I14" s="304">
        <v>0.222</v>
      </c>
      <c r="J14" s="304">
        <v>0.104</v>
      </c>
    </row>
    <row r="15" spans="1:10" s="305" customFormat="1" ht="36" customHeight="1">
      <c r="A15" s="301">
        <v>10</v>
      </c>
      <c r="B15" s="302" t="s">
        <v>251</v>
      </c>
      <c r="C15" s="303">
        <v>55611</v>
      </c>
      <c r="D15" s="303">
        <v>564</v>
      </c>
      <c r="E15" s="303">
        <v>14443</v>
      </c>
      <c r="F15" s="303">
        <v>16</v>
      </c>
      <c r="G15" s="303">
        <v>7008</v>
      </c>
      <c r="H15" s="303">
        <v>5</v>
      </c>
      <c r="I15" s="304">
        <v>0.26</v>
      </c>
      <c r="J15" s="304">
        <v>0.126</v>
      </c>
    </row>
    <row r="16" spans="1:10" s="305" customFormat="1" ht="36" customHeight="1">
      <c r="A16" s="301">
        <v>11</v>
      </c>
      <c r="B16" s="302" t="s">
        <v>252</v>
      </c>
      <c r="C16" s="303">
        <v>44815</v>
      </c>
      <c r="D16" s="303">
        <v>269</v>
      </c>
      <c r="E16" s="303">
        <v>11361</v>
      </c>
      <c r="F16" s="303">
        <v>18</v>
      </c>
      <c r="G16" s="303">
        <v>5513</v>
      </c>
      <c r="H16" s="303">
        <v>6</v>
      </c>
      <c r="I16" s="304">
        <v>0.254</v>
      </c>
      <c r="J16" s="304">
        <v>0.123</v>
      </c>
    </row>
    <row r="17" spans="1:13" s="305" customFormat="1" ht="36" customHeight="1">
      <c r="A17" s="301">
        <v>12</v>
      </c>
      <c r="B17" s="302" t="s">
        <v>179</v>
      </c>
      <c r="C17" s="303">
        <v>4626</v>
      </c>
      <c r="D17" s="303">
        <v>35</v>
      </c>
      <c r="E17" s="303">
        <v>1621</v>
      </c>
      <c r="F17" s="303">
        <v>1</v>
      </c>
      <c r="G17" s="303">
        <v>814</v>
      </c>
      <c r="H17" s="303">
        <v>0</v>
      </c>
      <c r="I17" s="304">
        <v>0.35</v>
      </c>
      <c r="J17" s="304">
        <v>0.17599999999999999</v>
      </c>
    </row>
    <row r="18" spans="1:13" s="305" customFormat="1" ht="36" customHeight="1">
      <c r="A18" s="301">
        <v>13</v>
      </c>
      <c r="B18" s="302" t="s">
        <v>180</v>
      </c>
      <c r="C18" s="303">
        <v>3083</v>
      </c>
      <c r="D18" s="303">
        <v>24</v>
      </c>
      <c r="E18" s="303">
        <v>1169</v>
      </c>
      <c r="F18" s="303">
        <v>3</v>
      </c>
      <c r="G18" s="303">
        <v>580</v>
      </c>
      <c r="H18" s="303">
        <v>1</v>
      </c>
      <c r="I18" s="304">
        <v>0.379</v>
      </c>
      <c r="J18" s="304">
        <v>0.188</v>
      </c>
    </row>
    <row r="19" spans="1:13" s="305" customFormat="1" ht="36" customHeight="1">
      <c r="A19" s="301">
        <v>14</v>
      </c>
      <c r="B19" s="302" t="s">
        <v>253</v>
      </c>
      <c r="C19" s="303">
        <v>1728</v>
      </c>
      <c r="D19" s="303">
        <v>13</v>
      </c>
      <c r="E19" s="303">
        <v>610</v>
      </c>
      <c r="F19" s="303">
        <v>0</v>
      </c>
      <c r="G19" s="303">
        <v>286</v>
      </c>
      <c r="H19" s="303">
        <v>0</v>
      </c>
      <c r="I19" s="304">
        <v>0.35299999999999998</v>
      </c>
      <c r="J19" s="304">
        <v>0.16600000000000001</v>
      </c>
    </row>
    <row r="20" spans="1:13" s="305" customFormat="1" ht="36" customHeight="1">
      <c r="A20" s="301">
        <v>15</v>
      </c>
      <c r="B20" s="302" t="s">
        <v>182</v>
      </c>
      <c r="C20" s="450">
        <v>9316</v>
      </c>
      <c r="D20" s="303">
        <v>48</v>
      </c>
      <c r="E20" s="450">
        <v>3066</v>
      </c>
      <c r="F20" s="303">
        <v>5</v>
      </c>
      <c r="G20" s="303">
        <v>1486</v>
      </c>
      <c r="H20" s="303">
        <v>2</v>
      </c>
      <c r="I20" s="304">
        <v>0.32900000000000001</v>
      </c>
      <c r="J20" s="304">
        <v>0.16</v>
      </c>
      <c r="L20" s="449">
        <v>0.32911120652640619</v>
      </c>
      <c r="M20" s="449">
        <v>0.15951051953628168</v>
      </c>
    </row>
    <row r="21" spans="1:13" s="305" customFormat="1" ht="36" customHeight="1">
      <c r="A21" s="301">
        <v>16</v>
      </c>
      <c r="B21" s="302" t="s">
        <v>183</v>
      </c>
      <c r="C21" s="303">
        <v>13180</v>
      </c>
      <c r="D21" s="303">
        <v>167</v>
      </c>
      <c r="E21" s="303">
        <v>4130</v>
      </c>
      <c r="F21" s="303">
        <v>16</v>
      </c>
      <c r="G21" s="303">
        <v>1926</v>
      </c>
      <c r="H21" s="303">
        <v>4</v>
      </c>
      <c r="I21" s="304">
        <v>0.313</v>
      </c>
      <c r="J21" s="304">
        <v>0.14599999999999999</v>
      </c>
    </row>
    <row r="22" spans="1:13" s="305" customFormat="1" ht="36" customHeight="1">
      <c r="A22" s="301">
        <v>17</v>
      </c>
      <c r="B22" s="302" t="s">
        <v>254</v>
      </c>
      <c r="C22" s="303">
        <v>11004</v>
      </c>
      <c r="D22" s="303">
        <v>747</v>
      </c>
      <c r="E22" s="303">
        <v>2658</v>
      </c>
      <c r="F22" s="303">
        <v>23</v>
      </c>
      <c r="G22" s="303">
        <v>1271</v>
      </c>
      <c r="H22" s="303">
        <v>10</v>
      </c>
      <c r="I22" s="304">
        <v>0.24199999999999999</v>
      </c>
      <c r="J22" s="304">
        <v>0.11600000000000001</v>
      </c>
    </row>
    <row r="23" spans="1:13" s="305" customFormat="1" ht="36" customHeight="1">
      <c r="A23" s="301">
        <v>18</v>
      </c>
      <c r="B23" s="302" t="s">
        <v>185</v>
      </c>
      <c r="C23" s="303">
        <v>6166</v>
      </c>
      <c r="D23" s="303">
        <v>47</v>
      </c>
      <c r="E23" s="303">
        <v>1476</v>
      </c>
      <c r="F23" s="303">
        <v>5</v>
      </c>
      <c r="G23" s="303">
        <v>683</v>
      </c>
      <c r="H23" s="303">
        <v>2</v>
      </c>
      <c r="I23" s="304">
        <v>0.23899999999999999</v>
      </c>
      <c r="J23" s="304">
        <v>0.111</v>
      </c>
    </row>
    <row r="24" spans="1:13" s="305" customFormat="1" ht="36" customHeight="1">
      <c r="A24" s="301">
        <v>19</v>
      </c>
      <c r="B24" s="302" t="s">
        <v>255</v>
      </c>
      <c r="C24" s="303">
        <v>11454</v>
      </c>
      <c r="D24" s="303">
        <v>112</v>
      </c>
      <c r="E24" s="303">
        <v>3020</v>
      </c>
      <c r="F24" s="303">
        <v>14</v>
      </c>
      <c r="G24" s="303">
        <v>1561</v>
      </c>
      <c r="H24" s="303">
        <v>4</v>
      </c>
      <c r="I24" s="304">
        <v>0.26400000000000001</v>
      </c>
      <c r="J24" s="304">
        <v>0.13600000000000001</v>
      </c>
    </row>
    <row r="25" spans="1:13" s="305" customFormat="1" ht="36" customHeight="1">
      <c r="A25" s="301">
        <v>20</v>
      </c>
      <c r="B25" s="302" t="s">
        <v>187</v>
      </c>
      <c r="C25" s="303">
        <v>4490</v>
      </c>
      <c r="D25" s="303">
        <v>25</v>
      </c>
      <c r="E25" s="303">
        <v>1516</v>
      </c>
      <c r="F25" s="303">
        <v>0</v>
      </c>
      <c r="G25" s="303">
        <v>788</v>
      </c>
      <c r="H25" s="303">
        <v>0</v>
      </c>
      <c r="I25" s="304">
        <v>0.33800000000000002</v>
      </c>
      <c r="J25" s="304">
        <v>0.17599999999999999</v>
      </c>
    </row>
    <row r="26" spans="1:13" s="305" customFormat="1" ht="36" customHeight="1">
      <c r="A26" s="301">
        <v>21</v>
      </c>
      <c r="B26" s="302" t="s">
        <v>190</v>
      </c>
      <c r="C26" s="303">
        <v>41633</v>
      </c>
      <c r="D26" s="303">
        <v>696</v>
      </c>
      <c r="E26" s="303">
        <v>9052</v>
      </c>
      <c r="F26" s="303">
        <v>68</v>
      </c>
      <c r="G26" s="303">
        <v>4325</v>
      </c>
      <c r="H26" s="303">
        <v>19</v>
      </c>
      <c r="I26" s="304">
        <v>0.217</v>
      </c>
      <c r="J26" s="304">
        <v>0.104</v>
      </c>
    </row>
    <row r="27" spans="1:13" s="305" customFormat="1" ht="36" customHeight="1">
      <c r="A27" s="301">
        <v>22</v>
      </c>
      <c r="B27" s="302" t="s">
        <v>191</v>
      </c>
      <c r="C27" s="303">
        <v>13444</v>
      </c>
      <c r="D27" s="303">
        <v>99</v>
      </c>
      <c r="E27" s="303">
        <v>3224</v>
      </c>
      <c r="F27" s="303">
        <v>16</v>
      </c>
      <c r="G27" s="303">
        <v>1705</v>
      </c>
      <c r="H27" s="303">
        <v>7</v>
      </c>
      <c r="I27" s="304">
        <v>0.24</v>
      </c>
      <c r="J27" s="304">
        <v>0.127</v>
      </c>
    </row>
    <row r="28" spans="1:13" s="305" customFormat="1" ht="36" customHeight="1">
      <c r="A28" s="301">
        <v>23</v>
      </c>
      <c r="B28" s="302" t="s">
        <v>192</v>
      </c>
      <c r="C28" s="450">
        <v>28858</v>
      </c>
      <c r="D28" s="450">
        <v>786</v>
      </c>
      <c r="E28" s="450">
        <v>5882</v>
      </c>
      <c r="F28" s="303">
        <v>63</v>
      </c>
      <c r="G28" s="450">
        <v>2801</v>
      </c>
      <c r="H28" s="450">
        <v>29</v>
      </c>
      <c r="I28" s="304">
        <v>0.20399999999999999</v>
      </c>
      <c r="J28" s="304">
        <v>9.7000000000000003E-2</v>
      </c>
      <c r="L28" s="449">
        <v>0.2038256289417146</v>
      </c>
      <c r="M28" s="449">
        <v>9.7061473421581543E-2</v>
      </c>
    </row>
    <row r="29" spans="1:13" s="305" customFormat="1" ht="36" customHeight="1">
      <c r="A29" s="301">
        <v>24</v>
      </c>
      <c r="B29" s="302" t="s">
        <v>193</v>
      </c>
      <c r="C29" s="303">
        <v>17725</v>
      </c>
      <c r="D29" s="303">
        <v>356</v>
      </c>
      <c r="E29" s="303">
        <v>3931</v>
      </c>
      <c r="F29" s="303">
        <v>71</v>
      </c>
      <c r="G29" s="303">
        <v>1958</v>
      </c>
      <c r="H29" s="303">
        <v>26</v>
      </c>
      <c r="I29" s="304">
        <v>0.222</v>
      </c>
      <c r="J29" s="304">
        <v>0.11</v>
      </c>
    </row>
    <row r="30" spans="1:13" s="305" customFormat="1" ht="36" customHeight="1">
      <c r="A30" s="301">
        <v>25</v>
      </c>
      <c r="B30" s="302" t="s">
        <v>194</v>
      </c>
      <c r="C30" s="303">
        <v>21964</v>
      </c>
      <c r="D30" s="303">
        <v>344</v>
      </c>
      <c r="E30" s="303">
        <v>4213</v>
      </c>
      <c r="F30" s="303">
        <v>20</v>
      </c>
      <c r="G30" s="303">
        <v>1979</v>
      </c>
      <c r="H30" s="303">
        <v>6</v>
      </c>
      <c r="I30" s="304">
        <v>0.192</v>
      </c>
      <c r="J30" s="304">
        <v>0.09</v>
      </c>
    </row>
    <row r="31" spans="1:13" s="305" customFormat="1" ht="36" customHeight="1">
      <c r="A31" s="301">
        <v>26</v>
      </c>
      <c r="B31" s="302" t="s">
        <v>195</v>
      </c>
      <c r="C31" s="303">
        <v>35407</v>
      </c>
      <c r="D31" s="303">
        <v>550</v>
      </c>
      <c r="E31" s="303">
        <v>7629</v>
      </c>
      <c r="F31" s="303">
        <v>16</v>
      </c>
      <c r="G31" s="303">
        <v>3292</v>
      </c>
      <c r="H31" s="303">
        <v>4</v>
      </c>
      <c r="I31" s="304">
        <v>0.215</v>
      </c>
      <c r="J31" s="304">
        <v>9.2999999999999999E-2</v>
      </c>
    </row>
    <row r="32" spans="1:13" s="305" customFormat="1" ht="36" customHeight="1">
      <c r="A32" s="301">
        <v>27</v>
      </c>
      <c r="B32" s="302" t="s">
        <v>202</v>
      </c>
      <c r="C32" s="303">
        <v>20060</v>
      </c>
      <c r="D32" s="303">
        <v>124</v>
      </c>
      <c r="E32" s="718">
        <v>4074</v>
      </c>
      <c r="F32" s="303">
        <v>12</v>
      </c>
      <c r="G32" s="718">
        <v>1834</v>
      </c>
      <c r="H32" s="303">
        <v>3</v>
      </c>
      <c r="I32" s="451">
        <f>ROUNDUP(E32/C32,4)</f>
        <v>0.2031</v>
      </c>
      <c r="J32" s="716">
        <f>ROUNDUP(G32/C32,4)</f>
        <v>9.1499999999999998E-2</v>
      </c>
    </row>
    <row r="33" spans="1:13" s="305" customFormat="1" ht="36" customHeight="1">
      <c r="A33" s="301">
        <v>28</v>
      </c>
      <c r="B33" s="302" t="s">
        <v>256</v>
      </c>
      <c r="C33" s="303">
        <v>40297</v>
      </c>
      <c r="D33" s="303">
        <v>224</v>
      </c>
      <c r="E33" s="303">
        <v>7425</v>
      </c>
      <c r="F33" s="303">
        <v>6</v>
      </c>
      <c r="G33" s="303">
        <v>3329</v>
      </c>
      <c r="H33" s="303">
        <v>4</v>
      </c>
      <c r="I33" s="304">
        <v>0.184</v>
      </c>
      <c r="J33" s="304">
        <v>8.3000000000000004E-2</v>
      </c>
    </row>
    <row r="34" spans="1:13" s="305" customFormat="1" ht="36" customHeight="1">
      <c r="A34" s="301">
        <v>29</v>
      </c>
      <c r="B34" s="302" t="s">
        <v>207</v>
      </c>
      <c r="C34" s="303">
        <v>727</v>
      </c>
      <c r="D34" s="303">
        <v>9</v>
      </c>
      <c r="E34" s="303">
        <v>157</v>
      </c>
      <c r="F34" s="303">
        <v>1</v>
      </c>
      <c r="G34" s="303">
        <v>77</v>
      </c>
      <c r="H34" s="303">
        <v>0</v>
      </c>
      <c r="I34" s="304">
        <v>0.216</v>
      </c>
      <c r="J34" s="304">
        <v>0.106</v>
      </c>
    </row>
    <row r="35" spans="1:13" s="305" customFormat="1" ht="36" customHeight="1">
      <c r="A35" s="301">
        <v>30</v>
      </c>
      <c r="B35" s="302" t="s">
        <v>208</v>
      </c>
      <c r="C35" s="303">
        <v>915</v>
      </c>
      <c r="D35" s="303">
        <v>19</v>
      </c>
      <c r="E35" s="303">
        <v>220</v>
      </c>
      <c r="F35" s="303">
        <v>1</v>
      </c>
      <c r="G35" s="303">
        <v>104</v>
      </c>
      <c r="H35" s="303">
        <v>0</v>
      </c>
      <c r="I35" s="304">
        <v>0.24</v>
      </c>
      <c r="J35" s="304">
        <v>0.114</v>
      </c>
    </row>
    <row r="36" spans="1:13" s="305" customFormat="1" ht="36" customHeight="1">
      <c r="A36" s="301">
        <v>31</v>
      </c>
      <c r="B36" s="302" t="s">
        <v>209</v>
      </c>
      <c r="C36" s="303">
        <v>704</v>
      </c>
      <c r="D36" s="303">
        <v>4</v>
      </c>
      <c r="E36" s="303">
        <v>258</v>
      </c>
      <c r="F36" s="303">
        <v>0</v>
      </c>
      <c r="G36" s="303">
        <v>145</v>
      </c>
      <c r="H36" s="303">
        <v>0</v>
      </c>
      <c r="I36" s="304">
        <v>0.36599999999999999</v>
      </c>
      <c r="J36" s="304">
        <v>0.20599999999999999</v>
      </c>
    </row>
    <row r="37" spans="1:13" s="305" customFormat="1" ht="36" customHeight="1">
      <c r="A37" s="301">
        <v>32</v>
      </c>
      <c r="B37" s="302" t="s">
        <v>210</v>
      </c>
      <c r="C37" s="303">
        <v>342</v>
      </c>
      <c r="D37" s="303">
        <v>1</v>
      </c>
      <c r="E37" s="303">
        <v>151</v>
      </c>
      <c r="F37" s="303">
        <v>0</v>
      </c>
      <c r="G37" s="303">
        <v>88</v>
      </c>
      <c r="H37" s="303">
        <v>0</v>
      </c>
      <c r="I37" s="304">
        <v>0.442</v>
      </c>
      <c r="J37" s="304">
        <v>0.25700000000000001</v>
      </c>
    </row>
    <row r="38" spans="1:13" s="305" customFormat="1" ht="36" customHeight="1">
      <c r="A38" s="301">
        <v>33</v>
      </c>
      <c r="B38" s="302" t="s">
        <v>211</v>
      </c>
      <c r="C38" s="303">
        <v>1250</v>
      </c>
      <c r="D38" s="303">
        <v>33</v>
      </c>
      <c r="E38" s="303">
        <v>312</v>
      </c>
      <c r="F38" s="303">
        <v>0</v>
      </c>
      <c r="G38" s="303">
        <v>172</v>
      </c>
      <c r="H38" s="303">
        <v>0</v>
      </c>
      <c r="I38" s="304">
        <v>0.25</v>
      </c>
      <c r="J38" s="304">
        <v>0.13800000000000001</v>
      </c>
    </row>
    <row r="39" spans="1:13" s="305" customFormat="1" ht="36" customHeight="1">
      <c r="A39" s="301">
        <v>34</v>
      </c>
      <c r="B39" s="302" t="s">
        <v>212</v>
      </c>
      <c r="C39" s="303">
        <v>567</v>
      </c>
      <c r="D39" s="303">
        <v>6</v>
      </c>
      <c r="E39" s="303">
        <v>119</v>
      </c>
      <c r="F39" s="303">
        <v>0</v>
      </c>
      <c r="G39" s="303">
        <v>58</v>
      </c>
      <c r="H39" s="303">
        <v>0</v>
      </c>
      <c r="I39" s="304">
        <v>0.21</v>
      </c>
      <c r="J39" s="304">
        <v>0.10199999999999999</v>
      </c>
    </row>
    <row r="40" spans="1:13" s="305" customFormat="1" ht="36" customHeight="1">
      <c r="A40" s="301">
        <v>35</v>
      </c>
      <c r="B40" s="302" t="s">
        <v>213</v>
      </c>
      <c r="C40" s="303">
        <v>1211</v>
      </c>
      <c r="D40" s="303">
        <v>12</v>
      </c>
      <c r="E40" s="303">
        <v>351</v>
      </c>
      <c r="F40" s="303">
        <v>0</v>
      </c>
      <c r="G40" s="303">
        <v>180</v>
      </c>
      <c r="H40" s="303">
        <v>0</v>
      </c>
      <c r="I40" s="304">
        <v>0.28999999999999998</v>
      </c>
      <c r="J40" s="304">
        <v>0.14899999999999999</v>
      </c>
    </row>
    <row r="41" spans="1:13" s="305" customFormat="1" ht="36" customHeight="1">
      <c r="A41" s="301">
        <v>36</v>
      </c>
      <c r="B41" s="302" t="s">
        <v>214</v>
      </c>
      <c r="C41" s="715">
        <v>1363</v>
      </c>
      <c r="D41" s="303">
        <v>27</v>
      </c>
      <c r="E41" s="303">
        <v>424</v>
      </c>
      <c r="F41" s="303">
        <v>0</v>
      </c>
      <c r="G41" s="303">
        <v>213</v>
      </c>
      <c r="H41" s="303">
        <v>0</v>
      </c>
      <c r="I41" s="304">
        <f>ROUNDUP(E41/C41,4)</f>
        <v>0.31109999999999999</v>
      </c>
      <c r="J41" s="304">
        <f>ROUNDUP(G41/C41,4)</f>
        <v>0.15629999999999999</v>
      </c>
    </row>
    <row r="42" spans="1:13" s="305" customFormat="1" ht="36" customHeight="1">
      <c r="A42" s="301">
        <v>37</v>
      </c>
      <c r="B42" s="302" t="s">
        <v>257</v>
      </c>
      <c r="C42" s="303">
        <v>7708</v>
      </c>
      <c r="D42" s="303">
        <v>38</v>
      </c>
      <c r="E42" s="303">
        <v>2296</v>
      </c>
      <c r="F42" s="303">
        <v>2</v>
      </c>
      <c r="G42" s="303">
        <v>1183</v>
      </c>
      <c r="H42" s="303">
        <v>0</v>
      </c>
      <c r="I42" s="304">
        <v>0.29799999999999999</v>
      </c>
      <c r="J42" s="304">
        <v>0.153</v>
      </c>
    </row>
    <row r="43" spans="1:13" s="305" customFormat="1" ht="36" customHeight="1">
      <c r="A43" s="301">
        <v>38</v>
      </c>
      <c r="B43" s="302" t="s">
        <v>258</v>
      </c>
      <c r="C43" s="303">
        <v>31771</v>
      </c>
      <c r="D43" s="303">
        <v>173</v>
      </c>
      <c r="E43" s="303">
        <v>6878</v>
      </c>
      <c r="F43" s="303">
        <v>9</v>
      </c>
      <c r="G43" s="303">
        <v>3167</v>
      </c>
      <c r="H43" s="303">
        <v>3</v>
      </c>
      <c r="I43" s="304">
        <v>0.216</v>
      </c>
      <c r="J43" s="304">
        <v>0.1</v>
      </c>
    </row>
    <row r="44" spans="1:13" s="305" customFormat="1" ht="36" customHeight="1">
      <c r="A44" s="301">
        <v>39</v>
      </c>
      <c r="B44" s="302" t="s">
        <v>219</v>
      </c>
      <c r="C44" s="303">
        <v>1100</v>
      </c>
      <c r="D44" s="303">
        <v>12</v>
      </c>
      <c r="E44" s="303">
        <v>342</v>
      </c>
      <c r="F44" s="303">
        <v>1</v>
      </c>
      <c r="G44" s="303">
        <v>173</v>
      </c>
      <c r="H44" s="303">
        <v>1</v>
      </c>
      <c r="I44" s="304">
        <v>0.311</v>
      </c>
      <c r="J44" s="304">
        <v>0.157</v>
      </c>
    </row>
    <row r="45" spans="1:13" s="305" customFormat="1" ht="36" customHeight="1">
      <c r="A45" s="301">
        <v>40</v>
      </c>
      <c r="B45" s="302" t="s">
        <v>220</v>
      </c>
      <c r="C45" s="303">
        <v>4312</v>
      </c>
      <c r="D45" s="303">
        <v>42</v>
      </c>
      <c r="E45" s="303">
        <v>980</v>
      </c>
      <c r="F45" s="303">
        <v>1</v>
      </c>
      <c r="G45" s="303">
        <v>468</v>
      </c>
      <c r="H45" s="303">
        <v>0</v>
      </c>
      <c r="I45" s="304">
        <v>0.22700000000000001</v>
      </c>
      <c r="J45" s="304">
        <v>0.109</v>
      </c>
    </row>
    <row r="46" spans="1:13" s="305" customFormat="1" ht="36" customHeight="1">
      <c r="A46" s="301">
        <v>41</v>
      </c>
      <c r="B46" s="302" t="s">
        <v>221</v>
      </c>
      <c r="C46" s="303">
        <v>1696</v>
      </c>
      <c r="D46" s="303">
        <v>9</v>
      </c>
      <c r="E46" s="303">
        <v>374</v>
      </c>
      <c r="F46" s="303">
        <v>0</v>
      </c>
      <c r="G46" s="303">
        <v>154</v>
      </c>
      <c r="H46" s="303">
        <v>0</v>
      </c>
      <c r="I46" s="304">
        <v>0.221</v>
      </c>
      <c r="J46" s="304">
        <v>9.0999999999999998E-2</v>
      </c>
    </row>
    <row r="47" spans="1:13" s="305" customFormat="1" ht="36" customHeight="1">
      <c r="A47" s="509" t="s">
        <v>259</v>
      </c>
      <c r="B47" s="509"/>
      <c r="C47" s="718">
        <f>SUM(C6:C46)</f>
        <v>1484124</v>
      </c>
      <c r="D47" s="450">
        <f>SUM(D6:D46)</f>
        <v>19365</v>
      </c>
      <c r="E47" s="718">
        <f>SUM(E6:E46)</f>
        <v>328872</v>
      </c>
      <c r="F47" s="303">
        <f>SUM(F6:F46)</f>
        <v>1221</v>
      </c>
      <c r="G47" s="718">
        <f>SUM(G6:G46)</f>
        <v>155923</v>
      </c>
      <c r="H47" s="450">
        <f>SUM(H6:H46)</f>
        <v>451</v>
      </c>
      <c r="I47" s="451">
        <f>ROUNDUP(E47/C47,4)</f>
        <v>0.22159999999999999</v>
      </c>
      <c r="J47" s="451">
        <f>ROUNDUP(G47/C47,4)</f>
        <v>0.1051</v>
      </c>
      <c r="L47" s="449">
        <v>0.22159281946307685</v>
      </c>
      <c r="M47" s="449">
        <v>0.10506002534830335</v>
      </c>
    </row>
    <row r="48" spans="1:13" ht="18.75">
      <c r="A48" s="521" t="s">
        <v>266</v>
      </c>
      <c r="B48" s="521"/>
      <c r="C48" s="521"/>
      <c r="D48" s="521"/>
      <c r="E48" s="521"/>
      <c r="F48" s="521"/>
      <c r="G48" s="521"/>
      <c r="H48" s="521"/>
      <c r="I48" s="521"/>
      <c r="J48" s="521"/>
    </row>
    <row r="49" spans="1:10" ht="18.75">
      <c r="A49" s="519" t="s">
        <v>268</v>
      </c>
      <c r="B49" s="519"/>
      <c r="C49" s="519"/>
      <c r="D49" s="519"/>
      <c r="E49" s="519"/>
      <c r="F49" s="519"/>
      <c r="G49" s="519"/>
      <c r="H49" s="519"/>
      <c r="I49" s="519"/>
      <c r="J49" s="519"/>
    </row>
    <row r="50" spans="1:10" ht="18.75">
      <c r="A50" s="714" t="s">
        <v>279</v>
      </c>
      <c r="B50" s="714"/>
      <c r="C50" s="714"/>
      <c r="D50" s="714"/>
      <c r="E50" s="714"/>
      <c r="F50" s="714"/>
      <c r="G50" s="714"/>
      <c r="H50" s="714"/>
      <c r="I50" s="714"/>
      <c r="J50" s="714"/>
    </row>
  </sheetData>
  <mergeCells count="13">
    <mergeCell ref="A50:J50"/>
    <mergeCell ref="A49:J49"/>
    <mergeCell ref="A1:J1"/>
    <mergeCell ref="A2:D2"/>
    <mergeCell ref="G2:J2"/>
    <mergeCell ref="A3:B5"/>
    <mergeCell ref="C3:J3"/>
    <mergeCell ref="A48:J48"/>
    <mergeCell ref="C4:C5"/>
    <mergeCell ref="E4:E5"/>
    <mergeCell ref="G4:G5"/>
    <mergeCell ref="I4:J4"/>
    <mergeCell ref="A47:B47"/>
  </mergeCells>
  <phoneticPr fontId="3"/>
  <printOptions horizontalCentered="1"/>
  <pageMargins left="0.98425196850393704" right="0" top="0.78740157480314965" bottom="0.39370078740157483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0"/>
  <sheetViews>
    <sheetView view="pageBreakPreview" zoomScale="50" zoomScaleNormal="50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42" customHeight="1"/>
  <cols>
    <col min="1" max="1" width="5.875" style="295" customWidth="1"/>
    <col min="2" max="2" width="20.625" style="295" bestFit="1" customWidth="1"/>
    <col min="3" max="3" width="30.375" style="295" bestFit="1" customWidth="1"/>
    <col min="4" max="4" width="22.875" style="295" bestFit="1" customWidth="1"/>
    <col min="5" max="5" width="18.125" style="295" bestFit="1" customWidth="1"/>
    <col min="6" max="6" width="15.625" style="295" bestFit="1" customWidth="1"/>
    <col min="7" max="7" width="18.125" style="295" bestFit="1" customWidth="1"/>
    <col min="8" max="8" width="15.625" style="295" bestFit="1" customWidth="1"/>
    <col min="9" max="10" width="13.125" style="448" bestFit="1" customWidth="1"/>
    <col min="11" max="254" width="9" style="295"/>
    <col min="255" max="255" width="5.875" style="295" customWidth="1"/>
    <col min="256" max="256" width="20.625" style="295" bestFit="1" customWidth="1"/>
    <col min="257" max="257" width="22.875" style="295" bestFit="1" customWidth="1"/>
    <col min="258" max="258" width="15.625" style="295" bestFit="1" customWidth="1"/>
    <col min="259" max="259" width="18.125" style="295" bestFit="1" customWidth="1"/>
    <col min="260" max="260" width="15.625" style="295" bestFit="1" customWidth="1"/>
    <col min="261" max="261" width="18.125" style="295" bestFit="1" customWidth="1"/>
    <col min="262" max="262" width="15.625" style="295" bestFit="1" customWidth="1"/>
    <col min="263" max="264" width="13.125" style="295" bestFit="1" customWidth="1"/>
    <col min="265" max="266" width="19.625" style="295" customWidth="1"/>
    <col min="267" max="510" width="9" style="295"/>
    <col min="511" max="511" width="5.875" style="295" customWidth="1"/>
    <col min="512" max="512" width="20.625" style="295" bestFit="1" customWidth="1"/>
    <col min="513" max="513" width="22.875" style="295" bestFit="1" customWidth="1"/>
    <col min="514" max="514" width="15.625" style="295" bestFit="1" customWidth="1"/>
    <col min="515" max="515" width="18.125" style="295" bestFit="1" customWidth="1"/>
    <col min="516" max="516" width="15.625" style="295" bestFit="1" customWidth="1"/>
    <col min="517" max="517" width="18.125" style="295" bestFit="1" customWidth="1"/>
    <col min="518" max="518" width="15.625" style="295" bestFit="1" customWidth="1"/>
    <col min="519" max="520" width="13.125" style="295" bestFit="1" customWidth="1"/>
    <col min="521" max="522" width="19.625" style="295" customWidth="1"/>
    <col min="523" max="766" width="9" style="295"/>
    <col min="767" max="767" width="5.875" style="295" customWidth="1"/>
    <col min="768" max="768" width="20.625" style="295" bestFit="1" customWidth="1"/>
    <col min="769" max="769" width="22.875" style="295" bestFit="1" customWidth="1"/>
    <col min="770" max="770" width="15.625" style="295" bestFit="1" customWidth="1"/>
    <col min="771" max="771" width="18.125" style="295" bestFit="1" customWidth="1"/>
    <col min="772" max="772" width="15.625" style="295" bestFit="1" customWidth="1"/>
    <col min="773" max="773" width="18.125" style="295" bestFit="1" customWidth="1"/>
    <col min="774" max="774" width="15.625" style="295" bestFit="1" customWidth="1"/>
    <col min="775" max="776" width="13.125" style="295" bestFit="1" customWidth="1"/>
    <col min="777" max="778" width="19.625" style="295" customWidth="1"/>
    <col min="779" max="1022" width="9" style="295"/>
    <col min="1023" max="1023" width="5.875" style="295" customWidth="1"/>
    <col min="1024" max="1024" width="20.625" style="295" bestFit="1" customWidth="1"/>
    <col min="1025" max="1025" width="22.875" style="295" bestFit="1" customWidth="1"/>
    <col min="1026" max="1026" width="15.625" style="295" bestFit="1" customWidth="1"/>
    <col min="1027" max="1027" width="18.125" style="295" bestFit="1" customWidth="1"/>
    <col min="1028" max="1028" width="15.625" style="295" bestFit="1" customWidth="1"/>
    <col min="1029" max="1029" width="18.125" style="295" bestFit="1" customWidth="1"/>
    <col min="1030" max="1030" width="15.625" style="295" bestFit="1" customWidth="1"/>
    <col min="1031" max="1032" width="13.125" style="295" bestFit="1" customWidth="1"/>
    <col min="1033" max="1034" width="19.625" style="295" customWidth="1"/>
    <col min="1035" max="1278" width="9" style="295"/>
    <col min="1279" max="1279" width="5.875" style="295" customWidth="1"/>
    <col min="1280" max="1280" width="20.625" style="295" bestFit="1" customWidth="1"/>
    <col min="1281" max="1281" width="22.875" style="295" bestFit="1" customWidth="1"/>
    <col min="1282" max="1282" width="15.625" style="295" bestFit="1" customWidth="1"/>
    <col min="1283" max="1283" width="18.125" style="295" bestFit="1" customWidth="1"/>
    <col min="1284" max="1284" width="15.625" style="295" bestFit="1" customWidth="1"/>
    <col min="1285" max="1285" width="18.125" style="295" bestFit="1" customWidth="1"/>
    <col min="1286" max="1286" width="15.625" style="295" bestFit="1" customWidth="1"/>
    <col min="1287" max="1288" width="13.125" style="295" bestFit="1" customWidth="1"/>
    <col min="1289" max="1290" width="19.625" style="295" customWidth="1"/>
    <col min="1291" max="1534" width="9" style="295"/>
    <col min="1535" max="1535" width="5.875" style="295" customWidth="1"/>
    <col min="1536" max="1536" width="20.625" style="295" bestFit="1" customWidth="1"/>
    <col min="1537" max="1537" width="22.875" style="295" bestFit="1" customWidth="1"/>
    <col min="1538" max="1538" width="15.625" style="295" bestFit="1" customWidth="1"/>
    <col min="1539" max="1539" width="18.125" style="295" bestFit="1" customWidth="1"/>
    <col min="1540" max="1540" width="15.625" style="295" bestFit="1" customWidth="1"/>
    <col min="1541" max="1541" width="18.125" style="295" bestFit="1" customWidth="1"/>
    <col min="1542" max="1542" width="15.625" style="295" bestFit="1" customWidth="1"/>
    <col min="1543" max="1544" width="13.125" style="295" bestFit="1" customWidth="1"/>
    <col min="1545" max="1546" width="19.625" style="295" customWidth="1"/>
    <col min="1547" max="1790" width="9" style="295"/>
    <col min="1791" max="1791" width="5.875" style="295" customWidth="1"/>
    <col min="1792" max="1792" width="20.625" style="295" bestFit="1" customWidth="1"/>
    <col min="1793" max="1793" width="22.875" style="295" bestFit="1" customWidth="1"/>
    <col min="1794" max="1794" width="15.625" style="295" bestFit="1" customWidth="1"/>
    <col min="1795" max="1795" width="18.125" style="295" bestFit="1" customWidth="1"/>
    <col min="1796" max="1796" width="15.625" style="295" bestFit="1" customWidth="1"/>
    <col min="1797" max="1797" width="18.125" style="295" bestFit="1" customWidth="1"/>
    <col min="1798" max="1798" width="15.625" style="295" bestFit="1" customWidth="1"/>
    <col min="1799" max="1800" width="13.125" style="295" bestFit="1" customWidth="1"/>
    <col min="1801" max="1802" width="19.625" style="295" customWidth="1"/>
    <col min="1803" max="2046" width="9" style="295"/>
    <col min="2047" max="2047" width="5.875" style="295" customWidth="1"/>
    <col min="2048" max="2048" width="20.625" style="295" bestFit="1" customWidth="1"/>
    <col min="2049" max="2049" width="22.875" style="295" bestFit="1" customWidth="1"/>
    <col min="2050" max="2050" width="15.625" style="295" bestFit="1" customWidth="1"/>
    <col min="2051" max="2051" width="18.125" style="295" bestFit="1" customWidth="1"/>
    <col min="2052" max="2052" width="15.625" style="295" bestFit="1" customWidth="1"/>
    <col min="2053" max="2053" width="18.125" style="295" bestFit="1" customWidth="1"/>
    <col min="2054" max="2054" width="15.625" style="295" bestFit="1" customWidth="1"/>
    <col min="2055" max="2056" width="13.125" style="295" bestFit="1" customWidth="1"/>
    <col min="2057" max="2058" width="19.625" style="295" customWidth="1"/>
    <col min="2059" max="2302" width="9" style="295"/>
    <col min="2303" max="2303" width="5.875" style="295" customWidth="1"/>
    <col min="2304" max="2304" width="20.625" style="295" bestFit="1" customWidth="1"/>
    <col min="2305" max="2305" width="22.875" style="295" bestFit="1" customWidth="1"/>
    <col min="2306" max="2306" width="15.625" style="295" bestFit="1" customWidth="1"/>
    <col min="2307" max="2307" width="18.125" style="295" bestFit="1" customWidth="1"/>
    <col min="2308" max="2308" width="15.625" style="295" bestFit="1" customWidth="1"/>
    <col min="2309" max="2309" width="18.125" style="295" bestFit="1" customWidth="1"/>
    <col min="2310" max="2310" width="15.625" style="295" bestFit="1" customWidth="1"/>
    <col min="2311" max="2312" width="13.125" style="295" bestFit="1" customWidth="1"/>
    <col min="2313" max="2314" width="19.625" style="295" customWidth="1"/>
    <col min="2315" max="2558" width="9" style="295"/>
    <col min="2559" max="2559" width="5.875" style="295" customWidth="1"/>
    <col min="2560" max="2560" width="20.625" style="295" bestFit="1" customWidth="1"/>
    <col min="2561" max="2561" width="22.875" style="295" bestFit="1" customWidth="1"/>
    <col min="2562" max="2562" width="15.625" style="295" bestFit="1" customWidth="1"/>
    <col min="2563" max="2563" width="18.125" style="295" bestFit="1" customWidth="1"/>
    <col min="2564" max="2564" width="15.625" style="295" bestFit="1" customWidth="1"/>
    <col min="2565" max="2565" width="18.125" style="295" bestFit="1" customWidth="1"/>
    <col min="2566" max="2566" width="15.625" style="295" bestFit="1" customWidth="1"/>
    <col min="2567" max="2568" width="13.125" style="295" bestFit="1" customWidth="1"/>
    <col min="2569" max="2570" width="19.625" style="295" customWidth="1"/>
    <col min="2571" max="2814" width="9" style="295"/>
    <col min="2815" max="2815" width="5.875" style="295" customWidth="1"/>
    <col min="2816" max="2816" width="20.625" style="295" bestFit="1" customWidth="1"/>
    <col min="2817" max="2817" width="22.875" style="295" bestFit="1" customWidth="1"/>
    <col min="2818" max="2818" width="15.625" style="295" bestFit="1" customWidth="1"/>
    <col min="2819" max="2819" width="18.125" style="295" bestFit="1" customWidth="1"/>
    <col min="2820" max="2820" width="15.625" style="295" bestFit="1" customWidth="1"/>
    <col min="2821" max="2821" width="18.125" style="295" bestFit="1" customWidth="1"/>
    <col min="2822" max="2822" width="15.625" style="295" bestFit="1" customWidth="1"/>
    <col min="2823" max="2824" width="13.125" style="295" bestFit="1" customWidth="1"/>
    <col min="2825" max="2826" width="19.625" style="295" customWidth="1"/>
    <col min="2827" max="3070" width="9" style="295"/>
    <col min="3071" max="3071" width="5.875" style="295" customWidth="1"/>
    <col min="3072" max="3072" width="20.625" style="295" bestFit="1" customWidth="1"/>
    <col min="3073" max="3073" width="22.875" style="295" bestFit="1" customWidth="1"/>
    <col min="3074" max="3074" width="15.625" style="295" bestFit="1" customWidth="1"/>
    <col min="3075" max="3075" width="18.125" style="295" bestFit="1" customWidth="1"/>
    <col min="3076" max="3076" width="15.625" style="295" bestFit="1" customWidth="1"/>
    <col min="3077" max="3077" width="18.125" style="295" bestFit="1" customWidth="1"/>
    <col min="3078" max="3078" width="15.625" style="295" bestFit="1" customWidth="1"/>
    <col min="3079" max="3080" width="13.125" style="295" bestFit="1" customWidth="1"/>
    <col min="3081" max="3082" width="19.625" style="295" customWidth="1"/>
    <col min="3083" max="3326" width="9" style="295"/>
    <col min="3327" max="3327" width="5.875" style="295" customWidth="1"/>
    <col min="3328" max="3328" width="20.625" style="295" bestFit="1" customWidth="1"/>
    <col min="3329" max="3329" width="22.875" style="295" bestFit="1" customWidth="1"/>
    <col min="3330" max="3330" width="15.625" style="295" bestFit="1" customWidth="1"/>
    <col min="3331" max="3331" width="18.125" style="295" bestFit="1" customWidth="1"/>
    <col min="3332" max="3332" width="15.625" style="295" bestFit="1" customWidth="1"/>
    <col min="3333" max="3333" width="18.125" style="295" bestFit="1" customWidth="1"/>
    <col min="3334" max="3334" width="15.625" style="295" bestFit="1" customWidth="1"/>
    <col min="3335" max="3336" width="13.125" style="295" bestFit="1" customWidth="1"/>
    <col min="3337" max="3338" width="19.625" style="295" customWidth="1"/>
    <col min="3339" max="3582" width="9" style="295"/>
    <col min="3583" max="3583" width="5.875" style="295" customWidth="1"/>
    <col min="3584" max="3584" width="20.625" style="295" bestFit="1" customWidth="1"/>
    <col min="3585" max="3585" width="22.875" style="295" bestFit="1" customWidth="1"/>
    <col min="3586" max="3586" width="15.625" style="295" bestFit="1" customWidth="1"/>
    <col min="3587" max="3587" width="18.125" style="295" bestFit="1" customWidth="1"/>
    <col min="3588" max="3588" width="15.625" style="295" bestFit="1" customWidth="1"/>
    <col min="3589" max="3589" width="18.125" style="295" bestFit="1" customWidth="1"/>
    <col min="3590" max="3590" width="15.625" style="295" bestFit="1" customWidth="1"/>
    <col min="3591" max="3592" width="13.125" style="295" bestFit="1" customWidth="1"/>
    <col min="3593" max="3594" width="19.625" style="295" customWidth="1"/>
    <col min="3595" max="3838" width="9" style="295"/>
    <col min="3839" max="3839" width="5.875" style="295" customWidth="1"/>
    <col min="3840" max="3840" width="20.625" style="295" bestFit="1" customWidth="1"/>
    <col min="3841" max="3841" width="22.875" style="295" bestFit="1" customWidth="1"/>
    <col min="3842" max="3842" width="15.625" style="295" bestFit="1" customWidth="1"/>
    <col min="3843" max="3843" width="18.125" style="295" bestFit="1" customWidth="1"/>
    <col min="3844" max="3844" width="15.625" style="295" bestFit="1" customWidth="1"/>
    <col min="3845" max="3845" width="18.125" style="295" bestFit="1" customWidth="1"/>
    <col min="3846" max="3846" width="15.625" style="295" bestFit="1" customWidth="1"/>
    <col min="3847" max="3848" width="13.125" style="295" bestFit="1" customWidth="1"/>
    <col min="3849" max="3850" width="19.625" style="295" customWidth="1"/>
    <col min="3851" max="4094" width="9" style="295"/>
    <col min="4095" max="4095" width="5.875" style="295" customWidth="1"/>
    <col min="4096" max="4096" width="20.625" style="295" bestFit="1" customWidth="1"/>
    <col min="4097" max="4097" width="22.875" style="295" bestFit="1" customWidth="1"/>
    <col min="4098" max="4098" width="15.625" style="295" bestFit="1" customWidth="1"/>
    <col min="4099" max="4099" width="18.125" style="295" bestFit="1" customWidth="1"/>
    <col min="4100" max="4100" width="15.625" style="295" bestFit="1" customWidth="1"/>
    <col min="4101" max="4101" width="18.125" style="295" bestFit="1" customWidth="1"/>
    <col min="4102" max="4102" width="15.625" style="295" bestFit="1" customWidth="1"/>
    <col min="4103" max="4104" width="13.125" style="295" bestFit="1" customWidth="1"/>
    <col min="4105" max="4106" width="19.625" style="295" customWidth="1"/>
    <col min="4107" max="4350" width="9" style="295"/>
    <col min="4351" max="4351" width="5.875" style="295" customWidth="1"/>
    <col min="4352" max="4352" width="20.625" style="295" bestFit="1" customWidth="1"/>
    <col min="4353" max="4353" width="22.875" style="295" bestFit="1" customWidth="1"/>
    <col min="4354" max="4354" width="15.625" style="295" bestFit="1" customWidth="1"/>
    <col min="4355" max="4355" width="18.125" style="295" bestFit="1" customWidth="1"/>
    <col min="4356" max="4356" width="15.625" style="295" bestFit="1" customWidth="1"/>
    <col min="4357" max="4357" width="18.125" style="295" bestFit="1" customWidth="1"/>
    <col min="4358" max="4358" width="15.625" style="295" bestFit="1" customWidth="1"/>
    <col min="4359" max="4360" width="13.125" style="295" bestFit="1" customWidth="1"/>
    <col min="4361" max="4362" width="19.625" style="295" customWidth="1"/>
    <col min="4363" max="4606" width="9" style="295"/>
    <col min="4607" max="4607" width="5.875" style="295" customWidth="1"/>
    <col min="4608" max="4608" width="20.625" style="295" bestFit="1" customWidth="1"/>
    <col min="4609" max="4609" width="22.875" style="295" bestFit="1" customWidth="1"/>
    <col min="4610" max="4610" width="15.625" style="295" bestFit="1" customWidth="1"/>
    <col min="4611" max="4611" width="18.125" style="295" bestFit="1" customWidth="1"/>
    <col min="4612" max="4612" width="15.625" style="295" bestFit="1" customWidth="1"/>
    <col min="4613" max="4613" width="18.125" style="295" bestFit="1" customWidth="1"/>
    <col min="4614" max="4614" width="15.625" style="295" bestFit="1" customWidth="1"/>
    <col min="4615" max="4616" width="13.125" style="295" bestFit="1" customWidth="1"/>
    <col min="4617" max="4618" width="19.625" style="295" customWidth="1"/>
    <col min="4619" max="4862" width="9" style="295"/>
    <col min="4863" max="4863" width="5.875" style="295" customWidth="1"/>
    <col min="4864" max="4864" width="20.625" style="295" bestFit="1" customWidth="1"/>
    <col min="4865" max="4865" width="22.875" style="295" bestFit="1" customWidth="1"/>
    <col min="4866" max="4866" width="15.625" style="295" bestFit="1" customWidth="1"/>
    <col min="4867" max="4867" width="18.125" style="295" bestFit="1" customWidth="1"/>
    <col min="4868" max="4868" width="15.625" style="295" bestFit="1" customWidth="1"/>
    <col min="4869" max="4869" width="18.125" style="295" bestFit="1" customWidth="1"/>
    <col min="4870" max="4870" width="15.625" style="295" bestFit="1" customWidth="1"/>
    <col min="4871" max="4872" width="13.125" style="295" bestFit="1" customWidth="1"/>
    <col min="4873" max="4874" width="19.625" style="295" customWidth="1"/>
    <col min="4875" max="5118" width="9" style="295"/>
    <col min="5119" max="5119" width="5.875" style="295" customWidth="1"/>
    <col min="5120" max="5120" width="20.625" style="295" bestFit="1" customWidth="1"/>
    <col min="5121" max="5121" width="22.875" style="295" bestFit="1" customWidth="1"/>
    <col min="5122" max="5122" width="15.625" style="295" bestFit="1" customWidth="1"/>
    <col min="5123" max="5123" width="18.125" style="295" bestFit="1" customWidth="1"/>
    <col min="5124" max="5124" width="15.625" style="295" bestFit="1" customWidth="1"/>
    <col min="5125" max="5125" width="18.125" style="295" bestFit="1" customWidth="1"/>
    <col min="5126" max="5126" width="15.625" style="295" bestFit="1" customWidth="1"/>
    <col min="5127" max="5128" width="13.125" style="295" bestFit="1" customWidth="1"/>
    <col min="5129" max="5130" width="19.625" style="295" customWidth="1"/>
    <col min="5131" max="5374" width="9" style="295"/>
    <col min="5375" max="5375" width="5.875" style="295" customWidth="1"/>
    <col min="5376" max="5376" width="20.625" style="295" bestFit="1" customWidth="1"/>
    <col min="5377" max="5377" width="22.875" style="295" bestFit="1" customWidth="1"/>
    <col min="5378" max="5378" width="15.625" style="295" bestFit="1" customWidth="1"/>
    <col min="5379" max="5379" width="18.125" style="295" bestFit="1" customWidth="1"/>
    <col min="5380" max="5380" width="15.625" style="295" bestFit="1" customWidth="1"/>
    <col min="5381" max="5381" width="18.125" style="295" bestFit="1" customWidth="1"/>
    <col min="5382" max="5382" width="15.625" style="295" bestFit="1" customWidth="1"/>
    <col min="5383" max="5384" width="13.125" style="295" bestFit="1" customWidth="1"/>
    <col min="5385" max="5386" width="19.625" style="295" customWidth="1"/>
    <col min="5387" max="5630" width="9" style="295"/>
    <col min="5631" max="5631" width="5.875" style="295" customWidth="1"/>
    <col min="5632" max="5632" width="20.625" style="295" bestFit="1" customWidth="1"/>
    <col min="5633" max="5633" width="22.875" style="295" bestFit="1" customWidth="1"/>
    <col min="5634" max="5634" width="15.625" style="295" bestFit="1" customWidth="1"/>
    <col min="5635" max="5635" width="18.125" style="295" bestFit="1" customWidth="1"/>
    <col min="5636" max="5636" width="15.625" style="295" bestFit="1" customWidth="1"/>
    <col min="5637" max="5637" width="18.125" style="295" bestFit="1" customWidth="1"/>
    <col min="5638" max="5638" width="15.625" style="295" bestFit="1" customWidth="1"/>
    <col min="5639" max="5640" width="13.125" style="295" bestFit="1" customWidth="1"/>
    <col min="5641" max="5642" width="19.625" style="295" customWidth="1"/>
    <col min="5643" max="5886" width="9" style="295"/>
    <col min="5887" max="5887" width="5.875" style="295" customWidth="1"/>
    <col min="5888" max="5888" width="20.625" style="295" bestFit="1" customWidth="1"/>
    <col min="5889" max="5889" width="22.875" style="295" bestFit="1" customWidth="1"/>
    <col min="5890" max="5890" width="15.625" style="295" bestFit="1" customWidth="1"/>
    <col min="5891" max="5891" width="18.125" style="295" bestFit="1" customWidth="1"/>
    <col min="5892" max="5892" width="15.625" style="295" bestFit="1" customWidth="1"/>
    <col min="5893" max="5893" width="18.125" style="295" bestFit="1" customWidth="1"/>
    <col min="5894" max="5894" width="15.625" style="295" bestFit="1" customWidth="1"/>
    <col min="5895" max="5896" width="13.125" style="295" bestFit="1" customWidth="1"/>
    <col min="5897" max="5898" width="19.625" style="295" customWidth="1"/>
    <col min="5899" max="6142" width="9" style="295"/>
    <col min="6143" max="6143" width="5.875" style="295" customWidth="1"/>
    <col min="6144" max="6144" width="20.625" style="295" bestFit="1" customWidth="1"/>
    <col min="6145" max="6145" width="22.875" style="295" bestFit="1" customWidth="1"/>
    <col min="6146" max="6146" width="15.625" style="295" bestFit="1" customWidth="1"/>
    <col min="6147" max="6147" width="18.125" style="295" bestFit="1" customWidth="1"/>
    <col min="6148" max="6148" width="15.625" style="295" bestFit="1" customWidth="1"/>
    <col min="6149" max="6149" width="18.125" style="295" bestFit="1" customWidth="1"/>
    <col min="6150" max="6150" width="15.625" style="295" bestFit="1" customWidth="1"/>
    <col min="6151" max="6152" width="13.125" style="295" bestFit="1" customWidth="1"/>
    <col min="6153" max="6154" width="19.625" style="295" customWidth="1"/>
    <col min="6155" max="6398" width="9" style="295"/>
    <col min="6399" max="6399" width="5.875" style="295" customWidth="1"/>
    <col min="6400" max="6400" width="20.625" style="295" bestFit="1" customWidth="1"/>
    <col min="6401" max="6401" width="22.875" style="295" bestFit="1" customWidth="1"/>
    <col min="6402" max="6402" width="15.625" style="295" bestFit="1" customWidth="1"/>
    <col min="6403" max="6403" width="18.125" style="295" bestFit="1" customWidth="1"/>
    <col min="6404" max="6404" width="15.625" style="295" bestFit="1" customWidth="1"/>
    <col min="6405" max="6405" width="18.125" style="295" bestFit="1" customWidth="1"/>
    <col min="6406" max="6406" width="15.625" style="295" bestFit="1" customWidth="1"/>
    <col min="6407" max="6408" width="13.125" style="295" bestFit="1" customWidth="1"/>
    <col min="6409" max="6410" width="19.625" style="295" customWidth="1"/>
    <col min="6411" max="6654" width="9" style="295"/>
    <col min="6655" max="6655" width="5.875" style="295" customWidth="1"/>
    <col min="6656" max="6656" width="20.625" style="295" bestFit="1" customWidth="1"/>
    <col min="6657" max="6657" width="22.875" style="295" bestFit="1" customWidth="1"/>
    <col min="6658" max="6658" width="15.625" style="295" bestFit="1" customWidth="1"/>
    <col min="6659" max="6659" width="18.125" style="295" bestFit="1" customWidth="1"/>
    <col min="6660" max="6660" width="15.625" style="295" bestFit="1" customWidth="1"/>
    <col min="6661" max="6661" width="18.125" style="295" bestFit="1" customWidth="1"/>
    <col min="6662" max="6662" width="15.625" style="295" bestFit="1" customWidth="1"/>
    <col min="6663" max="6664" width="13.125" style="295" bestFit="1" customWidth="1"/>
    <col min="6665" max="6666" width="19.625" style="295" customWidth="1"/>
    <col min="6667" max="6910" width="9" style="295"/>
    <col min="6911" max="6911" width="5.875" style="295" customWidth="1"/>
    <col min="6912" max="6912" width="20.625" style="295" bestFit="1" customWidth="1"/>
    <col min="6913" max="6913" width="22.875" style="295" bestFit="1" customWidth="1"/>
    <col min="6914" max="6914" width="15.625" style="295" bestFit="1" customWidth="1"/>
    <col min="6915" max="6915" width="18.125" style="295" bestFit="1" customWidth="1"/>
    <col min="6916" max="6916" width="15.625" style="295" bestFit="1" customWidth="1"/>
    <col min="6917" max="6917" width="18.125" style="295" bestFit="1" customWidth="1"/>
    <col min="6918" max="6918" width="15.625" style="295" bestFit="1" customWidth="1"/>
    <col min="6919" max="6920" width="13.125" style="295" bestFit="1" customWidth="1"/>
    <col min="6921" max="6922" width="19.625" style="295" customWidth="1"/>
    <col min="6923" max="7166" width="9" style="295"/>
    <col min="7167" max="7167" width="5.875" style="295" customWidth="1"/>
    <col min="7168" max="7168" width="20.625" style="295" bestFit="1" customWidth="1"/>
    <col min="7169" max="7169" width="22.875" style="295" bestFit="1" customWidth="1"/>
    <col min="7170" max="7170" width="15.625" style="295" bestFit="1" customWidth="1"/>
    <col min="7171" max="7171" width="18.125" style="295" bestFit="1" customWidth="1"/>
    <col min="7172" max="7172" width="15.625" style="295" bestFit="1" customWidth="1"/>
    <col min="7173" max="7173" width="18.125" style="295" bestFit="1" customWidth="1"/>
    <col min="7174" max="7174" width="15.625" style="295" bestFit="1" customWidth="1"/>
    <col min="7175" max="7176" width="13.125" style="295" bestFit="1" customWidth="1"/>
    <col min="7177" max="7178" width="19.625" style="295" customWidth="1"/>
    <col min="7179" max="7422" width="9" style="295"/>
    <col min="7423" max="7423" width="5.875" style="295" customWidth="1"/>
    <col min="7424" max="7424" width="20.625" style="295" bestFit="1" customWidth="1"/>
    <col min="7425" max="7425" width="22.875" style="295" bestFit="1" customWidth="1"/>
    <col min="7426" max="7426" width="15.625" style="295" bestFit="1" customWidth="1"/>
    <col min="7427" max="7427" width="18.125" style="295" bestFit="1" customWidth="1"/>
    <col min="7428" max="7428" width="15.625" style="295" bestFit="1" customWidth="1"/>
    <col min="7429" max="7429" width="18.125" style="295" bestFit="1" customWidth="1"/>
    <col min="7430" max="7430" width="15.625" style="295" bestFit="1" customWidth="1"/>
    <col min="7431" max="7432" width="13.125" style="295" bestFit="1" customWidth="1"/>
    <col min="7433" max="7434" width="19.625" style="295" customWidth="1"/>
    <col min="7435" max="7678" width="9" style="295"/>
    <col min="7679" max="7679" width="5.875" style="295" customWidth="1"/>
    <col min="7680" max="7680" width="20.625" style="295" bestFit="1" customWidth="1"/>
    <col min="7681" max="7681" width="22.875" style="295" bestFit="1" customWidth="1"/>
    <col min="7682" max="7682" width="15.625" style="295" bestFit="1" customWidth="1"/>
    <col min="7683" max="7683" width="18.125" style="295" bestFit="1" customWidth="1"/>
    <col min="7684" max="7684" width="15.625" style="295" bestFit="1" customWidth="1"/>
    <col min="7685" max="7685" width="18.125" style="295" bestFit="1" customWidth="1"/>
    <col min="7686" max="7686" width="15.625" style="295" bestFit="1" customWidth="1"/>
    <col min="7687" max="7688" width="13.125" style="295" bestFit="1" customWidth="1"/>
    <col min="7689" max="7690" width="19.625" style="295" customWidth="1"/>
    <col min="7691" max="7934" width="9" style="295"/>
    <col min="7935" max="7935" width="5.875" style="295" customWidth="1"/>
    <col min="7936" max="7936" width="20.625" style="295" bestFit="1" customWidth="1"/>
    <col min="7937" max="7937" width="22.875" style="295" bestFit="1" customWidth="1"/>
    <col min="7938" max="7938" width="15.625" style="295" bestFit="1" customWidth="1"/>
    <col min="7939" max="7939" width="18.125" style="295" bestFit="1" customWidth="1"/>
    <col min="7940" max="7940" width="15.625" style="295" bestFit="1" customWidth="1"/>
    <col min="7941" max="7941" width="18.125" style="295" bestFit="1" customWidth="1"/>
    <col min="7942" max="7942" width="15.625" style="295" bestFit="1" customWidth="1"/>
    <col min="7943" max="7944" width="13.125" style="295" bestFit="1" customWidth="1"/>
    <col min="7945" max="7946" width="19.625" style="295" customWidth="1"/>
    <col min="7947" max="8190" width="9" style="295"/>
    <col min="8191" max="8191" width="5.875" style="295" customWidth="1"/>
    <col min="8192" max="8192" width="20.625" style="295" bestFit="1" customWidth="1"/>
    <col min="8193" max="8193" width="22.875" style="295" bestFit="1" customWidth="1"/>
    <col min="8194" max="8194" width="15.625" style="295" bestFit="1" customWidth="1"/>
    <col min="8195" max="8195" width="18.125" style="295" bestFit="1" customWidth="1"/>
    <col min="8196" max="8196" width="15.625" style="295" bestFit="1" customWidth="1"/>
    <col min="8197" max="8197" width="18.125" style="295" bestFit="1" customWidth="1"/>
    <col min="8198" max="8198" width="15.625" style="295" bestFit="1" customWidth="1"/>
    <col min="8199" max="8200" width="13.125" style="295" bestFit="1" customWidth="1"/>
    <col min="8201" max="8202" width="19.625" style="295" customWidth="1"/>
    <col min="8203" max="8446" width="9" style="295"/>
    <col min="8447" max="8447" width="5.875" style="295" customWidth="1"/>
    <col min="8448" max="8448" width="20.625" style="295" bestFit="1" customWidth="1"/>
    <col min="8449" max="8449" width="22.875" style="295" bestFit="1" customWidth="1"/>
    <col min="8450" max="8450" width="15.625" style="295" bestFit="1" customWidth="1"/>
    <col min="8451" max="8451" width="18.125" style="295" bestFit="1" customWidth="1"/>
    <col min="8452" max="8452" width="15.625" style="295" bestFit="1" customWidth="1"/>
    <col min="8453" max="8453" width="18.125" style="295" bestFit="1" customWidth="1"/>
    <col min="8454" max="8454" width="15.625" style="295" bestFit="1" customWidth="1"/>
    <col min="8455" max="8456" width="13.125" style="295" bestFit="1" customWidth="1"/>
    <col min="8457" max="8458" width="19.625" style="295" customWidth="1"/>
    <col min="8459" max="8702" width="9" style="295"/>
    <col min="8703" max="8703" width="5.875" style="295" customWidth="1"/>
    <col min="8704" max="8704" width="20.625" style="295" bestFit="1" customWidth="1"/>
    <col min="8705" max="8705" width="22.875" style="295" bestFit="1" customWidth="1"/>
    <col min="8706" max="8706" width="15.625" style="295" bestFit="1" customWidth="1"/>
    <col min="8707" max="8707" width="18.125" style="295" bestFit="1" customWidth="1"/>
    <col min="8708" max="8708" width="15.625" style="295" bestFit="1" customWidth="1"/>
    <col min="8709" max="8709" width="18.125" style="295" bestFit="1" customWidth="1"/>
    <col min="8710" max="8710" width="15.625" style="295" bestFit="1" customWidth="1"/>
    <col min="8711" max="8712" width="13.125" style="295" bestFit="1" customWidth="1"/>
    <col min="8713" max="8714" width="19.625" style="295" customWidth="1"/>
    <col min="8715" max="8958" width="9" style="295"/>
    <col min="8959" max="8959" width="5.875" style="295" customWidth="1"/>
    <col min="8960" max="8960" width="20.625" style="295" bestFit="1" customWidth="1"/>
    <col min="8961" max="8961" width="22.875" style="295" bestFit="1" customWidth="1"/>
    <col min="8962" max="8962" width="15.625" style="295" bestFit="1" customWidth="1"/>
    <col min="8963" max="8963" width="18.125" style="295" bestFit="1" customWidth="1"/>
    <col min="8964" max="8964" width="15.625" style="295" bestFit="1" customWidth="1"/>
    <col min="8965" max="8965" width="18.125" style="295" bestFit="1" customWidth="1"/>
    <col min="8966" max="8966" width="15.625" style="295" bestFit="1" customWidth="1"/>
    <col min="8967" max="8968" width="13.125" style="295" bestFit="1" customWidth="1"/>
    <col min="8969" max="8970" width="19.625" style="295" customWidth="1"/>
    <col min="8971" max="9214" width="9" style="295"/>
    <col min="9215" max="9215" width="5.875" style="295" customWidth="1"/>
    <col min="9216" max="9216" width="20.625" style="295" bestFit="1" customWidth="1"/>
    <col min="9217" max="9217" width="22.875" style="295" bestFit="1" customWidth="1"/>
    <col min="9218" max="9218" width="15.625" style="295" bestFit="1" customWidth="1"/>
    <col min="9219" max="9219" width="18.125" style="295" bestFit="1" customWidth="1"/>
    <col min="9220" max="9220" width="15.625" style="295" bestFit="1" customWidth="1"/>
    <col min="9221" max="9221" width="18.125" style="295" bestFit="1" customWidth="1"/>
    <col min="9222" max="9222" width="15.625" style="295" bestFit="1" customWidth="1"/>
    <col min="9223" max="9224" width="13.125" style="295" bestFit="1" customWidth="1"/>
    <col min="9225" max="9226" width="19.625" style="295" customWidth="1"/>
    <col min="9227" max="9470" width="9" style="295"/>
    <col min="9471" max="9471" width="5.875" style="295" customWidth="1"/>
    <col min="9472" max="9472" width="20.625" style="295" bestFit="1" customWidth="1"/>
    <col min="9473" max="9473" width="22.875" style="295" bestFit="1" customWidth="1"/>
    <col min="9474" max="9474" width="15.625" style="295" bestFit="1" customWidth="1"/>
    <col min="9475" max="9475" width="18.125" style="295" bestFit="1" customWidth="1"/>
    <col min="9476" max="9476" width="15.625" style="295" bestFit="1" customWidth="1"/>
    <col min="9477" max="9477" width="18.125" style="295" bestFit="1" customWidth="1"/>
    <col min="9478" max="9478" width="15.625" style="295" bestFit="1" customWidth="1"/>
    <col min="9479" max="9480" width="13.125" style="295" bestFit="1" customWidth="1"/>
    <col min="9481" max="9482" width="19.625" style="295" customWidth="1"/>
    <col min="9483" max="9726" width="9" style="295"/>
    <col min="9727" max="9727" width="5.875" style="295" customWidth="1"/>
    <col min="9728" max="9728" width="20.625" style="295" bestFit="1" customWidth="1"/>
    <col min="9729" max="9729" width="22.875" style="295" bestFit="1" customWidth="1"/>
    <col min="9730" max="9730" width="15.625" style="295" bestFit="1" customWidth="1"/>
    <col min="9731" max="9731" width="18.125" style="295" bestFit="1" customWidth="1"/>
    <col min="9732" max="9732" width="15.625" style="295" bestFit="1" customWidth="1"/>
    <col min="9733" max="9733" width="18.125" style="295" bestFit="1" customWidth="1"/>
    <col min="9734" max="9734" width="15.625" style="295" bestFit="1" customWidth="1"/>
    <col min="9735" max="9736" width="13.125" style="295" bestFit="1" customWidth="1"/>
    <col min="9737" max="9738" width="19.625" style="295" customWidth="1"/>
    <col min="9739" max="9982" width="9" style="295"/>
    <col min="9983" max="9983" width="5.875" style="295" customWidth="1"/>
    <col min="9984" max="9984" width="20.625" style="295" bestFit="1" customWidth="1"/>
    <col min="9985" max="9985" width="22.875" style="295" bestFit="1" customWidth="1"/>
    <col min="9986" max="9986" width="15.625" style="295" bestFit="1" customWidth="1"/>
    <col min="9987" max="9987" width="18.125" style="295" bestFit="1" customWidth="1"/>
    <col min="9988" max="9988" width="15.625" style="295" bestFit="1" customWidth="1"/>
    <col min="9989" max="9989" width="18.125" style="295" bestFit="1" customWidth="1"/>
    <col min="9990" max="9990" width="15.625" style="295" bestFit="1" customWidth="1"/>
    <col min="9991" max="9992" width="13.125" style="295" bestFit="1" customWidth="1"/>
    <col min="9993" max="9994" width="19.625" style="295" customWidth="1"/>
    <col min="9995" max="10238" width="9" style="295"/>
    <col min="10239" max="10239" width="5.875" style="295" customWidth="1"/>
    <col min="10240" max="10240" width="20.625" style="295" bestFit="1" customWidth="1"/>
    <col min="10241" max="10241" width="22.875" style="295" bestFit="1" customWidth="1"/>
    <col min="10242" max="10242" width="15.625" style="295" bestFit="1" customWidth="1"/>
    <col min="10243" max="10243" width="18.125" style="295" bestFit="1" customWidth="1"/>
    <col min="10244" max="10244" width="15.625" style="295" bestFit="1" customWidth="1"/>
    <col min="10245" max="10245" width="18.125" style="295" bestFit="1" customWidth="1"/>
    <col min="10246" max="10246" width="15.625" style="295" bestFit="1" customWidth="1"/>
    <col min="10247" max="10248" width="13.125" style="295" bestFit="1" customWidth="1"/>
    <col min="10249" max="10250" width="19.625" style="295" customWidth="1"/>
    <col min="10251" max="10494" width="9" style="295"/>
    <col min="10495" max="10495" width="5.875" style="295" customWidth="1"/>
    <col min="10496" max="10496" width="20.625" style="295" bestFit="1" customWidth="1"/>
    <col min="10497" max="10497" width="22.875" style="295" bestFit="1" customWidth="1"/>
    <col min="10498" max="10498" width="15.625" style="295" bestFit="1" customWidth="1"/>
    <col min="10499" max="10499" width="18.125" style="295" bestFit="1" customWidth="1"/>
    <col min="10500" max="10500" width="15.625" style="295" bestFit="1" customWidth="1"/>
    <col min="10501" max="10501" width="18.125" style="295" bestFit="1" customWidth="1"/>
    <col min="10502" max="10502" width="15.625" style="295" bestFit="1" customWidth="1"/>
    <col min="10503" max="10504" width="13.125" style="295" bestFit="1" customWidth="1"/>
    <col min="10505" max="10506" width="19.625" style="295" customWidth="1"/>
    <col min="10507" max="10750" width="9" style="295"/>
    <col min="10751" max="10751" width="5.875" style="295" customWidth="1"/>
    <col min="10752" max="10752" width="20.625" style="295" bestFit="1" customWidth="1"/>
    <col min="10753" max="10753" width="22.875" style="295" bestFit="1" customWidth="1"/>
    <col min="10754" max="10754" width="15.625" style="295" bestFit="1" customWidth="1"/>
    <col min="10755" max="10755" width="18.125" style="295" bestFit="1" customWidth="1"/>
    <col min="10756" max="10756" width="15.625" style="295" bestFit="1" customWidth="1"/>
    <col min="10757" max="10757" width="18.125" style="295" bestFit="1" customWidth="1"/>
    <col min="10758" max="10758" width="15.625" style="295" bestFit="1" customWidth="1"/>
    <col min="10759" max="10760" width="13.125" style="295" bestFit="1" customWidth="1"/>
    <col min="10761" max="10762" width="19.625" style="295" customWidth="1"/>
    <col min="10763" max="11006" width="9" style="295"/>
    <col min="11007" max="11007" width="5.875" style="295" customWidth="1"/>
    <col min="11008" max="11008" width="20.625" style="295" bestFit="1" customWidth="1"/>
    <col min="11009" max="11009" width="22.875" style="295" bestFit="1" customWidth="1"/>
    <col min="11010" max="11010" width="15.625" style="295" bestFit="1" customWidth="1"/>
    <col min="11011" max="11011" width="18.125" style="295" bestFit="1" customWidth="1"/>
    <col min="11012" max="11012" width="15.625" style="295" bestFit="1" customWidth="1"/>
    <col min="11013" max="11013" width="18.125" style="295" bestFit="1" customWidth="1"/>
    <col min="11014" max="11014" width="15.625" style="295" bestFit="1" customWidth="1"/>
    <col min="11015" max="11016" width="13.125" style="295" bestFit="1" customWidth="1"/>
    <col min="11017" max="11018" width="19.625" style="295" customWidth="1"/>
    <col min="11019" max="11262" width="9" style="295"/>
    <col min="11263" max="11263" width="5.875" style="295" customWidth="1"/>
    <col min="11264" max="11264" width="20.625" style="295" bestFit="1" customWidth="1"/>
    <col min="11265" max="11265" width="22.875" style="295" bestFit="1" customWidth="1"/>
    <col min="11266" max="11266" width="15.625" style="295" bestFit="1" customWidth="1"/>
    <col min="11267" max="11267" width="18.125" style="295" bestFit="1" customWidth="1"/>
    <col min="11268" max="11268" width="15.625" style="295" bestFit="1" customWidth="1"/>
    <col min="11269" max="11269" width="18.125" style="295" bestFit="1" customWidth="1"/>
    <col min="11270" max="11270" width="15.625" style="295" bestFit="1" customWidth="1"/>
    <col min="11271" max="11272" width="13.125" style="295" bestFit="1" customWidth="1"/>
    <col min="11273" max="11274" width="19.625" style="295" customWidth="1"/>
    <col min="11275" max="11518" width="9" style="295"/>
    <col min="11519" max="11519" width="5.875" style="295" customWidth="1"/>
    <col min="11520" max="11520" width="20.625" style="295" bestFit="1" customWidth="1"/>
    <col min="11521" max="11521" width="22.875" style="295" bestFit="1" customWidth="1"/>
    <col min="11522" max="11522" width="15.625" style="295" bestFit="1" customWidth="1"/>
    <col min="11523" max="11523" width="18.125" style="295" bestFit="1" customWidth="1"/>
    <col min="11524" max="11524" width="15.625" style="295" bestFit="1" customWidth="1"/>
    <col min="11525" max="11525" width="18.125" style="295" bestFit="1" customWidth="1"/>
    <col min="11526" max="11526" width="15.625" style="295" bestFit="1" customWidth="1"/>
    <col min="11527" max="11528" width="13.125" style="295" bestFit="1" customWidth="1"/>
    <col min="11529" max="11530" width="19.625" style="295" customWidth="1"/>
    <col min="11531" max="11774" width="9" style="295"/>
    <col min="11775" max="11775" width="5.875" style="295" customWidth="1"/>
    <col min="11776" max="11776" width="20.625" style="295" bestFit="1" customWidth="1"/>
    <col min="11777" max="11777" width="22.875" style="295" bestFit="1" customWidth="1"/>
    <col min="11778" max="11778" width="15.625" style="295" bestFit="1" customWidth="1"/>
    <col min="11779" max="11779" width="18.125" style="295" bestFit="1" customWidth="1"/>
    <col min="11780" max="11780" width="15.625" style="295" bestFit="1" customWidth="1"/>
    <col min="11781" max="11781" width="18.125" style="295" bestFit="1" customWidth="1"/>
    <col min="11782" max="11782" width="15.625" style="295" bestFit="1" customWidth="1"/>
    <col min="11783" max="11784" width="13.125" style="295" bestFit="1" customWidth="1"/>
    <col min="11785" max="11786" width="19.625" style="295" customWidth="1"/>
    <col min="11787" max="12030" width="9" style="295"/>
    <col min="12031" max="12031" width="5.875" style="295" customWidth="1"/>
    <col min="12032" max="12032" width="20.625" style="295" bestFit="1" customWidth="1"/>
    <col min="12033" max="12033" width="22.875" style="295" bestFit="1" customWidth="1"/>
    <col min="12034" max="12034" width="15.625" style="295" bestFit="1" customWidth="1"/>
    <col min="12035" max="12035" width="18.125" style="295" bestFit="1" customWidth="1"/>
    <col min="12036" max="12036" width="15.625" style="295" bestFit="1" customWidth="1"/>
    <col min="12037" max="12037" width="18.125" style="295" bestFit="1" customWidth="1"/>
    <col min="12038" max="12038" width="15.625" style="295" bestFit="1" customWidth="1"/>
    <col min="12039" max="12040" width="13.125" style="295" bestFit="1" customWidth="1"/>
    <col min="12041" max="12042" width="19.625" style="295" customWidth="1"/>
    <col min="12043" max="12286" width="9" style="295"/>
    <col min="12287" max="12287" width="5.875" style="295" customWidth="1"/>
    <col min="12288" max="12288" width="20.625" style="295" bestFit="1" customWidth="1"/>
    <col min="12289" max="12289" width="22.875" style="295" bestFit="1" customWidth="1"/>
    <col min="12290" max="12290" width="15.625" style="295" bestFit="1" customWidth="1"/>
    <col min="12291" max="12291" width="18.125" style="295" bestFit="1" customWidth="1"/>
    <col min="12292" max="12292" width="15.625" style="295" bestFit="1" customWidth="1"/>
    <col min="12293" max="12293" width="18.125" style="295" bestFit="1" customWidth="1"/>
    <col min="12294" max="12294" width="15.625" style="295" bestFit="1" customWidth="1"/>
    <col min="12295" max="12296" width="13.125" style="295" bestFit="1" customWidth="1"/>
    <col min="12297" max="12298" width="19.625" style="295" customWidth="1"/>
    <col min="12299" max="12542" width="9" style="295"/>
    <col min="12543" max="12543" width="5.875" style="295" customWidth="1"/>
    <col min="12544" max="12544" width="20.625" style="295" bestFit="1" customWidth="1"/>
    <col min="12545" max="12545" width="22.875" style="295" bestFit="1" customWidth="1"/>
    <col min="12546" max="12546" width="15.625" style="295" bestFit="1" customWidth="1"/>
    <col min="12547" max="12547" width="18.125" style="295" bestFit="1" customWidth="1"/>
    <col min="12548" max="12548" width="15.625" style="295" bestFit="1" customWidth="1"/>
    <col min="12549" max="12549" width="18.125" style="295" bestFit="1" customWidth="1"/>
    <col min="12550" max="12550" width="15.625" style="295" bestFit="1" customWidth="1"/>
    <col min="12551" max="12552" width="13.125" style="295" bestFit="1" customWidth="1"/>
    <col min="12553" max="12554" width="19.625" style="295" customWidth="1"/>
    <col min="12555" max="12798" width="9" style="295"/>
    <col min="12799" max="12799" width="5.875" style="295" customWidth="1"/>
    <col min="12800" max="12800" width="20.625" style="295" bestFit="1" customWidth="1"/>
    <col min="12801" max="12801" width="22.875" style="295" bestFit="1" customWidth="1"/>
    <col min="12802" max="12802" width="15.625" style="295" bestFit="1" customWidth="1"/>
    <col min="12803" max="12803" width="18.125" style="295" bestFit="1" customWidth="1"/>
    <col min="12804" max="12804" width="15.625" style="295" bestFit="1" customWidth="1"/>
    <col min="12805" max="12805" width="18.125" style="295" bestFit="1" customWidth="1"/>
    <col min="12806" max="12806" width="15.625" style="295" bestFit="1" customWidth="1"/>
    <col min="12807" max="12808" width="13.125" style="295" bestFit="1" customWidth="1"/>
    <col min="12809" max="12810" width="19.625" style="295" customWidth="1"/>
    <col min="12811" max="13054" width="9" style="295"/>
    <col min="13055" max="13055" width="5.875" style="295" customWidth="1"/>
    <col min="13056" max="13056" width="20.625" style="295" bestFit="1" customWidth="1"/>
    <col min="13057" max="13057" width="22.875" style="295" bestFit="1" customWidth="1"/>
    <col min="13058" max="13058" width="15.625" style="295" bestFit="1" customWidth="1"/>
    <col min="13059" max="13059" width="18.125" style="295" bestFit="1" customWidth="1"/>
    <col min="13060" max="13060" width="15.625" style="295" bestFit="1" customWidth="1"/>
    <col min="13061" max="13061" width="18.125" style="295" bestFit="1" customWidth="1"/>
    <col min="13062" max="13062" width="15.625" style="295" bestFit="1" customWidth="1"/>
    <col min="13063" max="13064" width="13.125" style="295" bestFit="1" customWidth="1"/>
    <col min="13065" max="13066" width="19.625" style="295" customWidth="1"/>
    <col min="13067" max="13310" width="9" style="295"/>
    <col min="13311" max="13311" width="5.875" style="295" customWidth="1"/>
    <col min="13312" max="13312" width="20.625" style="295" bestFit="1" customWidth="1"/>
    <col min="13313" max="13313" width="22.875" style="295" bestFit="1" customWidth="1"/>
    <col min="13314" max="13314" width="15.625" style="295" bestFit="1" customWidth="1"/>
    <col min="13315" max="13315" width="18.125" style="295" bestFit="1" customWidth="1"/>
    <col min="13316" max="13316" width="15.625" style="295" bestFit="1" customWidth="1"/>
    <col min="13317" max="13317" width="18.125" style="295" bestFit="1" customWidth="1"/>
    <col min="13318" max="13318" width="15.625" style="295" bestFit="1" customWidth="1"/>
    <col min="13319" max="13320" width="13.125" style="295" bestFit="1" customWidth="1"/>
    <col min="13321" max="13322" width="19.625" style="295" customWidth="1"/>
    <col min="13323" max="13566" width="9" style="295"/>
    <col min="13567" max="13567" width="5.875" style="295" customWidth="1"/>
    <col min="13568" max="13568" width="20.625" style="295" bestFit="1" customWidth="1"/>
    <col min="13569" max="13569" width="22.875" style="295" bestFit="1" customWidth="1"/>
    <col min="13570" max="13570" width="15.625" style="295" bestFit="1" customWidth="1"/>
    <col min="13571" max="13571" width="18.125" style="295" bestFit="1" customWidth="1"/>
    <col min="13572" max="13572" width="15.625" style="295" bestFit="1" customWidth="1"/>
    <col min="13573" max="13573" width="18.125" style="295" bestFit="1" customWidth="1"/>
    <col min="13574" max="13574" width="15.625" style="295" bestFit="1" customWidth="1"/>
    <col min="13575" max="13576" width="13.125" style="295" bestFit="1" customWidth="1"/>
    <col min="13577" max="13578" width="19.625" style="295" customWidth="1"/>
    <col min="13579" max="13822" width="9" style="295"/>
    <col min="13823" max="13823" width="5.875" style="295" customWidth="1"/>
    <col min="13824" max="13824" width="20.625" style="295" bestFit="1" customWidth="1"/>
    <col min="13825" max="13825" width="22.875" style="295" bestFit="1" customWidth="1"/>
    <col min="13826" max="13826" width="15.625" style="295" bestFit="1" customWidth="1"/>
    <col min="13827" max="13827" width="18.125" style="295" bestFit="1" customWidth="1"/>
    <col min="13828" max="13828" width="15.625" style="295" bestFit="1" customWidth="1"/>
    <col min="13829" max="13829" width="18.125" style="295" bestFit="1" customWidth="1"/>
    <col min="13830" max="13830" width="15.625" style="295" bestFit="1" customWidth="1"/>
    <col min="13831" max="13832" width="13.125" style="295" bestFit="1" customWidth="1"/>
    <col min="13833" max="13834" width="19.625" style="295" customWidth="1"/>
    <col min="13835" max="14078" width="9" style="295"/>
    <col min="14079" max="14079" width="5.875" style="295" customWidth="1"/>
    <col min="14080" max="14080" width="20.625" style="295" bestFit="1" customWidth="1"/>
    <col min="14081" max="14081" width="22.875" style="295" bestFit="1" customWidth="1"/>
    <col min="14082" max="14082" width="15.625" style="295" bestFit="1" customWidth="1"/>
    <col min="14083" max="14083" width="18.125" style="295" bestFit="1" customWidth="1"/>
    <col min="14084" max="14084" width="15.625" style="295" bestFit="1" customWidth="1"/>
    <col min="14085" max="14085" width="18.125" style="295" bestFit="1" customWidth="1"/>
    <col min="14086" max="14086" width="15.625" style="295" bestFit="1" customWidth="1"/>
    <col min="14087" max="14088" width="13.125" style="295" bestFit="1" customWidth="1"/>
    <col min="14089" max="14090" width="19.625" style="295" customWidth="1"/>
    <col min="14091" max="14334" width="9" style="295"/>
    <col min="14335" max="14335" width="5.875" style="295" customWidth="1"/>
    <col min="14336" max="14336" width="20.625" style="295" bestFit="1" customWidth="1"/>
    <col min="14337" max="14337" width="22.875" style="295" bestFit="1" customWidth="1"/>
    <col min="14338" max="14338" width="15.625" style="295" bestFit="1" customWidth="1"/>
    <col min="14339" max="14339" width="18.125" style="295" bestFit="1" customWidth="1"/>
    <col min="14340" max="14340" width="15.625" style="295" bestFit="1" customWidth="1"/>
    <col min="14341" max="14341" width="18.125" style="295" bestFit="1" customWidth="1"/>
    <col min="14342" max="14342" width="15.625" style="295" bestFit="1" customWidth="1"/>
    <col min="14343" max="14344" width="13.125" style="295" bestFit="1" customWidth="1"/>
    <col min="14345" max="14346" width="19.625" style="295" customWidth="1"/>
    <col min="14347" max="14590" width="9" style="295"/>
    <col min="14591" max="14591" width="5.875" style="295" customWidth="1"/>
    <col min="14592" max="14592" width="20.625" style="295" bestFit="1" customWidth="1"/>
    <col min="14593" max="14593" width="22.875" style="295" bestFit="1" customWidth="1"/>
    <col min="14594" max="14594" width="15.625" style="295" bestFit="1" customWidth="1"/>
    <col min="14595" max="14595" width="18.125" style="295" bestFit="1" customWidth="1"/>
    <col min="14596" max="14596" width="15.625" style="295" bestFit="1" customWidth="1"/>
    <col min="14597" max="14597" width="18.125" style="295" bestFit="1" customWidth="1"/>
    <col min="14598" max="14598" width="15.625" style="295" bestFit="1" customWidth="1"/>
    <col min="14599" max="14600" width="13.125" style="295" bestFit="1" customWidth="1"/>
    <col min="14601" max="14602" width="19.625" style="295" customWidth="1"/>
    <col min="14603" max="14846" width="9" style="295"/>
    <col min="14847" max="14847" width="5.875" style="295" customWidth="1"/>
    <col min="14848" max="14848" width="20.625" style="295" bestFit="1" customWidth="1"/>
    <col min="14849" max="14849" width="22.875" style="295" bestFit="1" customWidth="1"/>
    <col min="14850" max="14850" width="15.625" style="295" bestFit="1" customWidth="1"/>
    <col min="14851" max="14851" width="18.125" style="295" bestFit="1" customWidth="1"/>
    <col min="14852" max="14852" width="15.625" style="295" bestFit="1" customWidth="1"/>
    <col min="14853" max="14853" width="18.125" style="295" bestFit="1" customWidth="1"/>
    <col min="14854" max="14854" width="15.625" style="295" bestFit="1" customWidth="1"/>
    <col min="14855" max="14856" width="13.125" style="295" bestFit="1" customWidth="1"/>
    <col min="14857" max="14858" width="19.625" style="295" customWidth="1"/>
    <col min="14859" max="15102" width="9" style="295"/>
    <col min="15103" max="15103" width="5.875" style="295" customWidth="1"/>
    <col min="15104" max="15104" width="20.625" style="295" bestFit="1" customWidth="1"/>
    <col min="15105" max="15105" width="22.875" style="295" bestFit="1" customWidth="1"/>
    <col min="15106" max="15106" width="15.625" style="295" bestFit="1" customWidth="1"/>
    <col min="15107" max="15107" width="18.125" style="295" bestFit="1" customWidth="1"/>
    <col min="15108" max="15108" width="15.625" style="295" bestFit="1" customWidth="1"/>
    <col min="15109" max="15109" width="18.125" style="295" bestFit="1" customWidth="1"/>
    <col min="15110" max="15110" width="15.625" style="295" bestFit="1" customWidth="1"/>
    <col min="15111" max="15112" width="13.125" style="295" bestFit="1" customWidth="1"/>
    <col min="15113" max="15114" width="19.625" style="295" customWidth="1"/>
    <col min="15115" max="15358" width="9" style="295"/>
    <col min="15359" max="15359" width="5.875" style="295" customWidth="1"/>
    <col min="15360" max="15360" width="20.625" style="295" bestFit="1" customWidth="1"/>
    <col min="15361" max="15361" width="22.875" style="295" bestFit="1" customWidth="1"/>
    <col min="15362" max="15362" width="15.625" style="295" bestFit="1" customWidth="1"/>
    <col min="15363" max="15363" width="18.125" style="295" bestFit="1" customWidth="1"/>
    <col min="15364" max="15364" width="15.625" style="295" bestFit="1" customWidth="1"/>
    <col min="15365" max="15365" width="18.125" style="295" bestFit="1" customWidth="1"/>
    <col min="15366" max="15366" width="15.625" style="295" bestFit="1" customWidth="1"/>
    <col min="15367" max="15368" width="13.125" style="295" bestFit="1" customWidth="1"/>
    <col min="15369" max="15370" width="19.625" style="295" customWidth="1"/>
    <col min="15371" max="15614" width="9" style="295"/>
    <col min="15615" max="15615" width="5.875" style="295" customWidth="1"/>
    <col min="15616" max="15616" width="20.625" style="295" bestFit="1" customWidth="1"/>
    <col min="15617" max="15617" width="22.875" style="295" bestFit="1" customWidth="1"/>
    <col min="15618" max="15618" width="15.625" style="295" bestFit="1" customWidth="1"/>
    <col min="15619" max="15619" width="18.125" style="295" bestFit="1" customWidth="1"/>
    <col min="15620" max="15620" width="15.625" style="295" bestFit="1" customWidth="1"/>
    <col min="15621" max="15621" width="18.125" style="295" bestFit="1" customWidth="1"/>
    <col min="15622" max="15622" width="15.625" style="295" bestFit="1" customWidth="1"/>
    <col min="15623" max="15624" width="13.125" style="295" bestFit="1" customWidth="1"/>
    <col min="15625" max="15626" width="19.625" style="295" customWidth="1"/>
    <col min="15627" max="15870" width="9" style="295"/>
    <col min="15871" max="15871" width="5.875" style="295" customWidth="1"/>
    <col min="15872" max="15872" width="20.625" style="295" bestFit="1" customWidth="1"/>
    <col min="15873" max="15873" width="22.875" style="295" bestFit="1" customWidth="1"/>
    <col min="15874" max="15874" width="15.625" style="295" bestFit="1" customWidth="1"/>
    <col min="15875" max="15875" width="18.125" style="295" bestFit="1" customWidth="1"/>
    <col min="15876" max="15876" width="15.625" style="295" bestFit="1" customWidth="1"/>
    <col min="15877" max="15877" width="18.125" style="295" bestFit="1" customWidth="1"/>
    <col min="15878" max="15878" width="15.625" style="295" bestFit="1" customWidth="1"/>
    <col min="15879" max="15880" width="13.125" style="295" bestFit="1" customWidth="1"/>
    <col min="15881" max="15882" width="19.625" style="295" customWidth="1"/>
    <col min="15883" max="16126" width="9" style="295"/>
    <col min="16127" max="16127" width="5.875" style="295" customWidth="1"/>
    <col min="16128" max="16128" width="20.625" style="295" bestFit="1" customWidth="1"/>
    <col min="16129" max="16129" width="22.875" style="295" bestFit="1" customWidth="1"/>
    <col min="16130" max="16130" width="15.625" style="295" bestFit="1" customWidth="1"/>
    <col min="16131" max="16131" width="18.125" style="295" bestFit="1" customWidth="1"/>
    <col min="16132" max="16132" width="15.625" style="295" bestFit="1" customWidth="1"/>
    <col min="16133" max="16133" width="18.125" style="295" bestFit="1" customWidth="1"/>
    <col min="16134" max="16134" width="15.625" style="295" bestFit="1" customWidth="1"/>
    <col min="16135" max="16136" width="13.125" style="295" bestFit="1" customWidth="1"/>
    <col min="16137" max="16138" width="19.625" style="295" customWidth="1"/>
    <col min="16139" max="16384" width="9" style="295"/>
  </cols>
  <sheetData>
    <row r="1" spans="1:10" ht="39.75" customHeight="1">
      <c r="A1" s="494" t="s">
        <v>260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36" customHeight="1">
      <c r="A2" s="495" t="s">
        <v>238</v>
      </c>
      <c r="B2" s="495"/>
      <c r="C2" s="495"/>
      <c r="D2" s="495"/>
      <c r="G2" s="520" t="s">
        <v>242</v>
      </c>
      <c r="H2" s="520"/>
      <c r="I2" s="520"/>
      <c r="J2" s="520"/>
    </row>
    <row r="3" spans="1:10" ht="39.75" customHeight="1">
      <c r="A3" s="510" t="s">
        <v>3</v>
      </c>
      <c r="B3" s="511"/>
      <c r="C3" s="491" t="s">
        <v>4</v>
      </c>
      <c r="D3" s="511"/>
      <c r="E3" s="514"/>
      <c r="F3" s="514"/>
      <c r="G3" s="514"/>
      <c r="H3" s="514"/>
      <c r="I3" s="514"/>
      <c r="J3" s="515"/>
    </row>
    <row r="4" spans="1:10" ht="34.5" customHeight="1">
      <c r="A4" s="512"/>
      <c r="B4" s="493"/>
      <c r="C4" s="487" t="s">
        <v>243</v>
      </c>
      <c r="D4" s="296"/>
      <c r="E4" s="487" t="s">
        <v>244</v>
      </c>
      <c r="F4" s="297"/>
      <c r="G4" s="489" t="s">
        <v>245</v>
      </c>
      <c r="H4" s="297"/>
      <c r="I4" s="517" t="s">
        <v>14</v>
      </c>
      <c r="J4" s="518"/>
    </row>
    <row r="5" spans="1:10" ht="87" customHeight="1">
      <c r="A5" s="513"/>
      <c r="B5" s="501"/>
      <c r="C5" s="488"/>
      <c r="D5" s="298" t="s">
        <v>261</v>
      </c>
      <c r="E5" s="488"/>
      <c r="F5" s="299" t="s">
        <v>262</v>
      </c>
      <c r="G5" s="516"/>
      <c r="H5" s="299" t="s">
        <v>263</v>
      </c>
      <c r="I5" s="447" t="s">
        <v>264</v>
      </c>
      <c r="J5" s="447" t="s">
        <v>265</v>
      </c>
    </row>
    <row r="6" spans="1:10" s="305" customFormat="1" ht="36" customHeight="1">
      <c r="A6" s="301">
        <v>1</v>
      </c>
      <c r="B6" s="302" t="s">
        <v>37</v>
      </c>
      <c r="C6" s="303">
        <v>321588</v>
      </c>
      <c r="D6" s="303">
        <v>5507</v>
      </c>
      <c r="E6" s="303">
        <v>73541</v>
      </c>
      <c r="F6" s="303">
        <v>171</v>
      </c>
      <c r="G6" s="303">
        <v>37111</v>
      </c>
      <c r="H6" s="303">
        <v>69</v>
      </c>
      <c r="I6" s="304">
        <v>0.22868079654713486</v>
      </c>
      <c r="J6" s="304">
        <v>0.11539920643805117</v>
      </c>
    </row>
    <row r="7" spans="1:10" s="305" customFormat="1" ht="36" customHeight="1">
      <c r="A7" s="301">
        <v>2</v>
      </c>
      <c r="B7" s="302" t="s">
        <v>38</v>
      </c>
      <c r="C7" s="303">
        <v>99349</v>
      </c>
      <c r="D7" s="303">
        <v>1602</v>
      </c>
      <c r="E7" s="303">
        <v>18938</v>
      </c>
      <c r="F7" s="303">
        <v>143</v>
      </c>
      <c r="G7" s="303">
        <v>9212</v>
      </c>
      <c r="H7" s="303">
        <v>70</v>
      </c>
      <c r="I7" s="304">
        <v>0.19062094233459823</v>
      </c>
      <c r="J7" s="304">
        <v>9.2723630836747228E-2</v>
      </c>
    </row>
    <row r="8" spans="1:10" s="305" customFormat="1" ht="36" customHeight="1">
      <c r="A8" s="301">
        <v>3</v>
      </c>
      <c r="B8" s="302" t="s">
        <v>39</v>
      </c>
      <c r="C8" s="303">
        <v>49859</v>
      </c>
      <c r="D8" s="303">
        <v>658</v>
      </c>
      <c r="E8" s="303">
        <v>10578</v>
      </c>
      <c r="F8" s="303">
        <v>19</v>
      </c>
      <c r="G8" s="303">
        <v>4930</v>
      </c>
      <c r="H8" s="303">
        <v>4</v>
      </c>
      <c r="I8" s="304">
        <v>0.21215828636755651</v>
      </c>
      <c r="J8" s="304">
        <v>9.8878838324073889E-2</v>
      </c>
    </row>
    <row r="9" spans="1:10" s="305" customFormat="1" ht="36" customHeight="1">
      <c r="A9" s="301">
        <v>4</v>
      </c>
      <c r="B9" s="302" t="s">
        <v>40</v>
      </c>
      <c r="C9" s="303">
        <v>114963</v>
      </c>
      <c r="D9" s="303">
        <v>1332</v>
      </c>
      <c r="E9" s="303">
        <v>22296</v>
      </c>
      <c r="F9" s="303">
        <v>42</v>
      </c>
      <c r="G9" s="303">
        <v>10671</v>
      </c>
      <c r="H9" s="303">
        <v>16</v>
      </c>
      <c r="I9" s="304">
        <v>0.19394065916860206</v>
      </c>
      <c r="J9" s="304">
        <v>9.2821168549881261E-2</v>
      </c>
    </row>
    <row r="10" spans="1:10" s="305" customFormat="1" ht="36" customHeight="1">
      <c r="A10" s="301">
        <v>5</v>
      </c>
      <c r="B10" s="302" t="s">
        <v>41</v>
      </c>
      <c r="C10" s="303">
        <v>63311</v>
      </c>
      <c r="D10" s="303">
        <v>617</v>
      </c>
      <c r="E10" s="303">
        <v>13869</v>
      </c>
      <c r="F10" s="303">
        <v>38</v>
      </c>
      <c r="G10" s="303">
        <v>6610</v>
      </c>
      <c r="H10" s="303">
        <v>9</v>
      </c>
      <c r="I10" s="304">
        <v>0.21906145851431821</v>
      </c>
      <c r="J10" s="304">
        <v>0.10440523763642968</v>
      </c>
    </row>
    <row r="11" spans="1:10" s="305" customFormat="1" ht="36" customHeight="1">
      <c r="A11" s="301">
        <v>6</v>
      </c>
      <c r="B11" s="302" t="s">
        <v>42</v>
      </c>
      <c r="C11" s="303">
        <v>62009</v>
      </c>
      <c r="D11" s="303">
        <v>882</v>
      </c>
      <c r="E11" s="303">
        <v>12816</v>
      </c>
      <c r="F11" s="303">
        <v>22</v>
      </c>
      <c r="G11" s="303">
        <v>5854</v>
      </c>
      <c r="H11" s="303">
        <v>7</v>
      </c>
      <c r="I11" s="304">
        <v>0.2066796755309713</v>
      </c>
      <c r="J11" s="304">
        <v>9.4405650792626875E-2</v>
      </c>
    </row>
    <row r="12" spans="1:10" s="305" customFormat="1" ht="36" customHeight="1">
      <c r="A12" s="301">
        <v>7</v>
      </c>
      <c r="B12" s="302" t="s">
        <v>43</v>
      </c>
      <c r="C12" s="303">
        <v>142404</v>
      </c>
      <c r="D12" s="303">
        <v>1754</v>
      </c>
      <c r="E12" s="303">
        <v>28584</v>
      </c>
      <c r="F12" s="303">
        <v>236</v>
      </c>
      <c r="G12" s="303">
        <v>13840</v>
      </c>
      <c r="H12" s="303">
        <v>101</v>
      </c>
      <c r="I12" s="304">
        <v>0.20072469874441728</v>
      </c>
      <c r="J12" s="304">
        <v>9.7188281228055395E-2</v>
      </c>
    </row>
    <row r="13" spans="1:10" s="305" customFormat="1" ht="36" customHeight="1">
      <c r="A13" s="301">
        <v>8</v>
      </c>
      <c r="B13" s="302" t="s">
        <v>44</v>
      </c>
      <c r="C13" s="303">
        <v>64847</v>
      </c>
      <c r="D13" s="303">
        <v>356</v>
      </c>
      <c r="E13" s="303">
        <v>11940</v>
      </c>
      <c r="F13" s="303">
        <v>19</v>
      </c>
      <c r="G13" s="303">
        <v>5422</v>
      </c>
      <c r="H13" s="303">
        <v>5</v>
      </c>
      <c r="I13" s="304">
        <v>0.18412571128965102</v>
      </c>
      <c r="J13" s="304">
        <v>8.3612194858667319E-2</v>
      </c>
    </row>
    <row r="14" spans="1:10" s="305" customFormat="1" ht="36" customHeight="1">
      <c r="A14" s="301">
        <v>9</v>
      </c>
      <c r="B14" s="302" t="s">
        <v>45</v>
      </c>
      <c r="C14" s="303">
        <v>124298</v>
      </c>
      <c r="D14" s="303">
        <v>1263</v>
      </c>
      <c r="E14" s="303">
        <v>27219</v>
      </c>
      <c r="F14" s="303">
        <v>115</v>
      </c>
      <c r="G14" s="303">
        <v>13085</v>
      </c>
      <c r="H14" s="303">
        <v>46</v>
      </c>
      <c r="I14" s="304">
        <v>0.21898180179890264</v>
      </c>
      <c r="J14" s="304">
        <v>0.1052712030764775</v>
      </c>
    </row>
    <row r="15" spans="1:10" s="305" customFormat="1" ht="36" customHeight="1">
      <c r="A15" s="301">
        <v>10</v>
      </c>
      <c r="B15" s="302" t="s">
        <v>46</v>
      </c>
      <c r="C15" s="303">
        <v>55322</v>
      </c>
      <c r="D15" s="303">
        <v>570</v>
      </c>
      <c r="E15" s="303">
        <v>14117</v>
      </c>
      <c r="F15" s="303">
        <v>13</v>
      </c>
      <c r="G15" s="303">
        <v>7242</v>
      </c>
      <c r="H15" s="303">
        <v>5</v>
      </c>
      <c r="I15" s="304">
        <v>0.2551787715556198</v>
      </c>
      <c r="J15" s="304">
        <v>0.13090633021221215</v>
      </c>
    </row>
    <row r="16" spans="1:10" s="305" customFormat="1" ht="36" customHeight="1">
      <c r="A16" s="301">
        <v>11</v>
      </c>
      <c r="B16" s="302" t="s">
        <v>47</v>
      </c>
      <c r="C16" s="303">
        <v>44209</v>
      </c>
      <c r="D16" s="303">
        <v>237</v>
      </c>
      <c r="E16" s="303">
        <v>11045</v>
      </c>
      <c r="F16" s="303">
        <v>15</v>
      </c>
      <c r="G16" s="303">
        <v>5531</v>
      </c>
      <c r="H16" s="303">
        <v>5</v>
      </c>
      <c r="I16" s="304">
        <v>0.24983600624307267</v>
      </c>
      <c r="J16" s="304">
        <v>0.12511027166414079</v>
      </c>
    </row>
    <row r="17" spans="1:10" s="305" customFormat="1" ht="36" customHeight="1">
      <c r="A17" s="301">
        <v>12</v>
      </c>
      <c r="B17" s="302" t="s">
        <v>48</v>
      </c>
      <c r="C17" s="303">
        <v>4703</v>
      </c>
      <c r="D17" s="303">
        <v>44</v>
      </c>
      <c r="E17" s="303">
        <v>1603</v>
      </c>
      <c r="F17" s="303">
        <v>3</v>
      </c>
      <c r="G17" s="303">
        <v>828</v>
      </c>
      <c r="H17" s="303">
        <v>0</v>
      </c>
      <c r="I17" s="304">
        <v>0.34084626833935788</v>
      </c>
      <c r="J17" s="304">
        <v>0.17605783542419731</v>
      </c>
    </row>
    <row r="18" spans="1:10" s="305" customFormat="1" ht="36" customHeight="1">
      <c r="A18" s="301">
        <v>13</v>
      </c>
      <c r="B18" s="302" t="s">
        <v>49</v>
      </c>
      <c r="C18" s="303">
        <v>3049</v>
      </c>
      <c r="D18" s="303">
        <v>23</v>
      </c>
      <c r="E18" s="303">
        <v>1141</v>
      </c>
      <c r="F18" s="303">
        <v>2</v>
      </c>
      <c r="G18" s="303">
        <v>588</v>
      </c>
      <c r="H18" s="303">
        <v>0</v>
      </c>
      <c r="I18" s="304">
        <v>0.37422105608396194</v>
      </c>
      <c r="J18" s="304">
        <v>0.192850114791735</v>
      </c>
    </row>
    <row r="19" spans="1:10" s="305" customFormat="1" ht="36" customHeight="1">
      <c r="A19" s="301">
        <v>14</v>
      </c>
      <c r="B19" s="302" t="s">
        <v>50</v>
      </c>
      <c r="C19" s="303">
        <v>1776</v>
      </c>
      <c r="D19" s="303">
        <v>8</v>
      </c>
      <c r="E19" s="303">
        <v>609</v>
      </c>
      <c r="F19" s="303">
        <v>0</v>
      </c>
      <c r="G19" s="303">
        <v>302</v>
      </c>
      <c r="H19" s="303">
        <v>0</v>
      </c>
      <c r="I19" s="304">
        <v>0.34290540540540543</v>
      </c>
      <c r="J19" s="304">
        <v>0.17004504504504506</v>
      </c>
    </row>
    <row r="20" spans="1:10" s="305" customFormat="1" ht="36" customHeight="1">
      <c r="A20" s="301">
        <v>15</v>
      </c>
      <c r="B20" s="302" t="s">
        <v>51</v>
      </c>
      <c r="C20" s="303">
        <v>9327</v>
      </c>
      <c r="D20" s="303">
        <v>57</v>
      </c>
      <c r="E20" s="303">
        <v>2979</v>
      </c>
      <c r="F20" s="303">
        <v>4</v>
      </c>
      <c r="G20" s="303">
        <v>1503</v>
      </c>
      <c r="H20" s="303">
        <v>2</v>
      </c>
      <c r="I20" s="304">
        <v>0.31939530395625604</v>
      </c>
      <c r="J20" s="304">
        <v>0.16114506272113219</v>
      </c>
    </row>
    <row r="21" spans="1:10" s="305" customFormat="1" ht="36" customHeight="1">
      <c r="A21" s="301">
        <v>16</v>
      </c>
      <c r="B21" s="302" t="s">
        <v>52</v>
      </c>
      <c r="C21" s="303">
        <v>13202</v>
      </c>
      <c r="D21" s="303">
        <v>166</v>
      </c>
      <c r="E21" s="303">
        <v>3998</v>
      </c>
      <c r="F21" s="303">
        <v>13</v>
      </c>
      <c r="G21" s="303">
        <v>1954</v>
      </c>
      <c r="H21" s="303">
        <v>4</v>
      </c>
      <c r="I21" s="304">
        <v>0.30283290410543856</v>
      </c>
      <c r="J21" s="304">
        <v>0.14800787759430389</v>
      </c>
    </row>
    <row r="22" spans="1:10" s="305" customFormat="1" ht="36" customHeight="1">
      <c r="A22" s="301">
        <v>17</v>
      </c>
      <c r="B22" s="302" t="s">
        <v>53</v>
      </c>
      <c r="C22" s="303">
        <v>11210</v>
      </c>
      <c r="D22" s="303">
        <v>902</v>
      </c>
      <c r="E22" s="303">
        <v>2620</v>
      </c>
      <c r="F22" s="303">
        <v>26</v>
      </c>
      <c r="G22" s="303">
        <v>1286</v>
      </c>
      <c r="H22" s="303">
        <v>11</v>
      </c>
      <c r="I22" s="304">
        <v>0.23371989295272078</v>
      </c>
      <c r="J22" s="304">
        <v>0.11471900089206066</v>
      </c>
    </row>
    <row r="23" spans="1:10" s="305" customFormat="1" ht="36" customHeight="1">
      <c r="A23" s="301">
        <v>18</v>
      </c>
      <c r="B23" s="302" t="s">
        <v>54</v>
      </c>
      <c r="C23" s="303">
        <v>6112</v>
      </c>
      <c r="D23" s="303">
        <v>51</v>
      </c>
      <c r="E23" s="303">
        <v>1454</v>
      </c>
      <c r="F23" s="303">
        <v>5</v>
      </c>
      <c r="G23" s="303">
        <v>700</v>
      </c>
      <c r="H23" s="303">
        <v>2</v>
      </c>
      <c r="I23" s="304">
        <v>0.23789267015706805</v>
      </c>
      <c r="J23" s="304">
        <v>0.11452879581151833</v>
      </c>
    </row>
    <row r="24" spans="1:10" s="305" customFormat="1" ht="36" customHeight="1">
      <c r="A24" s="301">
        <v>19</v>
      </c>
      <c r="B24" s="302" t="s">
        <v>55</v>
      </c>
      <c r="C24" s="303">
        <v>11483</v>
      </c>
      <c r="D24" s="303">
        <v>103</v>
      </c>
      <c r="E24" s="303">
        <v>3003</v>
      </c>
      <c r="F24" s="303">
        <v>18</v>
      </c>
      <c r="G24" s="303">
        <v>1586</v>
      </c>
      <c r="H24" s="303">
        <v>7</v>
      </c>
      <c r="I24" s="304">
        <v>0.26151702516763914</v>
      </c>
      <c r="J24" s="304">
        <v>0.13811721675520333</v>
      </c>
    </row>
    <row r="25" spans="1:10" s="305" customFormat="1" ht="36" customHeight="1">
      <c r="A25" s="301">
        <v>20</v>
      </c>
      <c r="B25" s="302" t="s">
        <v>56</v>
      </c>
      <c r="C25" s="303">
        <v>4534</v>
      </c>
      <c r="D25" s="303">
        <v>27</v>
      </c>
      <c r="E25" s="303">
        <v>1463</v>
      </c>
      <c r="F25" s="303">
        <v>0</v>
      </c>
      <c r="G25" s="303">
        <v>813</v>
      </c>
      <c r="H25" s="303">
        <v>0</v>
      </c>
      <c r="I25" s="304">
        <v>0.32267313630348476</v>
      </c>
      <c r="J25" s="304">
        <v>0.17931186590207324</v>
      </c>
    </row>
    <row r="26" spans="1:10" s="305" customFormat="1" ht="36" customHeight="1">
      <c r="A26" s="301">
        <v>21</v>
      </c>
      <c r="B26" s="302" t="s">
        <v>57</v>
      </c>
      <c r="C26" s="303">
        <v>41506</v>
      </c>
      <c r="D26" s="303">
        <v>739</v>
      </c>
      <c r="E26" s="303">
        <v>8809</v>
      </c>
      <c r="F26" s="303">
        <v>66</v>
      </c>
      <c r="G26" s="303">
        <v>4343</v>
      </c>
      <c r="H26" s="303">
        <v>17</v>
      </c>
      <c r="I26" s="304">
        <v>0.21223437575290319</v>
      </c>
      <c r="J26" s="304">
        <v>0.10463547438924493</v>
      </c>
    </row>
    <row r="27" spans="1:10" s="305" customFormat="1" ht="36" customHeight="1">
      <c r="A27" s="301">
        <v>22</v>
      </c>
      <c r="B27" s="302" t="s">
        <v>58</v>
      </c>
      <c r="C27" s="303">
        <v>13556</v>
      </c>
      <c r="D27" s="303">
        <v>100</v>
      </c>
      <c r="E27" s="303">
        <v>3203</v>
      </c>
      <c r="F27" s="303">
        <v>16</v>
      </c>
      <c r="G27" s="303">
        <v>1744</v>
      </c>
      <c r="H27" s="303">
        <v>6</v>
      </c>
      <c r="I27" s="304">
        <v>0.23627913838890527</v>
      </c>
      <c r="J27" s="304">
        <v>0.12865151962230748</v>
      </c>
    </row>
    <row r="28" spans="1:10" s="305" customFormat="1" ht="36" customHeight="1">
      <c r="A28" s="301">
        <v>23</v>
      </c>
      <c r="B28" s="302" t="s">
        <v>59</v>
      </c>
      <c r="C28" s="303">
        <v>28964</v>
      </c>
      <c r="D28" s="303">
        <v>783</v>
      </c>
      <c r="E28" s="303">
        <v>5765</v>
      </c>
      <c r="F28" s="303">
        <v>62</v>
      </c>
      <c r="G28" s="303">
        <v>2799</v>
      </c>
      <c r="H28" s="303">
        <v>25</v>
      </c>
      <c r="I28" s="304">
        <v>0.19904018781936197</v>
      </c>
      <c r="J28" s="304">
        <v>9.663720480596602E-2</v>
      </c>
    </row>
    <row r="29" spans="1:10" s="305" customFormat="1" ht="36" customHeight="1">
      <c r="A29" s="301">
        <v>24</v>
      </c>
      <c r="B29" s="302" t="s">
        <v>60</v>
      </c>
      <c r="C29" s="303">
        <v>17472</v>
      </c>
      <c r="D29" s="303">
        <v>373</v>
      </c>
      <c r="E29" s="303">
        <v>3802</v>
      </c>
      <c r="F29" s="303">
        <v>74</v>
      </c>
      <c r="G29" s="303">
        <v>1938</v>
      </c>
      <c r="H29" s="303">
        <v>27</v>
      </c>
      <c r="I29" s="304">
        <v>0.21760531135531136</v>
      </c>
      <c r="J29" s="304">
        <v>0.11092032967032966</v>
      </c>
    </row>
    <row r="30" spans="1:10" s="305" customFormat="1" ht="36" customHeight="1">
      <c r="A30" s="301">
        <v>25</v>
      </c>
      <c r="B30" s="302" t="s">
        <v>61</v>
      </c>
      <c r="C30" s="303">
        <v>21682</v>
      </c>
      <c r="D30" s="303">
        <v>314</v>
      </c>
      <c r="E30" s="303">
        <v>4072</v>
      </c>
      <c r="F30" s="303">
        <v>16</v>
      </c>
      <c r="G30" s="303">
        <v>1997</v>
      </c>
      <c r="H30" s="303">
        <v>5</v>
      </c>
      <c r="I30" s="304">
        <v>0.18780555299326632</v>
      </c>
      <c r="J30" s="304">
        <v>9.21040494419334E-2</v>
      </c>
    </row>
    <row r="31" spans="1:10" s="305" customFormat="1" ht="36" customHeight="1">
      <c r="A31" s="301">
        <v>26</v>
      </c>
      <c r="B31" s="302" t="s">
        <v>62</v>
      </c>
      <c r="C31" s="303">
        <v>35407</v>
      </c>
      <c r="D31" s="303">
        <v>635</v>
      </c>
      <c r="E31" s="303">
        <v>7344</v>
      </c>
      <c r="F31" s="303">
        <v>14</v>
      </c>
      <c r="G31" s="303">
        <v>3277</v>
      </c>
      <c r="H31" s="303">
        <v>5</v>
      </c>
      <c r="I31" s="304">
        <v>0.20741661253424465</v>
      </c>
      <c r="J31" s="304">
        <v>9.2552320162679697E-2</v>
      </c>
    </row>
    <row r="32" spans="1:10" s="305" customFormat="1" ht="36" customHeight="1">
      <c r="A32" s="301">
        <v>27</v>
      </c>
      <c r="B32" s="302" t="s">
        <v>63</v>
      </c>
      <c r="C32" s="718">
        <v>19921</v>
      </c>
      <c r="D32" s="718">
        <v>130</v>
      </c>
      <c r="E32" s="303">
        <v>3907</v>
      </c>
      <c r="F32" s="303">
        <v>9</v>
      </c>
      <c r="G32" s="303">
        <v>1817</v>
      </c>
      <c r="H32" s="303">
        <v>3</v>
      </c>
      <c r="I32" s="304">
        <f>ROUNDUP(E32/C32,4)</f>
        <v>0.19619999999999999</v>
      </c>
      <c r="J32" s="304">
        <f>ROUNDUP(G32/C32,4)</f>
        <v>9.1300000000000006E-2</v>
      </c>
    </row>
    <row r="33" spans="1:10" s="305" customFormat="1" ht="36" customHeight="1">
      <c r="A33" s="301">
        <v>28</v>
      </c>
      <c r="B33" s="302" t="s">
        <v>64</v>
      </c>
      <c r="C33" s="303">
        <v>39647</v>
      </c>
      <c r="D33" s="303">
        <v>183</v>
      </c>
      <c r="E33" s="303">
        <v>7143</v>
      </c>
      <c r="F33" s="303">
        <v>4</v>
      </c>
      <c r="G33" s="303">
        <v>3272</v>
      </c>
      <c r="H33" s="303">
        <v>3</v>
      </c>
      <c r="I33" s="304">
        <v>0.18016495573435568</v>
      </c>
      <c r="J33" s="304">
        <v>8.2528312356546521E-2</v>
      </c>
    </row>
    <row r="34" spans="1:10" s="305" customFormat="1" ht="36" customHeight="1">
      <c r="A34" s="301">
        <v>29</v>
      </c>
      <c r="B34" s="302" t="s">
        <v>65</v>
      </c>
      <c r="C34" s="303">
        <v>717</v>
      </c>
      <c r="D34" s="303">
        <v>13</v>
      </c>
      <c r="E34" s="303">
        <v>156</v>
      </c>
      <c r="F34" s="303">
        <v>1</v>
      </c>
      <c r="G34" s="303">
        <v>83</v>
      </c>
      <c r="H34" s="303">
        <v>0</v>
      </c>
      <c r="I34" s="304">
        <v>0.21757322175732219</v>
      </c>
      <c r="J34" s="304">
        <v>0.11576011157601115</v>
      </c>
    </row>
    <row r="35" spans="1:10" s="305" customFormat="1" ht="36" customHeight="1">
      <c r="A35" s="301">
        <v>30</v>
      </c>
      <c r="B35" s="302" t="s">
        <v>66</v>
      </c>
      <c r="C35" s="303">
        <v>919</v>
      </c>
      <c r="D35" s="303">
        <v>11</v>
      </c>
      <c r="E35" s="303">
        <v>216</v>
      </c>
      <c r="F35" s="303">
        <v>1</v>
      </c>
      <c r="G35" s="303">
        <v>112</v>
      </c>
      <c r="H35" s="303">
        <v>0</v>
      </c>
      <c r="I35" s="304">
        <v>0.235038084874864</v>
      </c>
      <c r="J35" s="304">
        <v>0.12187159956474429</v>
      </c>
    </row>
    <row r="36" spans="1:10" s="305" customFormat="1" ht="36" customHeight="1">
      <c r="A36" s="301">
        <v>31</v>
      </c>
      <c r="B36" s="302" t="s">
        <v>67</v>
      </c>
      <c r="C36" s="303">
        <v>696</v>
      </c>
      <c r="D36" s="303">
        <v>4</v>
      </c>
      <c r="E36" s="303">
        <v>254</v>
      </c>
      <c r="F36" s="303">
        <v>0</v>
      </c>
      <c r="G36" s="303">
        <v>147</v>
      </c>
      <c r="H36" s="303">
        <v>0</v>
      </c>
      <c r="I36" s="304">
        <v>0.36494252873563221</v>
      </c>
      <c r="J36" s="304">
        <v>0.21120689655172414</v>
      </c>
    </row>
    <row r="37" spans="1:10" s="305" customFormat="1" ht="36" customHeight="1">
      <c r="A37" s="301">
        <v>32</v>
      </c>
      <c r="B37" s="302" t="s">
        <v>68</v>
      </c>
      <c r="C37" s="303">
        <v>363</v>
      </c>
      <c r="D37" s="303">
        <v>2</v>
      </c>
      <c r="E37" s="303">
        <v>160</v>
      </c>
      <c r="F37" s="303">
        <v>0</v>
      </c>
      <c r="G37" s="303">
        <v>93</v>
      </c>
      <c r="H37" s="303">
        <v>0</v>
      </c>
      <c r="I37" s="304">
        <v>0.44077134986225897</v>
      </c>
      <c r="J37" s="304">
        <v>0.256198347107438</v>
      </c>
    </row>
    <row r="38" spans="1:10" s="305" customFormat="1" ht="36" customHeight="1">
      <c r="A38" s="301">
        <v>33</v>
      </c>
      <c r="B38" s="302" t="s">
        <v>69</v>
      </c>
      <c r="C38" s="303">
        <v>1248</v>
      </c>
      <c r="D38" s="303">
        <v>36</v>
      </c>
      <c r="E38" s="303">
        <v>290</v>
      </c>
      <c r="F38" s="303">
        <v>0</v>
      </c>
      <c r="G38" s="303">
        <v>160</v>
      </c>
      <c r="H38" s="303">
        <v>0</v>
      </c>
      <c r="I38" s="304">
        <v>0.23237179487179488</v>
      </c>
      <c r="J38" s="304">
        <v>0.12820512820512819</v>
      </c>
    </row>
    <row r="39" spans="1:10" s="305" customFormat="1" ht="36" customHeight="1">
      <c r="A39" s="301">
        <v>34</v>
      </c>
      <c r="B39" s="302" t="s">
        <v>70</v>
      </c>
      <c r="C39" s="303">
        <v>581</v>
      </c>
      <c r="D39" s="303">
        <v>4</v>
      </c>
      <c r="E39" s="303">
        <v>119</v>
      </c>
      <c r="F39" s="303">
        <v>0</v>
      </c>
      <c r="G39" s="303">
        <v>59</v>
      </c>
      <c r="H39" s="303">
        <v>0</v>
      </c>
      <c r="I39" s="304">
        <v>0.20481927710843373</v>
      </c>
      <c r="J39" s="304">
        <v>0.10154905335628227</v>
      </c>
    </row>
    <row r="40" spans="1:10" s="305" customFormat="1" ht="36" customHeight="1">
      <c r="A40" s="301">
        <v>35</v>
      </c>
      <c r="B40" s="302" t="s">
        <v>71</v>
      </c>
      <c r="C40" s="303">
        <v>1213</v>
      </c>
      <c r="D40" s="303">
        <v>13</v>
      </c>
      <c r="E40" s="303">
        <v>339</v>
      </c>
      <c r="F40" s="303">
        <v>0</v>
      </c>
      <c r="G40" s="303">
        <v>189</v>
      </c>
      <c r="H40" s="303">
        <v>0</v>
      </c>
      <c r="I40" s="304">
        <v>0.27947238252267104</v>
      </c>
      <c r="J40" s="304">
        <v>0.15581203627370158</v>
      </c>
    </row>
    <row r="41" spans="1:10" s="305" customFormat="1" ht="36" customHeight="1">
      <c r="A41" s="301">
        <v>36</v>
      </c>
      <c r="B41" s="302" t="s">
        <v>72</v>
      </c>
      <c r="C41" s="303">
        <v>1406</v>
      </c>
      <c r="D41" s="303">
        <v>31</v>
      </c>
      <c r="E41" s="303">
        <v>433</v>
      </c>
      <c r="F41" s="303">
        <v>0</v>
      </c>
      <c r="G41" s="303">
        <v>224</v>
      </c>
      <c r="H41" s="303">
        <v>0</v>
      </c>
      <c r="I41" s="304">
        <v>0.30796586059743952</v>
      </c>
      <c r="J41" s="304">
        <v>0.15931721194879089</v>
      </c>
    </row>
    <row r="42" spans="1:10" s="305" customFormat="1" ht="36" customHeight="1">
      <c r="A42" s="301">
        <v>37</v>
      </c>
      <c r="B42" s="302" t="s">
        <v>73</v>
      </c>
      <c r="C42" s="303">
        <v>7797</v>
      </c>
      <c r="D42" s="303">
        <v>41</v>
      </c>
      <c r="E42" s="303">
        <v>2294</v>
      </c>
      <c r="F42" s="303">
        <v>1</v>
      </c>
      <c r="G42" s="303">
        <v>1215</v>
      </c>
      <c r="H42" s="303">
        <v>0</v>
      </c>
      <c r="I42" s="304">
        <v>0.29421572399640888</v>
      </c>
      <c r="J42" s="304">
        <v>0.15582916506348596</v>
      </c>
    </row>
    <row r="43" spans="1:10" s="305" customFormat="1" ht="36" customHeight="1">
      <c r="A43" s="301">
        <v>38</v>
      </c>
      <c r="B43" s="302" t="s">
        <v>74</v>
      </c>
      <c r="C43" s="303">
        <v>31465</v>
      </c>
      <c r="D43" s="303">
        <v>172</v>
      </c>
      <c r="E43" s="303">
        <v>6631</v>
      </c>
      <c r="F43" s="303">
        <v>7</v>
      </c>
      <c r="G43" s="303">
        <v>3147</v>
      </c>
      <c r="H43" s="303">
        <v>2</v>
      </c>
      <c r="I43" s="304">
        <v>0.21074209439059272</v>
      </c>
      <c r="J43" s="304">
        <v>0.10001589067217544</v>
      </c>
    </row>
    <row r="44" spans="1:10" s="305" customFormat="1" ht="36" customHeight="1">
      <c r="A44" s="301">
        <v>39</v>
      </c>
      <c r="B44" s="302" t="s">
        <v>75</v>
      </c>
      <c r="C44" s="303">
        <v>1125</v>
      </c>
      <c r="D44" s="303">
        <v>13</v>
      </c>
      <c r="E44" s="303">
        <v>335</v>
      </c>
      <c r="F44" s="303">
        <v>0</v>
      </c>
      <c r="G44" s="303">
        <v>175</v>
      </c>
      <c r="H44" s="303">
        <v>1</v>
      </c>
      <c r="I44" s="304">
        <v>0.29777777777777775</v>
      </c>
      <c r="J44" s="304">
        <v>0.15555555555555556</v>
      </c>
    </row>
    <row r="45" spans="1:10" s="305" customFormat="1" ht="36" customHeight="1">
      <c r="A45" s="301">
        <v>40</v>
      </c>
      <c r="B45" s="302" t="s">
        <v>76</v>
      </c>
      <c r="C45" s="303">
        <v>4368</v>
      </c>
      <c r="D45" s="303">
        <v>50</v>
      </c>
      <c r="E45" s="303">
        <v>946</v>
      </c>
      <c r="F45" s="303">
        <v>0</v>
      </c>
      <c r="G45" s="303">
        <v>489</v>
      </c>
      <c r="H45" s="303">
        <v>0</v>
      </c>
      <c r="I45" s="304">
        <v>0.21657509157509158</v>
      </c>
      <c r="J45" s="304">
        <v>0.11195054945054946</v>
      </c>
    </row>
    <row r="46" spans="1:10" s="305" customFormat="1" ht="36" customHeight="1">
      <c r="A46" s="301">
        <v>41</v>
      </c>
      <c r="B46" s="302" t="s">
        <v>77</v>
      </c>
      <c r="C46" s="303">
        <v>1714</v>
      </c>
      <c r="D46" s="303">
        <v>10</v>
      </c>
      <c r="E46" s="303">
        <v>369</v>
      </c>
      <c r="F46" s="303">
        <v>1</v>
      </c>
      <c r="G46" s="303">
        <v>161</v>
      </c>
      <c r="H46" s="303">
        <v>1</v>
      </c>
      <c r="I46" s="304">
        <v>0.21528588098016335</v>
      </c>
      <c r="J46" s="304">
        <v>9.3932322053675618E-2</v>
      </c>
    </row>
    <row r="47" spans="1:10" s="305" customFormat="1" ht="36" customHeight="1">
      <c r="A47" s="509" t="s">
        <v>259</v>
      </c>
      <c r="B47" s="509"/>
      <c r="C47" s="718">
        <f>SUM(C6:C46)</f>
        <v>1479322</v>
      </c>
      <c r="D47" s="718">
        <f>SUM(D6:D46)</f>
        <v>19816</v>
      </c>
      <c r="E47" s="303">
        <v>320400</v>
      </c>
      <c r="F47" s="303">
        <v>1176</v>
      </c>
      <c r="G47" s="303">
        <v>156509</v>
      </c>
      <c r="H47" s="303">
        <v>458</v>
      </c>
      <c r="I47" s="304">
        <f>ROUNDUP(E47/C47,4)</f>
        <v>0.21659999999999999</v>
      </c>
      <c r="J47" s="304">
        <f>ROUNDUP(G47/C47,4)</f>
        <v>0.10580000000000001</v>
      </c>
    </row>
    <row r="48" spans="1:10" ht="18.75">
      <c r="A48" s="521" t="s">
        <v>239</v>
      </c>
      <c r="B48" s="521"/>
      <c r="C48" s="521"/>
      <c r="D48" s="521"/>
      <c r="E48" s="521"/>
      <c r="F48" s="521"/>
      <c r="G48" s="521"/>
      <c r="H48" s="521"/>
      <c r="I48" s="521"/>
      <c r="J48" s="521"/>
    </row>
    <row r="49" spans="1:10" ht="18.75">
      <c r="A49" s="714" t="s">
        <v>279</v>
      </c>
      <c r="B49" s="714"/>
      <c r="C49" s="714"/>
      <c r="D49" s="714"/>
      <c r="E49" s="714"/>
      <c r="F49" s="714"/>
      <c r="G49" s="714"/>
      <c r="H49" s="714"/>
      <c r="I49" s="714"/>
      <c r="J49" s="714"/>
    </row>
    <row r="50" spans="1:10" ht="13.5"/>
    <row r="51" spans="1:10" ht="13.5"/>
    <row r="52" spans="1:10" ht="13.5"/>
    <row r="53" spans="1:10" ht="13.5"/>
    <row r="54" spans="1:10" ht="13.5"/>
    <row r="55" spans="1:10" ht="13.5"/>
    <row r="56" spans="1:10" ht="13.5"/>
    <row r="57" spans="1:10" ht="13.5"/>
    <row r="58" spans="1:10" ht="13.5"/>
    <row r="59" spans="1:10" ht="13.5"/>
    <row r="60" spans="1:10" ht="13.5"/>
  </sheetData>
  <mergeCells count="12">
    <mergeCell ref="A49:J49"/>
    <mergeCell ref="A1:J1"/>
    <mergeCell ref="A2:D2"/>
    <mergeCell ref="G2:J2"/>
    <mergeCell ref="E4:E5"/>
    <mergeCell ref="G4:G5"/>
    <mergeCell ref="A47:B47"/>
    <mergeCell ref="A48:J48"/>
    <mergeCell ref="A3:B5"/>
    <mergeCell ref="C3:J3"/>
    <mergeCell ref="C4:C5"/>
    <mergeCell ref="I4:J4"/>
  </mergeCells>
  <phoneticPr fontId="3"/>
  <printOptions horizontalCentered="1" verticalCentered="1"/>
  <pageMargins left="0.98425196850393704" right="0.39370078740157483" top="0" bottom="0" header="0.6692913385826772" footer="0.19685039370078741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4"/>
  <sheetViews>
    <sheetView view="pageBreakPreview" zoomScale="50" zoomScaleNormal="50" zoomScaleSheetLayoutView="50" workbookViewId="0">
      <selection sqref="A1:R1"/>
    </sheetView>
  </sheetViews>
  <sheetFormatPr defaultRowHeight="42" customHeight="1"/>
  <cols>
    <col min="1" max="1" width="5.875" style="4" bestFit="1" customWidth="1"/>
    <col min="2" max="2" width="1.625" style="3" customWidth="1"/>
    <col min="3" max="3" width="17.25" style="3" customWidth="1"/>
    <col min="4" max="4" width="1.625" style="3" customWidth="1"/>
    <col min="5" max="5" width="17.625" style="3" customWidth="1"/>
    <col min="6" max="6" width="12.75" style="3" customWidth="1"/>
    <col min="7" max="7" width="17.625" style="3" customWidth="1"/>
    <col min="8" max="8" width="12.75" style="3" customWidth="1"/>
    <col min="9" max="9" width="15" style="3" customWidth="1"/>
    <col min="10" max="12" width="12.75" style="3" customWidth="1"/>
    <col min="13" max="13" width="11.5" style="3" customWidth="1"/>
    <col min="14" max="14" width="15.75" style="3" customWidth="1"/>
    <col min="15" max="18" width="15.625" style="3" customWidth="1"/>
    <col min="19" max="19" width="5.875" style="4" bestFit="1" customWidth="1"/>
    <col min="20" max="20" width="1.625" style="3" customWidth="1"/>
    <col min="21" max="21" width="17.25" style="3" customWidth="1"/>
    <col min="22" max="22" width="1.625" style="3" customWidth="1"/>
    <col min="23" max="26" width="17.75" style="3" customWidth="1"/>
    <col min="27" max="28" width="10.625" style="3" customWidth="1"/>
    <col min="29" max="256" width="9" style="3"/>
    <col min="257" max="257" width="5.875" style="3" bestFit="1" customWidth="1"/>
    <col min="258" max="258" width="1.625" style="3" customWidth="1"/>
    <col min="259" max="259" width="17.25" style="3" customWidth="1"/>
    <col min="260" max="260" width="1.625" style="3" customWidth="1"/>
    <col min="261" max="261" width="17.625" style="3" customWidth="1"/>
    <col min="262" max="262" width="12.75" style="3" customWidth="1"/>
    <col min="263" max="263" width="14.375" style="3" customWidth="1"/>
    <col min="264" max="264" width="12.75" style="3" customWidth="1"/>
    <col min="265" max="265" width="15" style="3" customWidth="1"/>
    <col min="266" max="268" width="12.75" style="3" customWidth="1"/>
    <col min="269" max="269" width="11.5" style="3" customWidth="1"/>
    <col min="270" max="270" width="15.75" style="3" customWidth="1"/>
    <col min="271" max="274" width="15.625" style="3" customWidth="1"/>
    <col min="275" max="275" width="5.875" style="3" bestFit="1" customWidth="1"/>
    <col min="276" max="276" width="1.625" style="3" customWidth="1"/>
    <col min="277" max="277" width="17.25" style="3" customWidth="1"/>
    <col min="278" max="278" width="1.625" style="3" customWidth="1"/>
    <col min="279" max="282" width="17.75" style="3" customWidth="1"/>
    <col min="283" max="284" width="10.625" style="3" customWidth="1"/>
    <col min="285" max="512" width="9" style="3"/>
    <col min="513" max="513" width="5.875" style="3" bestFit="1" customWidth="1"/>
    <col min="514" max="514" width="1.625" style="3" customWidth="1"/>
    <col min="515" max="515" width="17.25" style="3" customWidth="1"/>
    <col min="516" max="516" width="1.625" style="3" customWidth="1"/>
    <col min="517" max="517" width="17.625" style="3" customWidth="1"/>
    <col min="518" max="518" width="12.75" style="3" customWidth="1"/>
    <col min="519" max="519" width="14.375" style="3" customWidth="1"/>
    <col min="520" max="520" width="12.75" style="3" customWidth="1"/>
    <col min="521" max="521" width="15" style="3" customWidth="1"/>
    <col min="522" max="524" width="12.75" style="3" customWidth="1"/>
    <col min="525" max="525" width="11.5" style="3" customWidth="1"/>
    <col min="526" max="526" width="15.75" style="3" customWidth="1"/>
    <col min="527" max="530" width="15.625" style="3" customWidth="1"/>
    <col min="531" max="531" width="5.875" style="3" bestFit="1" customWidth="1"/>
    <col min="532" max="532" width="1.625" style="3" customWidth="1"/>
    <col min="533" max="533" width="17.25" style="3" customWidth="1"/>
    <col min="534" max="534" width="1.625" style="3" customWidth="1"/>
    <col min="535" max="538" width="17.75" style="3" customWidth="1"/>
    <col min="539" max="540" width="10.625" style="3" customWidth="1"/>
    <col min="541" max="768" width="9" style="3"/>
    <col min="769" max="769" width="5.875" style="3" bestFit="1" customWidth="1"/>
    <col min="770" max="770" width="1.625" style="3" customWidth="1"/>
    <col min="771" max="771" width="17.25" style="3" customWidth="1"/>
    <col min="772" max="772" width="1.625" style="3" customWidth="1"/>
    <col min="773" max="773" width="17.625" style="3" customWidth="1"/>
    <col min="774" max="774" width="12.75" style="3" customWidth="1"/>
    <col min="775" max="775" width="14.375" style="3" customWidth="1"/>
    <col min="776" max="776" width="12.75" style="3" customWidth="1"/>
    <col min="777" max="777" width="15" style="3" customWidth="1"/>
    <col min="778" max="780" width="12.75" style="3" customWidth="1"/>
    <col min="781" max="781" width="11.5" style="3" customWidth="1"/>
    <col min="782" max="782" width="15.75" style="3" customWidth="1"/>
    <col min="783" max="786" width="15.625" style="3" customWidth="1"/>
    <col min="787" max="787" width="5.875" style="3" bestFit="1" customWidth="1"/>
    <col min="788" max="788" width="1.625" style="3" customWidth="1"/>
    <col min="789" max="789" width="17.25" style="3" customWidth="1"/>
    <col min="790" max="790" width="1.625" style="3" customWidth="1"/>
    <col min="791" max="794" width="17.75" style="3" customWidth="1"/>
    <col min="795" max="796" width="10.625" style="3" customWidth="1"/>
    <col min="797" max="1024" width="9" style="3"/>
    <col min="1025" max="1025" width="5.875" style="3" bestFit="1" customWidth="1"/>
    <col min="1026" max="1026" width="1.625" style="3" customWidth="1"/>
    <col min="1027" max="1027" width="17.25" style="3" customWidth="1"/>
    <col min="1028" max="1028" width="1.625" style="3" customWidth="1"/>
    <col min="1029" max="1029" width="17.625" style="3" customWidth="1"/>
    <col min="1030" max="1030" width="12.75" style="3" customWidth="1"/>
    <col min="1031" max="1031" width="14.375" style="3" customWidth="1"/>
    <col min="1032" max="1032" width="12.75" style="3" customWidth="1"/>
    <col min="1033" max="1033" width="15" style="3" customWidth="1"/>
    <col min="1034" max="1036" width="12.75" style="3" customWidth="1"/>
    <col min="1037" max="1037" width="11.5" style="3" customWidth="1"/>
    <col min="1038" max="1038" width="15.75" style="3" customWidth="1"/>
    <col min="1039" max="1042" width="15.625" style="3" customWidth="1"/>
    <col min="1043" max="1043" width="5.875" style="3" bestFit="1" customWidth="1"/>
    <col min="1044" max="1044" width="1.625" style="3" customWidth="1"/>
    <col min="1045" max="1045" width="17.25" style="3" customWidth="1"/>
    <col min="1046" max="1046" width="1.625" style="3" customWidth="1"/>
    <col min="1047" max="1050" width="17.75" style="3" customWidth="1"/>
    <col min="1051" max="1052" width="10.625" style="3" customWidth="1"/>
    <col min="1053" max="1280" width="9" style="3"/>
    <col min="1281" max="1281" width="5.875" style="3" bestFit="1" customWidth="1"/>
    <col min="1282" max="1282" width="1.625" style="3" customWidth="1"/>
    <col min="1283" max="1283" width="17.25" style="3" customWidth="1"/>
    <col min="1284" max="1284" width="1.625" style="3" customWidth="1"/>
    <col min="1285" max="1285" width="17.625" style="3" customWidth="1"/>
    <col min="1286" max="1286" width="12.75" style="3" customWidth="1"/>
    <col min="1287" max="1287" width="14.375" style="3" customWidth="1"/>
    <col min="1288" max="1288" width="12.75" style="3" customWidth="1"/>
    <col min="1289" max="1289" width="15" style="3" customWidth="1"/>
    <col min="1290" max="1292" width="12.75" style="3" customWidth="1"/>
    <col min="1293" max="1293" width="11.5" style="3" customWidth="1"/>
    <col min="1294" max="1294" width="15.75" style="3" customWidth="1"/>
    <col min="1295" max="1298" width="15.625" style="3" customWidth="1"/>
    <col min="1299" max="1299" width="5.875" style="3" bestFit="1" customWidth="1"/>
    <col min="1300" max="1300" width="1.625" style="3" customWidth="1"/>
    <col min="1301" max="1301" width="17.25" style="3" customWidth="1"/>
    <col min="1302" max="1302" width="1.625" style="3" customWidth="1"/>
    <col min="1303" max="1306" width="17.75" style="3" customWidth="1"/>
    <col min="1307" max="1308" width="10.625" style="3" customWidth="1"/>
    <col min="1309" max="1536" width="9" style="3"/>
    <col min="1537" max="1537" width="5.875" style="3" bestFit="1" customWidth="1"/>
    <col min="1538" max="1538" width="1.625" style="3" customWidth="1"/>
    <col min="1539" max="1539" width="17.25" style="3" customWidth="1"/>
    <col min="1540" max="1540" width="1.625" style="3" customWidth="1"/>
    <col min="1541" max="1541" width="17.625" style="3" customWidth="1"/>
    <col min="1542" max="1542" width="12.75" style="3" customWidth="1"/>
    <col min="1543" max="1543" width="14.375" style="3" customWidth="1"/>
    <col min="1544" max="1544" width="12.75" style="3" customWidth="1"/>
    <col min="1545" max="1545" width="15" style="3" customWidth="1"/>
    <col min="1546" max="1548" width="12.75" style="3" customWidth="1"/>
    <col min="1549" max="1549" width="11.5" style="3" customWidth="1"/>
    <col min="1550" max="1550" width="15.75" style="3" customWidth="1"/>
    <col min="1551" max="1554" width="15.625" style="3" customWidth="1"/>
    <col min="1555" max="1555" width="5.875" style="3" bestFit="1" customWidth="1"/>
    <col min="1556" max="1556" width="1.625" style="3" customWidth="1"/>
    <col min="1557" max="1557" width="17.25" style="3" customWidth="1"/>
    <col min="1558" max="1558" width="1.625" style="3" customWidth="1"/>
    <col min="1559" max="1562" width="17.75" style="3" customWidth="1"/>
    <col min="1563" max="1564" width="10.625" style="3" customWidth="1"/>
    <col min="1565" max="1792" width="9" style="3"/>
    <col min="1793" max="1793" width="5.875" style="3" bestFit="1" customWidth="1"/>
    <col min="1794" max="1794" width="1.625" style="3" customWidth="1"/>
    <col min="1795" max="1795" width="17.25" style="3" customWidth="1"/>
    <col min="1796" max="1796" width="1.625" style="3" customWidth="1"/>
    <col min="1797" max="1797" width="17.625" style="3" customWidth="1"/>
    <col min="1798" max="1798" width="12.75" style="3" customWidth="1"/>
    <col min="1799" max="1799" width="14.375" style="3" customWidth="1"/>
    <col min="1800" max="1800" width="12.75" style="3" customWidth="1"/>
    <col min="1801" max="1801" width="15" style="3" customWidth="1"/>
    <col min="1802" max="1804" width="12.75" style="3" customWidth="1"/>
    <col min="1805" max="1805" width="11.5" style="3" customWidth="1"/>
    <col min="1806" max="1806" width="15.75" style="3" customWidth="1"/>
    <col min="1807" max="1810" width="15.625" style="3" customWidth="1"/>
    <col min="1811" max="1811" width="5.875" style="3" bestFit="1" customWidth="1"/>
    <col min="1812" max="1812" width="1.625" style="3" customWidth="1"/>
    <col min="1813" max="1813" width="17.25" style="3" customWidth="1"/>
    <col min="1814" max="1814" width="1.625" style="3" customWidth="1"/>
    <col min="1815" max="1818" width="17.75" style="3" customWidth="1"/>
    <col min="1819" max="1820" width="10.625" style="3" customWidth="1"/>
    <col min="1821" max="2048" width="9" style="3"/>
    <col min="2049" max="2049" width="5.875" style="3" bestFit="1" customWidth="1"/>
    <col min="2050" max="2050" width="1.625" style="3" customWidth="1"/>
    <col min="2051" max="2051" width="17.25" style="3" customWidth="1"/>
    <col min="2052" max="2052" width="1.625" style="3" customWidth="1"/>
    <col min="2053" max="2053" width="17.625" style="3" customWidth="1"/>
    <col min="2054" max="2054" width="12.75" style="3" customWidth="1"/>
    <col min="2055" max="2055" width="14.375" style="3" customWidth="1"/>
    <col min="2056" max="2056" width="12.75" style="3" customWidth="1"/>
    <col min="2057" max="2057" width="15" style="3" customWidth="1"/>
    <col min="2058" max="2060" width="12.75" style="3" customWidth="1"/>
    <col min="2061" max="2061" width="11.5" style="3" customWidth="1"/>
    <col min="2062" max="2062" width="15.75" style="3" customWidth="1"/>
    <col min="2063" max="2066" width="15.625" style="3" customWidth="1"/>
    <col min="2067" max="2067" width="5.875" style="3" bestFit="1" customWidth="1"/>
    <col min="2068" max="2068" width="1.625" style="3" customWidth="1"/>
    <col min="2069" max="2069" width="17.25" style="3" customWidth="1"/>
    <col min="2070" max="2070" width="1.625" style="3" customWidth="1"/>
    <col min="2071" max="2074" width="17.75" style="3" customWidth="1"/>
    <col min="2075" max="2076" width="10.625" style="3" customWidth="1"/>
    <col min="2077" max="2304" width="9" style="3"/>
    <col min="2305" max="2305" width="5.875" style="3" bestFit="1" customWidth="1"/>
    <col min="2306" max="2306" width="1.625" style="3" customWidth="1"/>
    <col min="2307" max="2307" width="17.25" style="3" customWidth="1"/>
    <col min="2308" max="2308" width="1.625" style="3" customWidth="1"/>
    <col min="2309" max="2309" width="17.625" style="3" customWidth="1"/>
    <col min="2310" max="2310" width="12.75" style="3" customWidth="1"/>
    <col min="2311" max="2311" width="14.375" style="3" customWidth="1"/>
    <col min="2312" max="2312" width="12.75" style="3" customWidth="1"/>
    <col min="2313" max="2313" width="15" style="3" customWidth="1"/>
    <col min="2314" max="2316" width="12.75" style="3" customWidth="1"/>
    <col min="2317" max="2317" width="11.5" style="3" customWidth="1"/>
    <col min="2318" max="2318" width="15.75" style="3" customWidth="1"/>
    <col min="2319" max="2322" width="15.625" style="3" customWidth="1"/>
    <col min="2323" max="2323" width="5.875" style="3" bestFit="1" customWidth="1"/>
    <col min="2324" max="2324" width="1.625" style="3" customWidth="1"/>
    <col min="2325" max="2325" width="17.25" style="3" customWidth="1"/>
    <col min="2326" max="2326" width="1.625" style="3" customWidth="1"/>
    <col min="2327" max="2330" width="17.75" style="3" customWidth="1"/>
    <col min="2331" max="2332" width="10.625" style="3" customWidth="1"/>
    <col min="2333" max="2560" width="9" style="3"/>
    <col min="2561" max="2561" width="5.875" style="3" bestFit="1" customWidth="1"/>
    <col min="2562" max="2562" width="1.625" style="3" customWidth="1"/>
    <col min="2563" max="2563" width="17.25" style="3" customWidth="1"/>
    <col min="2564" max="2564" width="1.625" style="3" customWidth="1"/>
    <col min="2565" max="2565" width="17.625" style="3" customWidth="1"/>
    <col min="2566" max="2566" width="12.75" style="3" customWidth="1"/>
    <col min="2567" max="2567" width="14.375" style="3" customWidth="1"/>
    <col min="2568" max="2568" width="12.75" style="3" customWidth="1"/>
    <col min="2569" max="2569" width="15" style="3" customWidth="1"/>
    <col min="2570" max="2572" width="12.75" style="3" customWidth="1"/>
    <col min="2573" max="2573" width="11.5" style="3" customWidth="1"/>
    <col min="2574" max="2574" width="15.75" style="3" customWidth="1"/>
    <col min="2575" max="2578" width="15.625" style="3" customWidth="1"/>
    <col min="2579" max="2579" width="5.875" style="3" bestFit="1" customWidth="1"/>
    <col min="2580" max="2580" width="1.625" style="3" customWidth="1"/>
    <col min="2581" max="2581" width="17.25" style="3" customWidth="1"/>
    <col min="2582" max="2582" width="1.625" style="3" customWidth="1"/>
    <col min="2583" max="2586" width="17.75" style="3" customWidth="1"/>
    <col min="2587" max="2588" width="10.625" style="3" customWidth="1"/>
    <col min="2589" max="2816" width="9" style="3"/>
    <col min="2817" max="2817" width="5.875" style="3" bestFit="1" customWidth="1"/>
    <col min="2818" max="2818" width="1.625" style="3" customWidth="1"/>
    <col min="2819" max="2819" width="17.25" style="3" customWidth="1"/>
    <col min="2820" max="2820" width="1.625" style="3" customWidth="1"/>
    <col min="2821" max="2821" width="17.625" style="3" customWidth="1"/>
    <col min="2822" max="2822" width="12.75" style="3" customWidth="1"/>
    <col min="2823" max="2823" width="14.375" style="3" customWidth="1"/>
    <col min="2824" max="2824" width="12.75" style="3" customWidth="1"/>
    <col min="2825" max="2825" width="15" style="3" customWidth="1"/>
    <col min="2826" max="2828" width="12.75" style="3" customWidth="1"/>
    <col min="2829" max="2829" width="11.5" style="3" customWidth="1"/>
    <col min="2830" max="2830" width="15.75" style="3" customWidth="1"/>
    <col min="2831" max="2834" width="15.625" style="3" customWidth="1"/>
    <col min="2835" max="2835" width="5.875" style="3" bestFit="1" customWidth="1"/>
    <col min="2836" max="2836" width="1.625" style="3" customWidth="1"/>
    <col min="2837" max="2837" width="17.25" style="3" customWidth="1"/>
    <col min="2838" max="2838" width="1.625" style="3" customWidth="1"/>
    <col min="2839" max="2842" width="17.75" style="3" customWidth="1"/>
    <col min="2843" max="2844" width="10.625" style="3" customWidth="1"/>
    <col min="2845" max="3072" width="9" style="3"/>
    <col min="3073" max="3073" width="5.875" style="3" bestFit="1" customWidth="1"/>
    <col min="3074" max="3074" width="1.625" style="3" customWidth="1"/>
    <col min="3075" max="3075" width="17.25" style="3" customWidth="1"/>
    <col min="3076" max="3076" width="1.625" style="3" customWidth="1"/>
    <col min="3077" max="3077" width="17.625" style="3" customWidth="1"/>
    <col min="3078" max="3078" width="12.75" style="3" customWidth="1"/>
    <col min="3079" max="3079" width="14.375" style="3" customWidth="1"/>
    <col min="3080" max="3080" width="12.75" style="3" customWidth="1"/>
    <col min="3081" max="3081" width="15" style="3" customWidth="1"/>
    <col min="3082" max="3084" width="12.75" style="3" customWidth="1"/>
    <col min="3085" max="3085" width="11.5" style="3" customWidth="1"/>
    <col min="3086" max="3086" width="15.75" style="3" customWidth="1"/>
    <col min="3087" max="3090" width="15.625" style="3" customWidth="1"/>
    <col min="3091" max="3091" width="5.875" style="3" bestFit="1" customWidth="1"/>
    <col min="3092" max="3092" width="1.625" style="3" customWidth="1"/>
    <col min="3093" max="3093" width="17.25" style="3" customWidth="1"/>
    <col min="3094" max="3094" width="1.625" style="3" customWidth="1"/>
    <col min="3095" max="3098" width="17.75" style="3" customWidth="1"/>
    <col min="3099" max="3100" width="10.625" style="3" customWidth="1"/>
    <col min="3101" max="3328" width="9" style="3"/>
    <col min="3329" max="3329" width="5.875" style="3" bestFit="1" customWidth="1"/>
    <col min="3330" max="3330" width="1.625" style="3" customWidth="1"/>
    <col min="3331" max="3331" width="17.25" style="3" customWidth="1"/>
    <col min="3332" max="3332" width="1.625" style="3" customWidth="1"/>
    <col min="3333" max="3333" width="17.625" style="3" customWidth="1"/>
    <col min="3334" max="3334" width="12.75" style="3" customWidth="1"/>
    <col min="3335" max="3335" width="14.375" style="3" customWidth="1"/>
    <col min="3336" max="3336" width="12.75" style="3" customWidth="1"/>
    <col min="3337" max="3337" width="15" style="3" customWidth="1"/>
    <col min="3338" max="3340" width="12.75" style="3" customWidth="1"/>
    <col min="3341" max="3341" width="11.5" style="3" customWidth="1"/>
    <col min="3342" max="3342" width="15.75" style="3" customWidth="1"/>
    <col min="3343" max="3346" width="15.625" style="3" customWidth="1"/>
    <col min="3347" max="3347" width="5.875" style="3" bestFit="1" customWidth="1"/>
    <col min="3348" max="3348" width="1.625" style="3" customWidth="1"/>
    <col min="3349" max="3349" width="17.25" style="3" customWidth="1"/>
    <col min="3350" max="3350" width="1.625" style="3" customWidth="1"/>
    <col min="3351" max="3354" width="17.75" style="3" customWidth="1"/>
    <col min="3355" max="3356" width="10.625" style="3" customWidth="1"/>
    <col min="3357" max="3584" width="9" style="3"/>
    <col min="3585" max="3585" width="5.875" style="3" bestFit="1" customWidth="1"/>
    <col min="3586" max="3586" width="1.625" style="3" customWidth="1"/>
    <col min="3587" max="3587" width="17.25" style="3" customWidth="1"/>
    <col min="3588" max="3588" width="1.625" style="3" customWidth="1"/>
    <col min="3589" max="3589" width="17.625" style="3" customWidth="1"/>
    <col min="3590" max="3590" width="12.75" style="3" customWidth="1"/>
    <col min="3591" max="3591" width="14.375" style="3" customWidth="1"/>
    <col min="3592" max="3592" width="12.75" style="3" customWidth="1"/>
    <col min="3593" max="3593" width="15" style="3" customWidth="1"/>
    <col min="3594" max="3596" width="12.75" style="3" customWidth="1"/>
    <col min="3597" max="3597" width="11.5" style="3" customWidth="1"/>
    <col min="3598" max="3598" width="15.75" style="3" customWidth="1"/>
    <col min="3599" max="3602" width="15.625" style="3" customWidth="1"/>
    <col min="3603" max="3603" width="5.875" style="3" bestFit="1" customWidth="1"/>
    <col min="3604" max="3604" width="1.625" style="3" customWidth="1"/>
    <col min="3605" max="3605" width="17.25" style="3" customWidth="1"/>
    <col min="3606" max="3606" width="1.625" style="3" customWidth="1"/>
    <col min="3607" max="3610" width="17.75" style="3" customWidth="1"/>
    <col min="3611" max="3612" width="10.625" style="3" customWidth="1"/>
    <col min="3613" max="3840" width="9" style="3"/>
    <col min="3841" max="3841" width="5.875" style="3" bestFit="1" customWidth="1"/>
    <col min="3842" max="3842" width="1.625" style="3" customWidth="1"/>
    <col min="3843" max="3843" width="17.25" style="3" customWidth="1"/>
    <col min="3844" max="3844" width="1.625" style="3" customWidth="1"/>
    <col min="3845" max="3845" width="17.625" style="3" customWidth="1"/>
    <col min="3846" max="3846" width="12.75" style="3" customWidth="1"/>
    <col min="3847" max="3847" width="14.375" style="3" customWidth="1"/>
    <col min="3848" max="3848" width="12.75" style="3" customWidth="1"/>
    <col min="3849" max="3849" width="15" style="3" customWidth="1"/>
    <col min="3850" max="3852" width="12.75" style="3" customWidth="1"/>
    <col min="3853" max="3853" width="11.5" style="3" customWidth="1"/>
    <col min="3854" max="3854" width="15.75" style="3" customWidth="1"/>
    <col min="3855" max="3858" width="15.625" style="3" customWidth="1"/>
    <col min="3859" max="3859" width="5.875" style="3" bestFit="1" customWidth="1"/>
    <col min="3860" max="3860" width="1.625" style="3" customWidth="1"/>
    <col min="3861" max="3861" width="17.25" style="3" customWidth="1"/>
    <col min="3862" max="3862" width="1.625" style="3" customWidth="1"/>
    <col min="3863" max="3866" width="17.75" style="3" customWidth="1"/>
    <col min="3867" max="3868" width="10.625" style="3" customWidth="1"/>
    <col min="3869" max="4096" width="9" style="3"/>
    <col min="4097" max="4097" width="5.875" style="3" bestFit="1" customWidth="1"/>
    <col min="4098" max="4098" width="1.625" style="3" customWidth="1"/>
    <col min="4099" max="4099" width="17.25" style="3" customWidth="1"/>
    <col min="4100" max="4100" width="1.625" style="3" customWidth="1"/>
    <col min="4101" max="4101" width="17.625" style="3" customWidth="1"/>
    <col min="4102" max="4102" width="12.75" style="3" customWidth="1"/>
    <col min="4103" max="4103" width="14.375" style="3" customWidth="1"/>
    <col min="4104" max="4104" width="12.75" style="3" customWidth="1"/>
    <col min="4105" max="4105" width="15" style="3" customWidth="1"/>
    <col min="4106" max="4108" width="12.75" style="3" customWidth="1"/>
    <col min="4109" max="4109" width="11.5" style="3" customWidth="1"/>
    <col min="4110" max="4110" width="15.75" style="3" customWidth="1"/>
    <col min="4111" max="4114" width="15.625" style="3" customWidth="1"/>
    <col min="4115" max="4115" width="5.875" style="3" bestFit="1" customWidth="1"/>
    <col min="4116" max="4116" width="1.625" style="3" customWidth="1"/>
    <col min="4117" max="4117" width="17.25" style="3" customWidth="1"/>
    <col min="4118" max="4118" width="1.625" style="3" customWidth="1"/>
    <col min="4119" max="4122" width="17.75" style="3" customWidth="1"/>
    <col min="4123" max="4124" width="10.625" style="3" customWidth="1"/>
    <col min="4125" max="4352" width="9" style="3"/>
    <col min="4353" max="4353" width="5.875" style="3" bestFit="1" customWidth="1"/>
    <col min="4354" max="4354" width="1.625" style="3" customWidth="1"/>
    <col min="4355" max="4355" width="17.25" style="3" customWidth="1"/>
    <col min="4356" max="4356" width="1.625" style="3" customWidth="1"/>
    <col min="4357" max="4357" width="17.625" style="3" customWidth="1"/>
    <col min="4358" max="4358" width="12.75" style="3" customWidth="1"/>
    <col min="4359" max="4359" width="14.375" style="3" customWidth="1"/>
    <col min="4360" max="4360" width="12.75" style="3" customWidth="1"/>
    <col min="4361" max="4361" width="15" style="3" customWidth="1"/>
    <col min="4362" max="4364" width="12.75" style="3" customWidth="1"/>
    <col min="4365" max="4365" width="11.5" style="3" customWidth="1"/>
    <col min="4366" max="4366" width="15.75" style="3" customWidth="1"/>
    <col min="4367" max="4370" width="15.625" style="3" customWidth="1"/>
    <col min="4371" max="4371" width="5.875" style="3" bestFit="1" customWidth="1"/>
    <col min="4372" max="4372" width="1.625" style="3" customWidth="1"/>
    <col min="4373" max="4373" width="17.25" style="3" customWidth="1"/>
    <col min="4374" max="4374" width="1.625" style="3" customWidth="1"/>
    <col min="4375" max="4378" width="17.75" style="3" customWidth="1"/>
    <col min="4379" max="4380" width="10.625" style="3" customWidth="1"/>
    <col min="4381" max="4608" width="9" style="3"/>
    <col min="4609" max="4609" width="5.875" style="3" bestFit="1" customWidth="1"/>
    <col min="4610" max="4610" width="1.625" style="3" customWidth="1"/>
    <col min="4611" max="4611" width="17.25" style="3" customWidth="1"/>
    <col min="4612" max="4612" width="1.625" style="3" customWidth="1"/>
    <col min="4613" max="4613" width="17.625" style="3" customWidth="1"/>
    <col min="4614" max="4614" width="12.75" style="3" customWidth="1"/>
    <col min="4615" max="4615" width="14.375" style="3" customWidth="1"/>
    <col min="4616" max="4616" width="12.75" style="3" customWidth="1"/>
    <col min="4617" max="4617" width="15" style="3" customWidth="1"/>
    <col min="4618" max="4620" width="12.75" style="3" customWidth="1"/>
    <col min="4621" max="4621" width="11.5" style="3" customWidth="1"/>
    <col min="4622" max="4622" width="15.75" style="3" customWidth="1"/>
    <col min="4623" max="4626" width="15.625" style="3" customWidth="1"/>
    <col min="4627" max="4627" width="5.875" style="3" bestFit="1" customWidth="1"/>
    <col min="4628" max="4628" width="1.625" style="3" customWidth="1"/>
    <col min="4629" max="4629" width="17.25" style="3" customWidth="1"/>
    <col min="4630" max="4630" width="1.625" style="3" customWidth="1"/>
    <col min="4631" max="4634" width="17.75" style="3" customWidth="1"/>
    <col min="4635" max="4636" width="10.625" style="3" customWidth="1"/>
    <col min="4637" max="4864" width="9" style="3"/>
    <col min="4865" max="4865" width="5.875" style="3" bestFit="1" customWidth="1"/>
    <col min="4866" max="4866" width="1.625" style="3" customWidth="1"/>
    <col min="4867" max="4867" width="17.25" style="3" customWidth="1"/>
    <col min="4868" max="4868" width="1.625" style="3" customWidth="1"/>
    <col min="4869" max="4869" width="17.625" style="3" customWidth="1"/>
    <col min="4870" max="4870" width="12.75" style="3" customWidth="1"/>
    <col min="4871" max="4871" width="14.375" style="3" customWidth="1"/>
    <col min="4872" max="4872" width="12.75" style="3" customWidth="1"/>
    <col min="4873" max="4873" width="15" style="3" customWidth="1"/>
    <col min="4874" max="4876" width="12.75" style="3" customWidth="1"/>
    <col min="4877" max="4877" width="11.5" style="3" customWidth="1"/>
    <col min="4878" max="4878" width="15.75" style="3" customWidth="1"/>
    <col min="4879" max="4882" width="15.625" style="3" customWidth="1"/>
    <col min="4883" max="4883" width="5.875" style="3" bestFit="1" customWidth="1"/>
    <col min="4884" max="4884" width="1.625" style="3" customWidth="1"/>
    <col min="4885" max="4885" width="17.25" style="3" customWidth="1"/>
    <col min="4886" max="4886" width="1.625" style="3" customWidth="1"/>
    <col min="4887" max="4890" width="17.75" style="3" customWidth="1"/>
    <col min="4891" max="4892" width="10.625" style="3" customWidth="1"/>
    <col min="4893" max="5120" width="9" style="3"/>
    <col min="5121" max="5121" width="5.875" style="3" bestFit="1" customWidth="1"/>
    <col min="5122" max="5122" width="1.625" style="3" customWidth="1"/>
    <col min="5123" max="5123" width="17.25" style="3" customWidth="1"/>
    <col min="5124" max="5124" width="1.625" style="3" customWidth="1"/>
    <col min="5125" max="5125" width="17.625" style="3" customWidth="1"/>
    <col min="5126" max="5126" width="12.75" style="3" customWidth="1"/>
    <col min="5127" max="5127" width="14.375" style="3" customWidth="1"/>
    <col min="5128" max="5128" width="12.75" style="3" customWidth="1"/>
    <col min="5129" max="5129" width="15" style="3" customWidth="1"/>
    <col min="5130" max="5132" width="12.75" style="3" customWidth="1"/>
    <col min="5133" max="5133" width="11.5" style="3" customWidth="1"/>
    <col min="5134" max="5134" width="15.75" style="3" customWidth="1"/>
    <col min="5135" max="5138" width="15.625" style="3" customWidth="1"/>
    <col min="5139" max="5139" width="5.875" style="3" bestFit="1" customWidth="1"/>
    <col min="5140" max="5140" width="1.625" style="3" customWidth="1"/>
    <col min="5141" max="5141" width="17.25" style="3" customWidth="1"/>
    <col min="5142" max="5142" width="1.625" style="3" customWidth="1"/>
    <col min="5143" max="5146" width="17.75" style="3" customWidth="1"/>
    <col min="5147" max="5148" width="10.625" style="3" customWidth="1"/>
    <col min="5149" max="5376" width="9" style="3"/>
    <col min="5377" max="5377" width="5.875" style="3" bestFit="1" customWidth="1"/>
    <col min="5378" max="5378" width="1.625" style="3" customWidth="1"/>
    <col min="5379" max="5379" width="17.25" style="3" customWidth="1"/>
    <col min="5380" max="5380" width="1.625" style="3" customWidth="1"/>
    <col min="5381" max="5381" width="17.625" style="3" customWidth="1"/>
    <col min="5382" max="5382" width="12.75" style="3" customWidth="1"/>
    <col min="5383" max="5383" width="14.375" style="3" customWidth="1"/>
    <col min="5384" max="5384" width="12.75" style="3" customWidth="1"/>
    <col min="5385" max="5385" width="15" style="3" customWidth="1"/>
    <col min="5386" max="5388" width="12.75" style="3" customWidth="1"/>
    <col min="5389" max="5389" width="11.5" style="3" customWidth="1"/>
    <col min="5390" max="5390" width="15.75" style="3" customWidth="1"/>
    <col min="5391" max="5394" width="15.625" style="3" customWidth="1"/>
    <col min="5395" max="5395" width="5.875" style="3" bestFit="1" customWidth="1"/>
    <col min="5396" max="5396" width="1.625" style="3" customWidth="1"/>
    <col min="5397" max="5397" width="17.25" style="3" customWidth="1"/>
    <col min="5398" max="5398" width="1.625" style="3" customWidth="1"/>
    <col min="5399" max="5402" width="17.75" style="3" customWidth="1"/>
    <col min="5403" max="5404" width="10.625" style="3" customWidth="1"/>
    <col min="5405" max="5632" width="9" style="3"/>
    <col min="5633" max="5633" width="5.875" style="3" bestFit="1" customWidth="1"/>
    <col min="5634" max="5634" width="1.625" style="3" customWidth="1"/>
    <col min="5635" max="5635" width="17.25" style="3" customWidth="1"/>
    <col min="5636" max="5636" width="1.625" style="3" customWidth="1"/>
    <col min="5637" max="5637" width="17.625" style="3" customWidth="1"/>
    <col min="5638" max="5638" width="12.75" style="3" customWidth="1"/>
    <col min="5639" max="5639" width="14.375" style="3" customWidth="1"/>
    <col min="5640" max="5640" width="12.75" style="3" customWidth="1"/>
    <col min="5641" max="5641" width="15" style="3" customWidth="1"/>
    <col min="5642" max="5644" width="12.75" style="3" customWidth="1"/>
    <col min="5645" max="5645" width="11.5" style="3" customWidth="1"/>
    <col min="5646" max="5646" width="15.75" style="3" customWidth="1"/>
    <col min="5647" max="5650" width="15.625" style="3" customWidth="1"/>
    <col min="5651" max="5651" width="5.875" style="3" bestFit="1" customWidth="1"/>
    <col min="5652" max="5652" width="1.625" style="3" customWidth="1"/>
    <col min="5653" max="5653" width="17.25" style="3" customWidth="1"/>
    <col min="5654" max="5654" width="1.625" style="3" customWidth="1"/>
    <col min="5655" max="5658" width="17.75" style="3" customWidth="1"/>
    <col min="5659" max="5660" width="10.625" style="3" customWidth="1"/>
    <col min="5661" max="5888" width="9" style="3"/>
    <col min="5889" max="5889" width="5.875" style="3" bestFit="1" customWidth="1"/>
    <col min="5890" max="5890" width="1.625" style="3" customWidth="1"/>
    <col min="5891" max="5891" width="17.25" style="3" customWidth="1"/>
    <col min="5892" max="5892" width="1.625" style="3" customWidth="1"/>
    <col min="5893" max="5893" width="17.625" style="3" customWidth="1"/>
    <col min="5894" max="5894" width="12.75" style="3" customWidth="1"/>
    <col min="5895" max="5895" width="14.375" style="3" customWidth="1"/>
    <col min="5896" max="5896" width="12.75" style="3" customWidth="1"/>
    <col min="5897" max="5897" width="15" style="3" customWidth="1"/>
    <col min="5898" max="5900" width="12.75" style="3" customWidth="1"/>
    <col min="5901" max="5901" width="11.5" style="3" customWidth="1"/>
    <col min="5902" max="5902" width="15.75" style="3" customWidth="1"/>
    <col min="5903" max="5906" width="15.625" style="3" customWidth="1"/>
    <col min="5907" max="5907" width="5.875" style="3" bestFit="1" customWidth="1"/>
    <col min="5908" max="5908" width="1.625" style="3" customWidth="1"/>
    <col min="5909" max="5909" width="17.25" style="3" customWidth="1"/>
    <col min="5910" max="5910" width="1.625" style="3" customWidth="1"/>
    <col min="5911" max="5914" width="17.75" style="3" customWidth="1"/>
    <col min="5915" max="5916" width="10.625" style="3" customWidth="1"/>
    <col min="5917" max="6144" width="9" style="3"/>
    <col min="6145" max="6145" width="5.875" style="3" bestFit="1" customWidth="1"/>
    <col min="6146" max="6146" width="1.625" style="3" customWidth="1"/>
    <col min="6147" max="6147" width="17.25" style="3" customWidth="1"/>
    <col min="6148" max="6148" width="1.625" style="3" customWidth="1"/>
    <col min="6149" max="6149" width="17.625" style="3" customWidth="1"/>
    <col min="6150" max="6150" width="12.75" style="3" customWidth="1"/>
    <col min="6151" max="6151" width="14.375" style="3" customWidth="1"/>
    <col min="6152" max="6152" width="12.75" style="3" customWidth="1"/>
    <col min="6153" max="6153" width="15" style="3" customWidth="1"/>
    <col min="6154" max="6156" width="12.75" style="3" customWidth="1"/>
    <col min="6157" max="6157" width="11.5" style="3" customWidth="1"/>
    <col min="6158" max="6158" width="15.75" style="3" customWidth="1"/>
    <col min="6159" max="6162" width="15.625" style="3" customWidth="1"/>
    <col min="6163" max="6163" width="5.875" style="3" bestFit="1" customWidth="1"/>
    <col min="6164" max="6164" width="1.625" style="3" customWidth="1"/>
    <col min="6165" max="6165" width="17.25" style="3" customWidth="1"/>
    <col min="6166" max="6166" width="1.625" style="3" customWidth="1"/>
    <col min="6167" max="6170" width="17.75" style="3" customWidth="1"/>
    <col min="6171" max="6172" width="10.625" style="3" customWidth="1"/>
    <col min="6173" max="6400" width="9" style="3"/>
    <col min="6401" max="6401" width="5.875" style="3" bestFit="1" customWidth="1"/>
    <col min="6402" max="6402" width="1.625" style="3" customWidth="1"/>
    <col min="6403" max="6403" width="17.25" style="3" customWidth="1"/>
    <col min="6404" max="6404" width="1.625" style="3" customWidth="1"/>
    <col min="6405" max="6405" width="17.625" style="3" customWidth="1"/>
    <col min="6406" max="6406" width="12.75" style="3" customWidth="1"/>
    <col min="6407" max="6407" width="14.375" style="3" customWidth="1"/>
    <col min="6408" max="6408" width="12.75" style="3" customWidth="1"/>
    <col min="6409" max="6409" width="15" style="3" customWidth="1"/>
    <col min="6410" max="6412" width="12.75" style="3" customWidth="1"/>
    <col min="6413" max="6413" width="11.5" style="3" customWidth="1"/>
    <col min="6414" max="6414" width="15.75" style="3" customWidth="1"/>
    <col min="6415" max="6418" width="15.625" style="3" customWidth="1"/>
    <col min="6419" max="6419" width="5.875" style="3" bestFit="1" customWidth="1"/>
    <col min="6420" max="6420" width="1.625" style="3" customWidth="1"/>
    <col min="6421" max="6421" width="17.25" style="3" customWidth="1"/>
    <col min="6422" max="6422" width="1.625" style="3" customWidth="1"/>
    <col min="6423" max="6426" width="17.75" style="3" customWidth="1"/>
    <col min="6427" max="6428" width="10.625" style="3" customWidth="1"/>
    <col min="6429" max="6656" width="9" style="3"/>
    <col min="6657" max="6657" width="5.875" style="3" bestFit="1" customWidth="1"/>
    <col min="6658" max="6658" width="1.625" style="3" customWidth="1"/>
    <col min="6659" max="6659" width="17.25" style="3" customWidth="1"/>
    <col min="6660" max="6660" width="1.625" style="3" customWidth="1"/>
    <col min="6661" max="6661" width="17.625" style="3" customWidth="1"/>
    <col min="6662" max="6662" width="12.75" style="3" customWidth="1"/>
    <col min="6663" max="6663" width="14.375" style="3" customWidth="1"/>
    <col min="6664" max="6664" width="12.75" style="3" customWidth="1"/>
    <col min="6665" max="6665" width="15" style="3" customWidth="1"/>
    <col min="6666" max="6668" width="12.75" style="3" customWidth="1"/>
    <col min="6669" max="6669" width="11.5" style="3" customWidth="1"/>
    <col min="6670" max="6670" width="15.75" style="3" customWidth="1"/>
    <col min="6671" max="6674" width="15.625" style="3" customWidth="1"/>
    <col min="6675" max="6675" width="5.875" style="3" bestFit="1" customWidth="1"/>
    <col min="6676" max="6676" width="1.625" style="3" customWidth="1"/>
    <col min="6677" max="6677" width="17.25" style="3" customWidth="1"/>
    <col min="6678" max="6678" width="1.625" style="3" customWidth="1"/>
    <col min="6679" max="6682" width="17.75" style="3" customWidth="1"/>
    <col min="6683" max="6684" width="10.625" style="3" customWidth="1"/>
    <col min="6685" max="6912" width="9" style="3"/>
    <col min="6913" max="6913" width="5.875" style="3" bestFit="1" customWidth="1"/>
    <col min="6914" max="6914" width="1.625" style="3" customWidth="1"/>
    <col min="6915" max="6915" width="17.25" style="3" customWidth="1"/>
    <col min="6916" max="6916" width="1.625" style="3" customWidth="1"/>
    <col min="6917" max="6917" width="17.625" style="3" customWidth="1"/>
    <col min="6918" max="6918" width="12.75" style="3" customWidth="1"/>
    <col min="6919" max="6919" width="14.375" style="3" customWidth="1"/>
    <col min="6920" max="6920" width="12.75" style="3" customWidth="1"/>
    <col min="6921" max="6921" width="15" style="3" customWidth="1"/>
    <col min="6922" max="6924" width="12.75" style="3" customWidth="1"/>
    <col min="6925" max="6925" width="11.5" style="3" customWidth="1"/>
    <col min="6926" max="6926" width="15.75" style="3" customWidth="1"/>
    <col min="6927" max="6930" width="15.625" style="3" customWidth="1"/>
    <col min="6931" max="6931" width="5.875" style="3" bestFit="1" customWidth="1"/>
    <col min="6932" max="6932" width="1.625" style="3" customWidth="1"/>
    <col min="6933" max="6933" width="17.25" style="3" customWidth="1"/>
    <col min="6934" max="6934" width="1.625" style="3" customWidth="1"/>
    <col min="6935" max="6938" width="17.75" style="3" customWidth="1"/>
    <col min="6939" max="6940" width="10.625" style="3" customWidth="1"/>
    <col min="6941" max="7168" width="9" style="3"/>
    <col min="7169" max="7169" width="5.875" style="3" bestFit="1" customWidth="1"/>
    <col min="7170" max="7170" width="1.625" style="3" customWidth="1"/>
    <col min="7171" max="7171" width="17.25" style="3" customWidth="1"/>
    <col min="7172" max="7172" width="1.625" style="3" customWidth="1"/>
    <col min="7173" max="7173" width="17.625" style="3" customWidth="1"/>
    <col min="7174" max="7174" width="12.75" style="3" customWidth="1"/>
    <col min="7175" max="7175" width="14.375" style="3" customWidth="1"/>
    <col min="7176" max="7176" width="12.75" style="3" customWidth="1"/>
    <col min="7177" max="7177" width="15" style="3" customWidth="1"/>
    <col min="7178" max="7180" width="12.75" style="3" customWidth="1"/>
    <col min="7181" max="7181" width="11.5" style="3" customWidth="1"/>
    <col min="7182" max="7182" width="15.75" style="3" customWidth="1"/>
    <col min="7183" max="7186" width="15.625" style="3" customWidth="1"/>
    <col min="7187" max="7187" width="5.875" style="3" bestFit="1" customWidth="1"/>
    <col min="7188" max="7188" width="1.625" style="3" customWidth="1"/>
    <col min="7189" max="7189" width="17.25" style="3" customWidth="1"/>
    <col min="7190" max="7190" width="1.625" style="3" customWidth="1"/>
    <col min="7191" max="7194" width="17.75" style="3" customWidth="1"/>
    <col min="7195" max="7196" width="10.625" style="3" customWidth="1"/>
    <col min="7197" max="7424" width="9" style="3"/>
    <col min="7425" max="7425" width="5.875" style="3" bestFit="1" customWidth="1"/>
    <col min="7426" max="7426" width="1.625" style="3" customWidth="1"/>
    <col min="7427" max="7427" width="17.25" style="3" customWidth="1"/>
    <col min="7428" max="7428" width="1.625" style="3" customWidth="1"/>
    <col min="7429" max="7429" width="17.625" style="3" customWidth="1"/>
    <col min="7430" max="7430" width="12.75" style="3" customWidth="1"/>
    <col min="7431" max="7431" width="14.375" style="3" customWidth="1"/>
    <col min="7432" max="7432" width="12.75" style="3" customWidth="1"/>
    <col min="7433" max="7433" width="15" style="3" customWidth="1"/>
    <col min="7434" max="7436" width="12.75" style="3" customWidth="1"/>
    <col min="7437" max="7437" width="11.5" style="3" customWidth="1"/>
    <col min="7438" max="7438" width="15.75" style="3" customWidth="1"/>
    <col min="7439" max="7442" width="15.625" style="3" customWidth="1"/>
    <col min="7443" max="7443" width="5.875" style="3" bestFit="1" customWidth="1"/>
    <col min="7444" max="7444" width="1.625" style="3" customWidth="1"/>
    <col min="7445" max="7445" width="17.25" style="3" customWidth="1"/>
    <col min="7446" max="7446" width="1.625" style="3" customWidth="1"/>
    <col min="7447" max="7450" width="17.75" style="3" customWidth="1"/>
    <col min="7451" max="7452" width="10.625" style="3" customWidth="1"/>
    <col min="7453" max="7680" width="9" style="3"/>
    <col min="7681" max="7681" width="5.875" style="3" bestFit="1" customWidth="1"/>
    <col min="7682" max="7682" width="1.625" style="3" customWidth="1"/>
    <col min="7683" max="7683" width="17.25" style="3" customWidth="1"/>
    <col min="7684" max="7684" width="1.625" style="3" customWidth="1"/>
    <col min="7685" max="7685" width="17.625" style="3" customWidth="1"/>
    <col min="7686" max="7686" width="12.75" style="3" customWidth="1"/>
    <col min="7687" max="7687" width="14.375" style="3" customWidth="1"/>
    <col min="7688" max="7688" width="12.75" style="3" customWidth="1"/>
    <col min="7689" max="7689" width="15" style="3" customWidth="1"/>
    <col min="7690" max="7692" width="12.75" style="3" customWidth="1"/>
    <col min="7693" max="7693" width="11.5" style="3" customWidth="1"/>
    <col min="7694" max="7694" width="15.75" style="3" customWidth="1"/>
    <col min="7695" max="7698" width="15.625" style="3" customWidth="1"/>
    <col min="7699" max="7699" width="5.875" style="3" bestFit="1" customWidth="1"/>
    <col min="7700" max="7700" width="1.625" style="3" customWidth="1"/>
    <col min="7701" max="7701" width="17.25" style="3" customWidth="1"/>
    <col min="7702" max="7702" width="1.625" style="3" customWidth="1"/>
    <col min="7703" max="7706" width="17.75" style="3" customWidth="1"/>
    <col min="7707" max="7708" width="10.625" style="3" customWidth="1"/>
    <col min="7709" max="7936" width="9" style="3"/>
    <col min="7937" max="7937" width="5.875" style="3" bestFit="1" customWidth="1"/>
    <col min="7938" max="7938" width="1.625" style="3" customWidth="1"/>
    <col min="7939" max="7939" width="17.25" style="3" customWidth="1"/>
    <col min="7940" max="7940" width="1.625" style="3" customWidth="1"/>
    <col min="7941" max="7941" width="17.625" style="3" customWidth="1"/>
    <col min="7942" max="7942" width="12.75" style="3" customWidth="1"/>
    <col min="7943" max="7943" width="14.375" style="3" customWidth="1"/>
    <col min="7944" max="7944" width="12.75" style="3" customWidth="1"/>
    <col min="7945" max="7945" width="15" style="3" customWidth="1"/>
    <col min="7946" max="7948" width="12.75" style="3" customWidth="1"/>
    <col min="7949" max="7949" width="11.5" style="3" customWidth="1"/>
    <col min="7950" max="7950" width="15.75" style="3" customWidth="1"/>
    <col min="7951" max="7954" width="15.625" style="3" customWidth="1"/>
    <col min="7955" max="7955" width="5.875" style="3" bestFit="1" customWidth="1"/>
    <col min="7956" max="7956" width="1.625" style="3" customWidth="1"/>
    <col min="7957" max="7957" width="17.25" style="3" customWidth="1"/>
    <col min="7958" max="7958" width="1.625" style="3" customWidth="1"/>
    <col min="7959" max="7962" width="17.75" style="3" customWidth="1"/>
    <col min="7963" max="7964" width="10.625" style="3" customWidth="1"/>
    <col min="7965" max="8192" width="9" style="3"/>
    <col min="8193" max="8193" width="5.875" style="3" bestFit="1" customWidth="1"/>
    <col min="8194" max="8194" width="1.625" style="3" customWidth="1"/>
    <col min="8195" max="8195" width="17.25" style="3" customWidth="1"/>
    <col min="8196" max="8196" width="1.625" style="3" customWidth="1"/>
    <col min="8197" max="8197" width="17.625" style="3" customWidth="1"/>
    <col min="8198" max="8198" width="12.75" style="3" customWidth="1"/>
    <col min="8199" max="8199" width="14.375" style="3" customWidth="1"/>
    <col min="8200" max="8200" width="12.75" style="3" customWidth="1"/>
    <col min="8201" max="8201" width="15" style="3" customWidth="1"/>
    <col min="8202" max="8204" width="12.75" style="3" customWidth="1"/>
    <col min="8205" max="8205" width="11.5" style="3" customWidth="1"/>
    <col min="8206" max="8206" width="15.75" style="3" customWidth="1"/>
    <col min="8207" max="8210" width="15.625" style="3" customWidth="1"/>
    <col min="8211" max="8211" width="5.875" style="3" bestFit="1" customWidth="1"/>
    <col min="8212" max="8212" width="1.625" style="3" customWidth="1"/>
    <col min="8213" max="8213" width="17.25" style="3" customWidth="1"/>
    <col min="8214" max="8214" width="1.625" style="3" customWidth="1"/>
    <col min="8215" max="8218" width="17.75" style="3" customWidth="1"/>
    <col min="8219" max="8220" width="10.625" style="3" customWidth="1"/>
    <col min="8221" max="8448" width="9" style="3"/>
    <col min="8449" max="8449" width="5.875" style="3" bestFit="1" customWidth="1"/>
    <col min="8450" max="8450" width="1.625" style="3" customWidth="1"/>
    <col min="8451" max="8451" width="17.25" style="3" customWidth="1"/>
    <col min="8452" max="8452" width="1.625" style="3" customWidth="1"/>
    <col min="8453" max="8453" width="17.625" style="3" customWidth="1"/>
    <col min="8454" max="8454" width="12.75" style="3" customWidth="1"/>
    <col min="8455" max="8455" width="14.375" style="3" customWidth="1"/>
    <col min="8456" max="8456" width="12.75" style="3" customWidth="1"/>
    <col min="8457" max="8457" width="15" style="3" customWidth="1"/>
    <col min="8458" max="8460" width="12.75" style="3" customWidth="1"/>
    <col min="8461" max="8461" width="11.5" style="3" customWidth="1"/>
    <col min="8462" max="8462" width="15.75" style="3" customWidth="1"/>
    <col min="8463" max="8466" width="15.625" style="3" customWidth="1"/>
    <col min="8467" max="8467" width="5.875" style="3" bestFit="1" customWidth="1"/>
    <col min="8468" max="8468" width="1.625" style="3" customWidth="1"/>
    <col min="8469" max="8469" width="17.25" style="3" customWidth="1"/>
    <col min="8470" max="8470" width="1.625" style="3" customWidth="1"/>
    <col min="8471" max="8474" width="17.75" style="3" customWidth="1"/>
    <col min="8475" max="8476" width="10.625" style="3" customWidth="1"/>
    <col min="8477" max="8704" width="9" style="3"/>
    <col min="8705" max="8705" width="5.875" style="3" bestFit="1" customWidth="1"/>
    <col min="8706" max="8706" width="1.625" style="3" customWidth="1"/>
    <col min="8707" max="8707" width="17.25" style="3" customWidth="1"/>
    <col min="8708" max="8708" width="1.625" style="3" customWidth="1"/>
    <col min="8709" max="8709" width="17.625" style="3" customWidth="1"/>
    <col min="8710" max="8710" width="12.75" style="3" customWidth="1"/>
    <col min="8711" max="8711" width="14.375" style="3" customWidth="1"/>
    <col min="8712" max="8712" width="12.75" style="3" customWidth="1"/>
    <col min="8713" max="8713" width="15" style="3" customWidth="1"/>
    <col min="8714" max="8716" width="12.75" style="3" customWidth="1"/>
    <col min="8717" max="8717" width="11.5" style="3" customWidth="1"/>
    <col min="8718" max="8718" width="15.75" style="3" customWidth="1"/>
    <col min="8719" max="8722" width="15.625" style="3" customWidth="1"/>
    <col min="8723" max="8723" width="5.875" style="3" bestFit="1" customWidth="1"/>
    <col min="8724" max="8724" width="1.625" style="3" customWidth="1"/>
    <col min="8725" max="8725" width="17.25" style="3" customWidth="1"/>
    <col min="8726" max="8726" width="1.625" style="3" customWidth="1"/>
    <col min="8727" max="8730" width="17.75" style="3" customWidth="1"/>
    <col min="8731" max="8732" width="10.625" style="3" customWidth="1"/>
    <col min="8733" max="8960" width="9" style="3"/>
    <col min="8961" max="8961" width="5.875" style="3" bestFit="1" customWidth="1"/>
    <col min="8962" max="8962" width="1.625" style="3" customWidth="1"/>
    <col min="8963" max="8963" width="17.25" style="3" customWidth="1"/>
    <col min="8964" max="8964" width="1.625" style="3" customWidth="1"/>
    <col min="8965" max="8965" width="17.625" style="3" customWidth="1"/>
    <col min="8966" max="8966" width="12.75" style="3" customWidth="1"/>
    <col min="8967" max="8967" width="14.375" style="3" customWidth="1"/>
    <col min="8968" max="8968" width="12.75" style="3" customWidth="1"/>
    <col min="8969" max="8969" width="15" style="3" customWidth="1"/>
    <col min="8970" max="8972" width="12.75" style="3" customWidth="1"/>
    <col min="8973" max="8973" width="11.5" style="3" customWidth="1"/>
    <col min="8974" max="8974" width="15.75" style="3" customWidth="1"/>
    <col min="8975" max="8978" width="15.625" style="3" customWidth="1"/>
    <col min="8979" max="8979" width="5.875" style="3" bestFit="1" customWidth="1"/>
    <col min="8980" max="8980" width="1.625" style="3" customWidth="1"/>
    <col min="8981" max="8981" width="17.25" style="3" customWidth="1"/>
    <col min="8982" max="8982" width="1.625" style="3" customWidth="1"/>
    <col min="8983" max="8986" width="17.75" style="3" customWidth="1"/>
    <col min="8987" max="8988" width="10.625" style="3" customWidth="1"/>
    <col min="8989" max="9216" width="9" style="3"/>
    <col min="9217" max="9217" width="5.875" style="3" bestFit="1" customWidth="1"/>
    <col min="9218" max="9218" width="1.625" style="3" customWidth="1"/>
    <col min="9219" max="9219" width="17.25" style="3" customWidth="1"/>
    <col min="9220" max="9220" width="1.625" style="3" customWidth="1"/>
    <col min="9221" max="9221" width="17.625" style="3" customWidth="1"/>
    <col min="9222" max="9222" width="12.75" style="3" customWidth="1"/>
    <col min="9223" max="9223" width="14.375" style="3" customWidth="1"/>
    <col min="9224" max="9224" width="12.75" style="3" customWidth="1"/>
    <col min="9225" max="9225" width="15" style="3" customWidth="1"/>
    <col min="9226" max="9228" width="12.75" style="3" customWidth="1"/>
    <col min="9229" max="9229" width="11.5" style="3" customWidth="1"/>
    <col min="9230" max="9230" width="15.75" style="3" customWidth="1"/>
    <col min="9231" max="9234" width="15.625" style="3" customWidth="1"/>
    <col min="9235" max="9235" width="5.875" style="3" bestFit="1" customWidth="1"/>
    <col min="9236" max="9236" width="1.625" style="3" customWidth="1"/>
    <col min="9237" max="9237" width="17.25" style="3" customWidth="1"/>
    <col min="9238" max="9238" width="1.625" style="3" customWidth="1"/>
    <col min="9239" max="9242" width="17.75" style="3" customWidth="1"/>
    <col min="9243" max="9244" width="10.625" style="3" customWidth="1"/>
    <col min="9245" max="9472" width="9" style="3"/>
    <col min="9473" max="9473" width="5.875" style="3" bestFit="1" customWidth="1"/>
    <col min="9474" max="9474" width="1.625" style="3" customWidth="1"/>
    <col min="9475" max="9475" width="17.25" style="3" customWidth="1"/>
    <col min="9476" max="9476" width="1.625" style="3" customWidth="1"/>
    <col min="9477" max="9477" width="17.625" style="3" customWidth="1"/>
    <col min="9478" max="9478" width="12.75" style="3" customWidth="1"/>
    <col min="9479" max="9479" width="14.375" style="3" customWidth="1"/>
    <col min="9480" max="9480" width="12.75" style="3" customWidth="1"/>
    <col min="9481" max="9481" width="15" style="3" customWidth="1"/>
    <col min="9482" max="9484" width="12.75" style="3" customWidth="1"/>
    <col min="9485" max="9485" width="11.5" style="3" customWidth="1"/>
    <col min="9486" max="9486" width="15.75" style="3" customWidth="1"/>
    <col min="9487" max="9490" width="15.625" style="3" customWidth="1"/>
    <col min="9491" max="9491" width="5.875" style="3" bestFit="1" customWidth="1"/>
    <col min="9492" max="9492" width="1.625" style="3" customWidth="1"/>
    <col min="9493" max="9493" width="17.25" style="3" customWidth="1"/>
    <col min="9494" max="9494" width="1.625" style="3" customWidth="1"/>
    <col min="9495" max="9498" width="17.75" style="3" customWidth="1"/>
    <col min="9499" max="9500" width="10.625" style="3" customWidth="1"/>
    <col min="9501" max="9728" width="9" style="3"/>
    <col min="9729" max="9729" width="5.875" style="3" bestFit="1" customWidth="1"/>
    <col min="9730" max="9730" width="1.625" style="3" customWidth="1"/>
    <col min="9731" max="9731" width="17.25" style="3" customWidth="1"/>
    <col min="9732" max="9732" width="1.625" style="3" customWidth="1"/>
    <col min="9733" max="9733" width="17.625" style="3" customWidth="1"/>
    <col min="9734" max="9734" width="12.75" style="3" customWidth="1"/>
    <col min="9735" max="9735" width="14.375" style="3" customWidth="1"/>
    <col min="9736" max="9736" width="12.75" style="3" customWidth="1"/>
    <col min="9737" max="9737" width="15" style="3" customWidth="1"/>
    <col min="9738" max="9740" width="12.75" style="3" customWidth="1"/>
    <col min="9741" max="9741" width="11.5" style="3" customWidth="1"/>
    <col min="9742" max="9742" width="15.75" style="3" customWidth="1"/>
    <col min="9743" max="9746" width="15.625" style="3" customWidth="1"/>
    <col min="9747" max="9747" width="5.875" style="3" bestFit="1" customWidth="1"/>
    <col min="9748" max="9748" width="1.625" style="3" customWidth="1"/>
    <col min="9749" max="9749" width="17.25" style="3" customWidth="1"/>
    <col min="9750" max="9750" width="1.625" style="3" customWidth="1"/>
    <col min="9751" max="9754" width="17.75" style="3" customWidth="1"/>
    <col min="9755" max="9756" width="10.625" style="3" customWidth="1"/>
    <col min="9757" max="9984" width="9" style="3"/>
    <col min="9985" max="9985" width="5.875" style="3" bestFit="1" customWidth="1"/>
    <col min="9986" max="9986" width="1.625" style="3" customWidth="1"/>
    <col min="9987" max="9987" width="17.25" style="3" customWidth="1"/>
    <col min="9988" max="9988" width="1.625" style="3" customWidth="1"/>
    <col min="9989" max="9989" width="17.625" style="3" customWidth="1"/>
    <col min="9990" max="9990" width="12.75" style="3" customWidth="1"/>
    <col min="9991" max="9991" width="14.375" style="3" customWidth="1"/>
    <col min="9992" max="9992" width="12.75" style="3" customWidth="1"/>
    <col min="9993" max="9993" width="15" style="3" customWidth="1"/>
    <col min="9994" max="9996" width="12.75" style="3" customWidth="1"/>
    <col min="9997" max="9997" width="11.5" style="3" customWidth="1"/>
    <col min="9998" max="9998" width="15.75" style="3" customWidth="1"/>
    <col min="9999" max="10002" width="15.625" style="3" customWidth="1"/>
    <col min="10003" max="10003" width="5.875" style="3" bestFit="1" customWidth="1"/>
    <col min="10004" max="10004" width="1.625" style="3" customWidth="1"/>
    <col min="10005" max="10005" width="17.25" style="3" customWidth="1"/>
    <col min="10006" max="10006" width="1.625" style="3" customWidth="1"/>
    <col min="10007" max="10010" width="17.75" style="3" customWidth="1"/>
    <col min="10011" max="10012" width="10.625" style="3" customWidth="1"/>
    <col min="10013" max="10240" width="9" style="3"/>
    <col min="10241" max="10241" width="5.875" style="3" bestFit="1" customWidth="1"/>
    <col min="10242" max="10242" width="1.625" style="3" customWidth="1"/>
    <col min="10243" max="10243" width="17.25" style="3" customWidth="1"/>
    <col min="10244" max="10244" width="1.625" style="3" customWidth="1"/>
    <col min="10245" max="10245" width="17.625" style="3" customWidth="1"/>
    <col min="10246" max="10246" width="12.75" style="3" customWidth="1"/>
    <col min="10247" max="10247" width="14.375" style="3" customWidth="1"/>
    <col min="10248" max="10248" width="12.75" style="3" customWidth="1"/>
    <col min="10249" max="10249" width="15" style="3" customWidth="1"/>
    <col min="10250" max="10252" width="12.75" style="3" customWidth="1"/>
    <col min="10253" max="10253" width="11.5" style="3" customWidth="1"/>
    <col min="10254" max="10254" width="15.75" style="3" customWidth="1"/>
    <col min="10255" max="10258" width="15.625" style="3" customWidth="1"/>
    <col min="10259" max="10259" width="5.875" style="3" bestFit="1" customWidth="1"/>
    <col min="10260" max="10260" width="1.625" style="3" customWidth="1"/>
    <col min="10261" max="10261" width="17.25" style="3" customWidth="1"/>
    <col min="10262" max="10262" width="1.625" style="3" customWidth="1"/>
    <col min="10263" max="10266" width="17.75" style="3" customWidth="1"/>
    <col min="10267" max="10268" width="10.625" style="3" customWidth="1"/>
    <col min="10269" max="10496" width="9" style="3"/>
    <col min="10497" max="10497" width="5.875" style="3" bestFit="1" customWidth="1"/>
    <col min="10498" max="10498" width="1.625" style="3" customWidth="1"/>
    <col min="10499" max="10499" width="17.25" style="3" customWidth="1"/>
    <col min="10500" max="10500" width="1.625" style="3" customWidth="1"/>
    <col min="10501" max="10501" width="17.625" style="3" customWidth="1"/>
    <col min="10502" max="10502" width="12.75" style="3" customWidth="1"/>
    <col min="10503" max="10503" width="14.375" style="3" customWidth="1"/>
    <col min="10504" max="10504" width="12.75" style="3" customWidth="1"/>
    <col min="10505" max="10505" width="15" style="3" customWidth="1"/>
    <col min="10506" max="10508" width="12.75" style="3" customWidth="1"/>
    <col min="10509" max="10509" width="11.5" style="3" customWidth="1"/>
    <col min="10510" max="10510" width="15.75" style="3" customWidth="1"/>
    <col min="10511" max="10514" width="15.625" style="3" customWidth="1"/>
    <col min="10515" max="10515" width="5.875" style="3" bestFit="1" customWidth="1"/>
    <col min="10516" max="10516" width="1.625" style="3" customWidth="1"/>
    <col min="10517" max="10517" width="17.25" style="3" customWidth="1"/>
    <col min="10518" max="10518" width="1.625" style="3" customWidth="1"/>
    <col min="10519" max="10522" width="17.75" style="3" customWidth="1"/>
    <col min="10523" max="10524" width="10.625" style="3" customWidth="1"/>
    <col min="10525" max="10752" width="9" style="3"/>
    <col min="10753" max="10753" width="5.875" style="3" bestFit="1" customWidth="1"/>
    <col min="10754" max="10754" width="1.625" style="3" customWidth="1"/>
    <col min="10755" max="10755" width="17.25" style="3" customWidth="1"/>
    <col min="10756" max="10756" width="1.625" style="3" customWidth="1"/>
    <col min="10757" max="10757" width="17.625" style="3" customWidth="1"/>
    <col min="10758" max="10758" width="12.75" style="3" customWidth="1"/>
    <col min="10759" max="10759" width="14.375" style="3" customWidth="1"/>
    <col min="10760" max="10760" width="12.75" style="3" customWidth="1"/>
    <col min="10761" max="10761" width="15" style="3" customWidth="1"/>
    <col min="10762" max="10764" width="12.75" style="3" customWidth="1"/>
    <col min="10765" max="10765" width="11.5" style="3" customWidth="1"/>
    <col min="10766" max="10766" width="15.75" style="3" customWidth="1"/>
    <col min="10767" max="10770" width="15.625" style="3" customWidth="1"/>
    <col min="10771" max="10771" width="5.875" style="3" bestFit="1" customWidth="1"/>
    <col min="10772" max="10772" width="1.625" style="3" customWidth="1"/>
    <col min="10773" max="10773" width="17.25" style="3" customWidth="1"/>
    <col min="10774" max="10774" width="1.625" style="3" customWidth="1"/>
    <col min="10775" max="10778" width="17.75" style="3" customWidth="1"/>
    <col min="10779" max="10780" width="10.625" style="3" customWidth="1"/>
    <col min="10781" max="11008" width="9" style="3"/>
    <col min="11009" max="11009" width="5.875" style="3" bestFit="1" customWidth="1"/>
    <col min="11010" max="11010" width="1.625" style="3" customWidth="1"/>
    <col min="11011" max="11011" width="17.25" style="3" customWidth="1"/>
    <col min="11012" max="11012" width="1.625" style="3" customWidth="1"/>
    <col min="11013" max="11013" width="17.625" style="3" customWidth="1"/>
    <col min="11014" max="11014" width="12.75" style="3" customWidth="1"/>
    <col min="11015" max="11015" width="14.375" style="3" customWidth="1"/>
    <col min="11016" max="11016" width="12.75" style="3" customWidth="1"/>
    <col min="11017" max="11017" width="15" style="3" customWidth="1"/>
    <col min="11018" max="11020" width="12.75" style="3" customWidth="1"/>
    <col min="11021" max="11021" width="11.5" style="3" customWidth="1"/>
    <col min="11022" max="11022" width="15.75" style="3" customWidth="1"/>
    <col min="11023" max="11026" width="15.625" style="3" customWidth="1"/>
    <col min="11027" max="11027" width="5.875" style="3" bestFit="1" customWidth="1"/>
    <col min="11028" max="11028" width="1.625" style="3" customWidth="1"/>
    <col min="11029" max="11029" width="17.25" style="3" customWidth="1"/>
    <col min="11030" max="11030" width="1.625" style="3" customWidth="1"/>
    <col min="11031" max="11034" width="17.75" style="3" customWidth="1"/>
    <col min="11035" max="11036" width="10.625" style="3" customWidth="1"/>
    <col min="11037" max="11264" width="9" style="3"/>
    <col min="11265" max="11265" width="5.875" style="3" bestFit="1" customWidth="1"/>
    <col min="11266" max="11266" width="1.625" style="3" customWidth="1"/>
    <col min="11267" max="11267" width="17.25" style="3" customWidth="1"/>
    <col min="11268" max="11268" width="1.625" style="3" customWidth="1"/>
    <col min="11269" max="11269" width="17.625" style="3" customWidth="1"/>
    <col min="11270" max="11270" width="12.75" style="3" customWidth="1"/>
    <col min="11271" max="11271" width="14.375" style="3" customWidth="1"/>
    <col min="11272" max="11272" width="12.75" style="3" customWidth="1"/>
    <col min="11273" max="11273" width="15" style="3" customWidth="1"/>
    <col min="11274" max="11276" width="12.75" style="3" customWidth="1"/>
    <col min="11277" max="11277" width="11.5" style="3" customWidth="1"/>
    <col min="11278" max="11278" width="15.75" style="3" customWidth="1"/>
    <col min="11279" max="11282" width="15.625" style="3" customWidth="1"/>
    <col min="11283" max="11283" width="5.875" style="3" bestFit="1" customWidth="1"/>
    <col min="11284" max="11284" width="1.625" style="3" customWidth="1"/>
    <col min="11285" max="11285" width="17.25" style="3" customWidth="1"/>
    <col min="11286" max="11286" width="1.625" style="3" customWidth="1"/>
    <col min="11287" max="11290" width="17.75" style="3" customWidth="1"/>
    <col min="11291" max="11292" width="10.625" style="3" customWidth="1"/>
    <col min="11293" max="11520" width="9" style="3"/>
    <col min="11521" max="11521" width="5.875" style="3" bestFit="1" customWidth="1"/>
    <col min="11522" max="11522" width="1.625" style="3" customWidth="1"/>
    <col min="11523" max="11523" width="17.25" style="3" customWidth="1"/>
    <col min="11524" max="11524" width="1.625" style="3" customWidth="1"/>
    <col min="11525" max="11525" width="17.625" style="3" customWidth="1"/>
    <col min="11526" max="11526" width="12.75" style="3" customWidth="1"/>
    <col min="11527" max="11527" width="14.375" style="3" customWidth="1"/>
    <col min="11528" max="11528" width="12.75" style="3" customWidth="1"/>
    <col min="11529" max="11529" width="15" style="3" customWidth="1"/>
    <col min="11530" max="11532" width="12.75" style="3" customWidth="1"/>
    <col min="11533" max="11533" width="11.5" style="3" customWidth="1"/>
    <col min="11534" max="11534" width="15.75" style="3" customWidth="1"/>
    <col min="11535" max="11538" width="15.625" style="3" customWidth="1"/>
    <col min="11539" max="11539" width="5.875" style="3" bestFit="1" customWidth="1"/>
    <col min="11540" max="11540" width="1.625" style="3" customWidth="1"/>
    <col min="11541" max="11541" width="17.25" style="3" customWidth="1"/>
    <col min="11542" max="11542" width="1.625" style="3" customWidth="1"/>
    <col min="11543" max="11546" width="17.75" style="3" customWidth="1"/>
    <col min="11547" max="11548" width="10.625" style="3" customWidth="1"/>
    <col min="11549" max="11776" width="9" style="3"/>
    <col min="11777" max="11777" width="5.875" style="3" bestFit="1" customWidth="1"/>
    <col min="11778" max="11778" width="1.625" style="3" customWidth="1"/>
    <col min="11779" max="11779" width="17.25" style="3" customWidth="1"/>
    <col min="11780" max="11780" width="1.625" style="3" customWidth="1"/>
    <col min="11781" max="11781" width="17.625" style="3" customWidth="1"/>
    <col min="11782" max="11782" width="12.75" style="3" customWidth="1"/>
    <col min="11783" max="11783" width="14.375" style="3" customWidth="1"/>
    <col min="11784" max="11784" width="12.75" style="3" customWidth="1"/>
    <col min="11785" max="11785" width="15" style="3" customWidth="1"/>
    <col min="11786" max="11788" width="12.75" style="3" customWidth="1"/>
    <col min="11789" max="11789" width="11.5" style="3" customWidth="1"/>
    <col min="11790" max="11790" width="15.75" style="3" customWidth="1"/>
    <col min="11791" max="11794" width="15.625" style="3" customWidth="1"/>
    <col min="11795" max="11795" width="5.875" style="3" bestFit="1" customWidth="1"/>
    <col min="11796" max="11796" width="1.625" style="3" customWidth="1"/>
    <col min="11797" max="11797" width="17.25" style="3" customWidth="1"/>
    <col min="11798" max="11798" width="1.625" style="3" customWidth="1"/>
    <col min="11799" max="11802" width="17.75" style="3" customWidth="1"/>
    <col min="11803" max="11804" width="10.625" style="3" customWidth="1"/>
    <col min="11805" max="12032" width="9" style="3"/>
    <col min="12033" max="12033" width="5.875" style="3" bestFit="1" customWidth="1"/>
    <col min="12034" max="12034" width="1.625" style="3" customWidth="1"/>
    <col min="12035" max="12035" width="17.25" style="3" customWidth="1"/>
    <col min="12036" max="12036" width="1.625" style="3" customWidth="1"/>
    <col min="12037" max="12037" width="17.625" style="3" customWidth="1"/>
    <col min="12038" max="12038" width="12.75" style="3" customWidth="1"/>
    <col min="12039" max="12039" width="14.375" style="3" customWidth="1"/>
    <col min="12040" max="12040" width="12.75" style="3" customWidth="1"/>
    <col min="12041" max="12041" width="15" style="3" customWidth="1"/>
    <col min="12042" max="12044" width="12.75" style="3" customWidth="1"/>
    <col min="12045" max="12045" width="11.5" style="3" customWidth="1"/>
    <col min="12046" max="12046" width="15.75" style="3" customWidth="1"/>
    <col min="12047" max="12050" width="15.625" style="3" customWidth="1"/>
    <col min="12051" max="12051" width="5.875" style="3" bestFit="1" customWidth="1"/>
    <col min="12052" max="12052" width="1.625" style="3" customWidth="1"/>
    <col min="12053" max="12053" width="17.25" style="3" customWidth="1"/>
    <col min="12054" max="12054" width="1.625" style="3" customWidth="1"/>
    <col min="12055" max="12058" width="17.75" style="3" customWidth="1"/>
    <col min="12059" max="12060" width="10.625" style="3" customWidth="1"/>
    <col min="12061" max="12288" width="9" style="3"/>
    <col min="12289" max="12289" width="5.875" style="3" bestFit="1" customWidth="1"/>
    <col min="12290" max="12290" width="1.625" style="3" customWidth="1"/>
    <col min="12291" max="12291" width="17.25" style="3" customWidth="1"/>
    <col min="12292" max="12292" width="1.625" style="3" customWidth="1"/>
    <col min="12293" max="12293" width="17.625" style="3" customWidth="1"/>
    <col min="12294" max="12294" width="12.75" style="3" customWidth="1"/>
    <col min="12295" max="12295" width="14.375" style="3" customWidth="1"/>
    <col min="12296" max="12296" width="12.75" style="3" customWidth="1"/>
    <col min="12297" max="12297" width="15" style="3" customWidth="1"/>
    <col min="12298" max="12300" width="12.75" style="3" customWidth="1"/>
    <col min="12301" max="12301" width="11.5" style="3" customWidth="1"/>
    <col min="12302" max="12302" width="15.75" style="3" customWidth="1"/>
    <col min="12303" max="12306" width="15.625" style="3" customWidth="1"/>
    <col min="12307" max="12307" width="5.875" style="3" bestFit="1" customWidth="1"/>
    <col min="12308" max="12308" width="1.625" style="3" customWidth="1"/>
    <col min="12309" max="12309" width="17.25" style="3" customWidth="1"/>
    <col min="12310" max="12310" width="1.625" style="3" customWidth="1"/>
    <col min="12311" max="12314" width="17.75" style="3" customWidth="1"/>
    <col min="12315" max="12316" width="10.625" style="3" customWidth="1"/>
    <col min="12317" max="12544" width="9" style="3"/>
    <col min="12545" max="12545" width="5.875" style="3" bestFit="1" customWidth="1"/>
    <col min="12546" max="12546" width="1.625" style="3" customWidth="1"/>
    <col min="12547" max="12547" width="17.25" style="3" customWidth="1"/>
    <col min="12548" max="12548" width="1.625" style="3" customWidth="1"/>
    <col min="12549" max="12549" width="17.625" style="3" customWidth="1"/>
    <col min="12550" max="12550" width="12.75" style="3" customWidth="1"/>
    <col min="12551" max="12551" width="14.375" style="3" customWidth="1"/>
    <col min="12552" max="12552" width="12.75" style="3" customWidth="1"/>
    <col min="12553" max="12553" width="15" style="3" customWidth="1"/>
    <col min="12554" max="12556" width="12.75" style="3" customWidth="1"/>
    <col min="12557" max="12557" width="11.5" style="3" customWidth="1"/>
    <col min="12558" max="12558" width="15.75" style="3" customWidth="1"/>
    <col min="12559" max="12562" width="15.625" style="3" customWidth="1"/>
    <col min="12563" max="12563" width="5.875" style="3" bestFit="1" customWidth="1"/>
    <col min="12564" max="12564" width="1.625" style="3" customWidth="1"/>
    <col min="12565" max="12565" width="17.25" style="3" customWidth="1"/>
    <col min="12566" max="12566" width="1.625" style="3" customWidth="1"/>
    <col min="12567" max="12570" width="17.75" style="3" customWidth="1"/>
    <col min="12571" max="12572" width="10.625" style="3" customWidth="1"/>
    <col min="12573" max="12800" width="9" style="3"/>
    <col min="12801" max="12801" width="5.875" style="3" bestFit="1" customWidth="1"/>
    <col min="12802" max="12802" width="1.625" style="3" customWidth="1"/>
    <col min="12803" max="12803" width="17.25" style="3" customWidth="1"/>
    <col min="12804" max="12804" width="1.625" style="3" customWidth="1"/>
    <col min="12805" max="12805" width="17.625" style="3" customWidth="1"/>
    <col min="12806" max="12806" width="12.75" style="3" customWidth="1"/>
    <col min="12807" max="12807" width="14.375" style="3" customWidth="1"/>
    <col min="12808" max="12808" width="12.75" style="3" customWidth="1"/>
    <col min="12809" max="12809" width="15" style="3" customWidth="1"/>
    <col min="12810" max="12812" width="12.75" style="3" customWidth="1"/>
    <col min="12813" max="12813" width="11.5" style="3" customWidth="1"/>
    <col min="12814" max="12814" width="15.75" style="3" customWidth="1"/>
    <col min="12815" max="12818" width="15.625" style="3" customWidth="1"/>
    <col min="12819" max="12819" width="5.875" style="3" bestFit="1" customWidth="1"/>
    <col min="12820" max="12820" width="1.625" style="3" customWidth="1"/>
    <col min="12821" max="12821" width="17.25" style="3" customWidth="1"/>
    <col min="12822" max="12822" width="1.625" style="3" customWidth="1"/>
    <col min="12823" max="12826" width="17.75" style="3" customWidth="1"/>
    <col min="12827" max="12828" width="10.625" style="3" customWidth="1"/>
    <col min="12829" max="13056" width="9" style="3"/>
    <col min="13057" max="13057" width="5.875" style="3" bestFit="1" customWidth="1"/>
    <col min="13058" max="13058" width="1.625" style="3" customWidth="1"/>
    <col min="13059" max="13059" width="17.25" style="3" customWidth="1"/>
    <col min="13060" max="13060" width="1.625" style="3" customWidth="1"/>
    <col min="13061" max="13061" width="17.625" style="3" customWidth="1"/>
    <col min="13062" max="13062" width="12.75" style="3" customWidth="1"/>
    <col min="13063" max="13063" width="14.375" style="3" customWidth="1"/>
    <col min="13064" max="13064" width="12.75" style="3" customWidth="1"/>
    <col min="13065" max="13065" width="15" style="3" customWidth="1"/>
    <col min="13066" max="13068" width="12.75" style="3" customWidth="1"/>
    <col min="13069" max="13069" width="11.5" style="3" customWidth="1"/>
    <col min="13070" max="13070" width="15.75" style="3" customWidth="1"/>
    <col min="13071" max="13074" width="15.625" style="3" customWidth="1"/>
    <col min="13075" max="13075" width="5.875" style="3" bestFit="1" customWidth="1"/>
    <col min="13076" max="13076" width="1.625" style="3" customWidth="1"/>
    <col min="13077" max="13077" width="17.25" style="3" customWidth="1"/>
    <col min="13078" max="13078" width="1.625" style="3" customWidth="1"/>
    <col min="13079" max="13082" width="17.75" style="3" customWidth="1"/>
    <col min="13083" max="13084" width="10.625" style="3" customWidth="1"/>
    <col min="13085" max="13312" width="9" style="3"/>
    <col min="13313" max="13313" width="5.875" style="3" bestFit="1" customWidth="1"/>
    <col min="13314" max="13314" width="1.625" style="3" customWidth="1"/>
    <col min="13315" max="13315" width="17.25" style="3" customWidth="1"/>
    <col min="13316" max="13316" width="1.625" style="3" customWidth="1"/>
    <col min="13317" max="13317" width="17.625" style="3" customWidth="1"/>
    <col min="13318" max="13318" width="12.75" style="3" customWidth="1"/>
    <col min="13319" max="13319" width="14.375" style="3" customWidth="1"/>
    <col min="13320" max="13320" width="12.75" style="3" customWidth="1"/>
    <col min="13321" max="13321" width="15" style="3" customWidth="1"/>
    <col min="13322" max="13324" width="12.75" style="3" customWidth="1"/>
    <col min="13325" max="13325" width="11.5" style="3" customWidth="1"/>
    <col min="13326" max="13326" width="15.75" style="3" customWidth="1"/>
    <col min="13327" max="13330" width="15.625" style="3" customWidth="1"/>
    <col min="13331" max="13331" width="5.875" style="3" bestFit="1" customWidth="1"/>
    <col min="13332" max="13332" width="1.625" style="3" customWidth="1"/>
    <col min="13333" max="13333" width="17.25" style="3" customWidth="1"/>
    <col min="13334" max="13334" width="1.625" style="3" customWidth="1"/>
    <col min="13335" max="13338" width="17.75" style="3" customWidth="1"/>
    <col min="13339" max="13340" width="10.625" style="3" customWidth="1"/>
    <col min="13341" max="13568" width="9" style="3"/>
    <col min="13569" max="13569" width="5.875" style="3" bestFit="1" customWidth="1"/>
    <col min="13570" max="13570" width="1.625" style="3" customWidth="1"/>
    <col min="13571" max="13571" width="17.25" style="3" customWidth="1"/>
    <col min="13572" max="13572" width="1.625" style="3" customWidth="1"/>
    <col min="13573" max="13573" width="17.625" style="3" customWidth="1"/>
    <col min="13574" max="13574" width="12.75" style="3" customWidth="1"/>
    <col min="13575" max="13575" width="14.375" style="3" customWidth="1"/>
    <col min="13576" max="13576" width="12.75" style="3" customWidth="1"/>
    <col min="13577" max="13577" width="15" style="3" customWidth="1"/>
    <col min="13578" max="13580" width="12.75" style="3" customWidth="1"/>
    <col min="13581" max="13581" width="11.5" style="3" customWidth="1"/>
    <col min="13582" max="13582" width="15.75" style="3" customWidth="1"/>
    <col min="13583" max="13586" width="15.625" style="3" customWidth="1"/>
    <col min="13587" max="13587" width="5.875" style="3" bestFit="1" customWidth="1"/>
    <col min="13588" max="13588" width="1.625" style="3" customWidth="1"/>
    <col min="13589" max="13589" width="17.25" style="3" customWidth="1"/>
    <col min="13590" max="13590" width="1.625" style="3" customWidth="1"/>
    <col min="13591" max="13594" width="17.75" style="3" customWidth="1"/>
    <col min="13595" max="13596" width="10.625" style="3" customWidth="1"/>
    <col min="13597" max="13824" width="9" style="3"/>
    <col min="13825" max="13825" width="5.875" style="3" bestFit="1" customWidth="1"/>
    <col min="13826" max="13826" width="1.625" style="3" customWidth="1"/>
    <col min="13827" max="13827" width="17.25" style="3" customWidth="1"/>
    <col min="13828" max="13828" width="1.625" style="3" customWidth="1"/>
    <col min="13829" max="13829" width="17.625" style="3" customWidth="1"/>
    <col min="13830" max="13830" width="12.75" style="3" customWidth="1"/>
    <col min="13831" max="13831" width="14.375" style="3" customWidth="1"/>
    <col min="13832" max="13832" width="12.75" style="3" customWidth="1"/>
    <col min="13833" max="13833" width="15" style="3" customWidth="1"/>
    <col min="13834" max="13836" width="12.75" style="3" customWidth="1"/>
    <col min="13837" max="13837" width="11.5" style="3" customWidth="1"/>
    <col min="13838" max="13838" width="15.75" style="3" customWidth="1"/>
    <col min="13839" max="13842" width="15.625" style="3" customWidth="1"/>
    <col min="13843" max="13843" width="5.875" style="3" bestFit="1" customWidth="1"/>
    <col min="13844" max="13844" width="1.625" style="3" customWidth="1"/>
    <col min="13845" max="13845" width="17.25" style="3" customWidth="1"/>
    <col min="13846" max="13846" width="1.625" style="3" customWidth="1"/>
    <col min="13847" max="13850" width="17.75" style="3" customWidth="1"/>
    <col min="13851" max="13852" width="10.625" style="3" customWidth="1"/>
    <col min="13853" max="14080" width="9" style="3"/>
    <col min="14081" max="14081" width="5.875" style="3" bestFit="1" customWidth="1"/>
    <col min="14082" max="14082" width="1.625" style="3" customWidth="1"/>
    <col min="14083" max="14083" width="17.25" style="3" customWidth="1"/>
    <col min="14084" max="14084" width="1.625" style="3" customWidth="1"/>
    <col min="14085" max="14085" width="17.625" style="3" customWidth="1"/>
    <col min="14086" max="14086" width="12.75" style="3" customWidth="1"/>
    <col min="14087" max="14087" width="14.375" style="3" customWidth="1"/>
    <col min="14088" max="14088" width="12.75" style="3" customWidth="1"/>
    <col min="14089" max="14089" width="15" style="3" customWidth="1"/>
    <col min="14090" max="14092" width="12.75" style="3" customWidth="1"/>
    <col min="14093" max="14093" width="11.5" style="3" customWidth="1"/>
    <col min="14094" max="14094" width="15.75" style="3" customWidth="1"/>
    <col min="14095" max="14098" width="15.625" style="3" customWidth="1"/>
    <col min="14099" max="14099" width="5.875" style="3" bestFit="1" customWidth="1"/>
    <col min="14100" max="14100" width="1.625" style="3" customWidth="1"/>
    <col min="14101" max="14101" width="17.25" style="3" customWidth="1"/>
    <col min="14102" max="14102" width="1.625" style="3" customWidth="1"/>
    <col min="14103" max="14106" width="17.75" style="3" customWidth="1"/>
    <col min="14107" max="14108" width="10.625" style="3" customWidth="1"/>
    <col min="14109" max="14336" width="9" style="3"/>
    <col min="14337" max="14337" width="5.875" style="3" bestFit="1" customWidth="1"/>
    <col min="14338" max="14338" width="1.625" style="3" customWidth="1"/>
    <col min="14339" max="14339" width="17.25" style="3" customWidth="1"/>
    <col min="14340" max="14340" width="1.625" style="3" customWidth="1"/>
    <col min="14341" max="14341" width="17.625" style="3" customWidth="1"/>
    <col min="14342" max="14342" width="12.75" style="3" customWidth="1"/>
    <col min="14343" max="14343" width="14.375" style="3" customWidth="1"/>
    <col min="14344" max="14344" width="12.75" style="3" customWidth="1"/>
    <col min="14345" max="14345" width="15" style="3" customWidth="1"/>
    <col min="14346" max="14348" width="12.75" style="3" customWidth="1"/>
    <col min="14349" max="14349" width="11.5" style="3" customWidth="1"/>
    <col min="14350" max="14350" width="15.75" style="3" customWidth="1"/>
    <col min="14351" max="14354" width="15.625" style="3" customWidth="1"/>
    <col min="14355" max="14355" width="5.875" style="3" bestFit="1" customWidth="1"/>
    <col min="14356" max="14356" width="1.625" style="3" customWidth="1"/>
    <col min="14357" max="14357" width="17.25" style="3" customWidth="1"/>
    <col min="14358" max="14358" width="1.625" style="3" customWidth="1"/>
    <col min="14359" max="14362" width="17.75" style="3" customWidth="1"/>
    <col min="14363" max="14364" width="10.625" style="3" customWidth="1"/>
    <col min="14365" max="14592" width="9" style="3"/>
    <col min="14593" max="14593" width="5.875" style="3" bestFit="1" customWidth="1"/>
    <col min="14594" max="14594" width="1.625" style="3" customWidth="1"/>
    <col min="14595" max="14595" width="17.25" style="3" customWidth="1"/>
    <col min="14596" max="14596" width="1.625" style="3" customWidth="1"/>
    <col min="14597" max="14597" width="17.625" style="3" customWidth="1"/>
    <col min="14598" max="14598" width="12.75" style="3" customWidth="1"/>
    <col min="14599" max="14599" width="14.375" style="3" customWidth="1"/>
    <col min="14600" max="14600" width="12.75" style="3" customWidth="1"/>
    <col min="14601" max="14601" width="15" style="3" customWidth="1"/>
    <col min="14602" max="14604" width="12.75" style="3" customWidth="1"/>
    <col min="14605" max="14605" width="11.5" style="3" customWidth="1"/>
    <col min="14606" max="14606" width="15.75" style="3" customWidth="1"/>
    <col min="14607" max="14610" width="15.625" style="3" customWidth="1"/>
    <col min="14611" max="14611" width="5.875" style="3" bestFit="1" customWidth="1"/>
    <col min="14612" max="14612" width="1.625" style="3" customWidth="1"/>
    <col min="14613" max="14613" width="17.25" style="3" customWidth="1"/>
    <col min="14614" max="14614" width="1.625" style="3" customWidth="1"/>
    <col min="14615" max="14618" width="17.75" style="3" customWidth="1"/>
    <col min="14619" max="14620" width="10.625" style="3" customWidth="1"/>
    <col min="14621" max="14848" width="9" style="3"/>
    <col min="14849" max="14849" width="5.875" style="3" bestFit="1" customWidth="1"/>
    <col min="14850" max="14850" width="1.625" style="3" customWidth="1"/>
    <col min="14851" max="14851" width="17.25" style="3" customWidth="1"/>
    <col min="14852" max="14852" width="1.625" style="3" customWidth="1"/>
    <col min="14853" max="14853" width="17.625" style="3" customWidth="1"/>
    <col min="14854" max="14854" width="12.75" style="3" customWidth="1"/>
    <col min="14855" max="14855" width="14.375" style="3" customWidth="1"/>
    <col min="14856" max="14856" width="12.75" style="3" customWidth="1"/>
    <col min="14857" max="14857" width="15" style="3" customWidth="1"/>
    <col min="14858" max="14860" width="12.75" style="3" customWidth="1"/>
    <col min="14861" max="14861" width="11.5" style="3" customWidth="1"/>
    <col min="14862" max="14862" width="15.75" style="3" customWidth="1"/>
    <col min="14863" max="14866" width="15.625" style="3" customWidth="1"/>
    <col min="14867" max="14867" width="5.875" style="3" bestFit="1" customWidth="1"/>
    <col min="14868" max="14868" width="1.625" style="3" customWidth="1"/>
    <col min="14869" max="14869" width="17.25" style="3" customWidth="1"/>
    <col min="14870" max="14870" width="1.625" style="3" customWidth="1"/>
    <col min="14871" max="14874" width="17.75" style="3" customWidth="1"/>
    <col min="14875" max="14876" width="10.625" style="3" customWidth="1"/>
    <col min="14877" max="15104" width="9" style="3"/>
    <col min="15105" max="15105" width="5.875" style="3" bestFit="1" customWidth="1"/>
    <col min="15106" max="15106" width="1.625" style="3" customWidth="1"/>
    <col min="15107" max="15107" width="17.25" style="3" customWidth="1"/>
    <col min="15108" max="15108" width="1.625" style="3" customWidth="1"/>
    <col min="15109" max="15109" width="17.625" style="3" customWidth="1"/>
    <col min="15110" max="15110" width="12.75" style="3" customWidth="1"/>
    <col min="15111" max="15111" width="14.375" style="3" customWidth="1"/>
    <col min="15112" max="15112" width="12.75" style="3" customWidth="1"/>
    <col min="15113" max="15113" width="15" style="3" customWidth="1"/>
    <col min="15114" max="15116" width="12.75" style="3" customWidth="1"/>
    <col min="15117" max="15117" width="11.5" style="3" customWidth="1"/>
    <col min="15118" max="15118" width="15.75" style="3" customWidth="1"/>
    <col min="15119" max="15122" width="15.625" style="3" customWidth="1"/>
    <col min="15123" max="15123" width="5.875" style="3" bestFit="1" customWidth="1"/>
    <col min="15124" max="15124" width="1.625" style="3" customWidth="1"/>
    <col min="15125" max="15125" width="17.25" style="3" customWidth="1"/>
    <col min="15126" max="15126" width="1.625" style="3" customWidth="1"/>
    <col min="15127" max="15130" width="17.75" style="3" customWidth="1"/>
    <col min="15131" max="15132" width="10.625" style="3" customWidth="1"/>
    <col min="15133" max="15360" width="9" style="3"/>
    <col min="15361" max="15361" width="5.875" style="3" bestFit="1" customWidth="1"/>
    <col min="15362" max="15362" width="1.625" style="3" customWidth="1"/>
    <col min="15363" max="15363" width="17.25" style="3" customWidth="1"/>
    <col min="15364" max="15364" width="1.625" style="3" customWidth="1"/>
    <col min="15365" max="15365" width="17.625" style="3" customWidth="1"/>
    <col min="15366" max="15366" width="12.75" style="3" customWidth="1"/>
    <col min="15367" max="15367" width="14.375" style="3" customWidth="1"/>
    <col min="15368" max="15368" width="12.75" style="3" customWidth="1"/>
    <col min="15369" max="15369" width="15" style="3" customWidth="1"/>
    <col min="15370" max="15372" width="12.75" style="3" customWidth="1"/>
    <col min="15373" max="15373" width="11.5" style="3" customWidth="1"/>
    <col min="15374" max="15374" width="15.75" style="3" customWidth="1"/>
    <col min="15375" max="15378" width="15.625" style="3" customWidth="1"/>
    <col min="15379" max="15379" width="5.875" style="3" bestFit="1" customWidth="1"/>
    <col min="15380" max="15380" width="1.625" style="3" customWidth="1"/>
    <col min="15381" max="15381" width="17.25" style="3" customWidth="1"/>
    <col min="15382" max="15382" width="1.625" style="3" customWidth="1"/>
    <col min="15383" max="15386" width="17.75" style="3" customWidth="1"/>
    <col min="15387" max="15388" width="10.625" style="3" customWidth="1"/>
    <col min="15389" max="15616" width="9" style="3"/>
    <col min="15617" max="15617" width="5.875" style="3" bestFit="1" customWidth="1"/>
    <col min="15618" max="15618" width="1.625" style="3" customWidth="1"/>
    <col min="15619" max="15619" width="17.25" style="3" customWidth="1"/>
    <col min="15620" max="15620" width="1.625" style="3" customWidth="1"/>
    <col min="15621" max="15621" width="17.625" style="3" customWidth="1"/>
    <col min="15622" max="15622" width="12.75" style="3" customWidth="1"/>
    <col min="15623" max="15623" width="14.375" style="3" customWidth="1"/>
    <col min="15624" max="15624" width="12.75" style="3" customWidth="1"/>
    <col min="15625" max="15625" width="15" style="3" customWidth="1"/>
    <col min="15626" max="15628" width="12.75" style="3" customWidth="1"/>
    <col min="15629" max="15629" width="11.5" style="3" customWidth="1"/>
    <col min="15630" max="15630" width="15.75" style="3" customWidth="1"/>
    <col min="15631" max="15634" width="15.625" style="3" customWidth="1"/>
    <col min="15635" max="15635" width="5.875" style="3" bestFit="1" customWidth="1"/>
    <col min="15636" max="15636" width="1.625" style="3" customWidth="1"/>
    <col min="15637" max="15637" width="17.25" style="3" customWidth="1"/>
    <col min="15638" max="15638" width="1.625" style="3" customWidth="1"/>
    <col min="15639" max="15642" width="17.75" style="3" customWidth="1"/>
    <col min="15643" max="15644" width="10.625" style="3" customWidth="1"/>
    <col min="15645" max="15872" width="9" style="3"/>
    <col min="15873" max="15873" width="5.875" style="3" bestFit="1" customWidth="1"/>
    <col min="15874" max="15874" width="1.625" style="3" customWidth="1"/>
    <col min="15875" max="15875" width="17.25" style="3" customWidth="1"/>
    <col min="15876" max="15876" width="1.625" style="3" customWidth="1"/>
    <col min="15877" max="15877" width="17.625" style="3" customWidth="1"/>
    <col min="15878" max="15878" width="12.75" style="3" customWidth="1"/>
    <col min="15879" max="15879" width="14.375" style="3" customWidth="1"/>
    <col min="15880" max="15880" width="12.75" style="3" customWidth="1"/>
    <col min="15881" max="15881" width="15" style="3" customWidth="1"/>
    <col min="15882" max="15884" width="12.75" style="3" customWidth="1"/>
    <col min="15885" max="15885" width="11.5" style="3" customWidth="1"/>
    <col min="15886" max="15886" width="15.75" style="3" customWidth="1"/>
    <col min="15887" max="15890" width="15.625" style="3" customWidth="1"/>
    <col min="15891" max="15891" width="5.875" style="3" bestFit="1" customWidth="1"/>
    <col min="15892" max="15892" width="1.625" style="3" customWidth="1"/>
    <col min="15893" max="15893" width="17.25" style="3" customWidth="1"/>
    <col min="15894" max="15894" width="1.625" style="3" customWidth="1"/>
    <col min="15895" max="15898" width="17.75" style="3" customWidth="1"/>
    <col min="15899" max="15900" width="10.625" style="3" customWidth="1"/>
    <col min="15901" max="16128" width="9" style="3"/>
    <col min="16129" max="16129" width="5.875" style="3" bestFit="1" customWidth="1"/>
    <col min="16130" max="16130" width="1.625" style="3" customWidth="1"/>
    <col min="16131" max="16131" width="17.25" style="3" customWidth="1"/>
    <col min="16132" max="16132" width="1.625" style="3" customWidth="1"/>
    <col min="16133" max="16133" width="17.625" style="3" customWidth="1"/>
    <col min="16134" max="16134" width="12.75" style="3" customWidth="1"/>
    <col min="16135" max="16135" width="14.375" style="3" customWidth="1"/>
    <col min="16136" max="16136" width="12.75" style="3" customWidth="1"/>
    <col min="16137" max="16137" width="15" style="3" customWidth="1"/>
    <col min="16138" max="16140" width="12.75" style="3" customWidth="1"/>
    <col min="16141" max="16141" width="11.5" style="3" customWidth="1"/>
    <col min="16142" max="16142" width="15.75" style="3" customWidth="1"/>
    <col min="16143" max="16146" width="15.625" style="3" customWidth="1"/>
    <col min="16147" max="16147" width="5.875" style="3" bestFit="1" customWidth="1"/>
    <col min="16148" max="16148" width="1.625" style="3" customWidth="1"/>
    <col min="16149" max="16149" width="17.25" style="3" customWidth="1"/>
    <col min="16150" max="16150" width="1.625" style="3" customWidth="1"/>
    <col min="16151" max="16154" width="17.75" style="3" customWidth="1"/>
    <col min="16155" max="16156" width="10.625" style="3" customWidth="1"/>
    <col min="16157" max="16384" width="9" style="3"/>
  </cols>
  <sheetData>
    <row r="1" spans="1:28" ht="42" customHeight="1">
      <c r="A1" s="524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1" t="s">
        <v>1</v>
      </c>
      <c r="T1" s="2"/>
      <c r="U1" s="2"/>
      <c r="V1" s="2"/>
    </row>
    <row r="2" spans="1:28" ht="26.25" thickBot="1">
      <c r="N2" s="5"/>
      <c r="O2" s="6" t="s">
        <v>224</v>
      </c>
      <c r="R2" s="7"/>
      <c r="Z2" s="7"/>
    </row>
    <row r="3" spans="1:28" ht="33" customHeight="1">
      <c r="A3" s="525" t="s">
        <v>3</v>
      </c>
      <c r="B3" s="526"/>
      <c r="C3" s="526"/>
      <c r="D3" s="8"/>
      <c r="E3" s="531" t="s">
        <v>4</v>
      </c>
      <c r="F3" s="532"/>
      <c r="G3" s="532"/>
      <c r="H3" s="532"/>
      <c r="I3" s="532"/>
      <c r="J3" s="532"/>
      <c r="K3" s="532"/>
      <c r="L3" s="532"/>
      <c r="M3" s="9"/>
      <c r="N3" s="533" t="s">
        <v>5</v>
      </c>
      <c r="O3" s="536" t="s">
        <v>237</v>
      </c>
      <c r="P3" s="536"/>
      <c r="Q3" s="536"/>
      <c r="R3" s="537"/>
      <c r="S3" s="525" t="s">
        <v>3</v>
      </c>
      <c r="T3" s="526"/>
      <c r="U3" s="526"/>
      <c r="V3" s="8"/>
      <c r="W3" s="526" t="s">
        <v>7</v>
      </c>
      <c r="X3" s="526"/>
      <c r="Y3" s="526"/>
      <c r="Z3" s="541"/>
    </row>
    <row r="4" spans="1:28" ht="21">
      <c r="A4" s="527"/>
      <c r="B4" s="528"/>
      <c r="C4" s="528"/>
      <c r="D4" s="10"/>
      <c r="E4" s="542" t="s">
        <v>8</v>
      </c>
      <c r="F4" s="11" t="s">
        <v>225</v>
      </c>
      <c r="G4" s="544" t="s">
        <v>10</v>
      </c>
      <c r="H4" s="12" t="s">
        <v>226</v>
      </c>
      <c r="I4" s="544" t="s">
        <v>12</v>
      </c>
      <c r="J4" s="12" t="s">
        <v>227</v>
      </c>
      <c r="K4" s="547" t="s">
        <v>14</v>
      </c>
      <c r="L4" s="548"/>
      <c r="M4" s="13" t="s">
        <v>15</v>
      </c>
      <c r="N4" s="534"/>
      <c r="O4" s="549"/>
      <c r="P4" s="550"/>
      <c r="Q4" s="550"/>
      <c r="R4" s="551"/>
      <c r="S4" s="527"/>
      <c r="T4" s="528"/>
      <c r="U4" s="528"/>
      <c r="V4" s="10"/>
      <c r="W4" s="550"/>
      <c r="X4" s="550"/>
      <c r="Y4" s="550"/>
      <c r="Z4" s="551"/>
    </row>
    <row r="5" spans="1:28" ht="21">
      <c r="A5" s="527"/>
      <c r="B5" s="528"/>
      <c r="C5" s="528"/>
      <c r="D5" s="10"/>
      <c r="E5" s="543"/>
      <c r="F5" s="11" t="s">
        <v>16</v>
      </c>
      <c r="G5" s="545"/>
      <c r="H5" s="12" t="s">
        <v>17</v>
      </c>
      <c r="I5" s="546"/>
      <c r="J5" s="12" t="s">
        <v>17</v>
      </c>
      <c r="K5" s="552" t="s">
        <v>228</v>
      </c>
      <c r="L5" s="553" t="s">
        <v>229</v>
      </c>
      <c r="M5" s="14" t="s">
        <v>20</v>
      </c>
      <c r="N5" s="534"/>
      <c r="O5" s="15" t="s">
        <v>21</v>
      </c>
      <c r="P5" s="547" t="s">
        <v>22</v>
      </c>
      <c r="Q5" s="554"/>
      <c r="R5" s="548"/>
      <c r="S5" s="527"/>
      <c r="T5" s="528"/>
      <c r="U5" s="528"/>
      <c r="V5" s="10"/>
      <c r="W5" s="15" t="s">
        <v>21</v>
      </c>
      <c r="X5" s="547" t="s">
        <v>22</v>
      </c>
      <c r="Y5" s="554"/>
      <c r="Z5" s="548"/>
    </row>
    <row r="6" spans="1:28" ht="21">
      <c r="A6" s="527"/>
      <c r="B6" s="528"/>
      <c r="C6" s="528"/>
      <c r="D6" s="10"/>
      <c r="E6" s="543"/>
      <c r="F6" s="11" t="s">
        <v>23</v>
      </c>
      <c r="G6" s="545"/>
      <c r="H6" s="12" t="s">
        <v>23</v>
      </c>
      <c r="I6" s="546"/>
      <c r="J6" s="12" t="s">
        <v>23</v>
      </c>
      <c r="K6" s="552"/>
      <c r="L6" s="552"/>
      <c r="M6" s="16"/>
      <c r="N6" s="534"/>
      <c r="O6" s="15"/>
      <c r="P6" s="17" t="s">
        <v>24</v>
      </c>
      <c r="Q6" s="18" t="s">
        <v>24</v>
      </c>
      <c r="R6" s="522" t="s">
        <v>25</v>
      </c>
      <c r="S6" s="527"/>
      <c r="T6" s="528"/>
      <c r="U6" s="528"/>
      <c r="V6" s="10"/>
      <c r="W6" s="15"/>
      <c r="X6" s="17" t="s">
        <v>24</v>
      </c>
      <c r="Y6" s="18" t="s">
        <v>24</v>
      </c>
      <c r="Z6" s="522" t="s">
        <v>25</v>
      </c>
    </row>
    <row r="7" spans="1:28" ht="21">
      <c r="A7" s="529"/>
      <c r="B7" s="530"/>
      <c r="C7" s="530"/>
      <c r="D7" s="10"/>
      <c r="E7" s="19" t="s">
        <v>230</v>
      </c>
      <c r="F7" s="20"/>
      <c r="G7" s="21" t="s">
        <v>231</v>
      </c>
      <c r="H7" s="22"/>
      <c r="I7" s="21" t="s">
        <v>232</v>
      </c>
      <c r="J7" s="22"/>
      <c r="K7" s="552"/>
      <c r="L7" s="552"/>
      <c r="M7" s="14"/>
      <c r="N7" s="535"/>
      <c r="O7" s="7"/>
      <c r="P7" s="20" t="s">
        <v>29</v>
      </c>
      <c r="Q7" s="22" t="s">
        <v>30</v>
      </c>
      <c r="R7" s="523"/>
      <c r="S7" s="529"/>
      <c r="T7" s="530"/>
      <c r="U7" s="530"/>
      <c r="V7" s="10"/>
      <c r="W7" s="7"/>
      <c r="X7" s="20" t="s">
        <v>29</v>
      </c>
      <c r="Y7" s="22" t="s">
        <v>30</v>
      </c>
      <c r="Z7" s="523"/>
    </row>
    <row r="8" spans="1:28" ht="21.75" thickBot="1">
      <c r="A8" s="23" t="s">
        <v>233</v>
      </c>
      <c r="B8" s="24"/>
      <c r="C8" s="25"/>
      <c r="D8" s="26"/>
      <c r="E8" s="27" t="s">
        <v>32</v>
      </c>
      <c r="F8" s="28"/>
      <c r="G8" s="28" t="s">
        <v>32</v>
      </c>
      <c r="H8" s="28"/>
      <c r="I8" s="28" t="s">
        <v>32</v>
      </c>
      <c r="J8" s="28"/>
      <c r="K8" s="28" t="s">
        <v>234</v>
      </c>
      <c r="L8" s="29" t="s">
        <v>234</v>
      </c>
      <c r="M8" s="30" t="s">
        <v>34</v>
      </c>
      <c r="N8" s="31" t="s">
        <v>35</v>
      </c>
      <c r="O8" s="32" t="s">
        <v>35</v>
      </c>
      <c r="P8" s="28" t="s">
        <v>35</v>
      </c>
      <c r="Q8" s="28" t="s">
        <v>35</v>
      </c>
      <c r="R8" s="29" t="s">
        <v>35</v>
      </c>
      <c r="S8" s="23" t="s">
        <v>233</v>
      </c>
      <c r="T8" s="24"/>
      <c r="U8" s="25"/>
      <c r="V8" s="26"/>
      <c r="W8" s="32" t="s">
        <v>35</v>
      </c>
      <c r="X8" s="28" t="s">
        <v>35</v>
      </c>
      <c r="Y8" s="28" t="s">
        <v>35</v>
      </c>
      <c r="Z8" s="29" t="s">
        <v>35</v>
      </c>
    </row>
    <row r="9" spans="1:28" ht="42" customHeight="1">
      <c r="A9" s="33">
        <v>1</v>
      </c>
      <c r="B9" s="34"/>
      <c r="C9" s="35" t="s">
        <v>37</v>
      </c>
      <c r="D9" s="35"/>
      <c r="E9" s="36">
        <v>322149</v>
      </c>
      <c r="F9" s="37">
        <v>4665</v>
      </c>
      <c r="G9" s="37">
        <v>71780</v>
      </c>
      <c r="H9" s="37">
        <v>159</v>
      </c>
      <c r="I9" s="37">
        <v>36441</v>
      </c>
      <c r="J9" s="37">
        <v>68</v>
      </c>
      <c r="K9" s="38">
        <v>22.281615029070398</v>
      </c>
      <c r="L9" s="39">
        <v>11.311846381643278</v>
      </c>
      <c r="M9" s="40">
        <v>17</v>
      </c>
      <c r="N9" s="41">
        <v>151836</v>
      </c>
      <c r="O9" s="42">
        <v>52964</v>
      </c>
      <c r="P9" s="43">
        <v>22546</v>
      </c>
      <c r="Q9" s="43">
        <v>11363</v>
      </c>
      <c r="R9" s="44">
        <v>19055</v>
      </c>
      <c r="S9" s="33">
        <v>1</v>
      </c>
      <c r="T9" s="34"/>
      <c r="U9" s="35" t="s">
        <v>169</v>
      </c>
      <c r="V9" s="45"/>
      <c r="W9" s="42">
        <v>53804</v>
      </c>
      <c r="X9" s="43">
        <v>23374</v>
      </c>
      <c r="Y9" s="43">
        <v>11375</v>
      </c>
      <c r="Z9" s="44">
        <v>19055</v>
      </c>
      <c r="AA9" s="46">
        <v>0.34882373086751495</v>
      </c>
      <c r="AB9" s="46">
        <v>0.35435601570115122</v>
      </c>
    </row>
    <row r="10" spans="1:28" ht="42" customHeight="1">
      <c r="A10" s="33">
        <v>2</v>
      </c>
      <c r="B10" s="47"/>
      <c r="C10" s="48" t="s">
        <v>38</v>
      </c>
      <c r="D10" s="48"/>
      <c r="E10" s="36">
        <v>98431</v>
      </c>
      <c r="F10" s="37">
        <v>1365</v>
      </c>
      <c r="G10" s="37">
        <v>18303</v>
      </c>
      <c r="H10" s="37">
        <v>129</v>
      </c>
      <c r="I10" s="37">
        <v>9016</v>
      </c>
      <c r="J10" s="37">
        <v>66</v>
      </c>
      <c r="K10" s="38">
        <v>18.594751653442511</v>
      </c>
      <c r="L10" s="39">
        <v>9.159715943147992</v>
      </c>
      <c r="M10" s="40">
        <v>4</v>
      </c>
      <c r="N10" s="41">
        <v>43839</v>
      </c>
      <c r="O10" s="42">
        <v>13340</v>
      </c>
      <c r="P10" s="37">
        <v>5472</v>
      </c>
      <c r="Q10" s="37">
        <v>3041</v>
      </c>
      <c r="R10" s="49">
        <v>4827</v>
      </c>
      <c r="S10" s="33">
        <v>2</v>
      </c>
      <c r="T10" s="47"/>
      <c r="U10" s="48" t="s">
        <v>172</v>
      </c>
      <c r="V10" s="50"/>
      <c r="W10" s="42">
        <v>13446</v>
      </c>
      <c r="X10" s="37">
        <v>5577</v>
      </c>
      <c r="Y10" s="37">
        <v>3041</v>
      </c>
      <c r="Z10" s="49">
        <v>4828</v>
      </c>
      <c r="AA10" s="46">
        <v>0.30429526220944819</v>
      </c>
      <c r="AB10" s="46">
        <v>0.30671320057483065</v>
      </c>
    </row>
    <row r="11" spans="1:28" ht="42" customHeight="1">
      <c r="A11" s="33">
        <v>3</v>
      </c>
      <c r="B11" s="51"/>
      <c r="C11" s="52" t="s">
        <v>39</v>
      </c>
      <c r="D11" s="52"/>
      <c r="E11" s="36">
        <v>49668</v>
      </c>
      <c r="F11" s="37">
        <v>502</v>
      </c>
      <c r="G11" s="37">
        <v>10227</v>
      </c>
      <c r="H11" s="37">
        <v>18</v>
      </c>
      <c r="I11" s="37">
        <v>4891</v>
      </c>
      <c r="J11" s="37">
        <v>2</v>
      </c>
      <c r="K11" s="38">
        <v>20.590722396714181</v>
      </c>
      <c r="L11" s="39">
        <v>9.8473866473383271</v>
      </c>
      <c r="M11" s="40">
        <v>9</v>
      </c>
      <c r="N11" s="41">
        <v>24553</v>
      </c>
      <c r="O11" s="42">
        <v>7491</v>
      </c>
      <c r="P11" s="37">
        <v>3395</v>
      </c>
      <c r="Q11" s="37">
        <v>2021</v>
      </c>
      <c r="R11" s="49">
        <v>2075</v>
      </c>
      <c r="S11" s="33">
        <v>3</v>
      </c>
      <c r="T11" s="51"/>
      <c r="U11" s="52" t="s">
        <v>174</v>
      </c>
      <c r="V11" s="53"/>
      <c r="W11" s="42">
        <v>7538</v>
      </c>
      <c r="X11" s="37">
        <v>3442</v>
      </c>
      <c r="Y11" s="37">
        <v>2021</v>
      </c>
      <c r="Z11" s="49">
        <v>2075</v>
      </c>
      <c r="AA11" s="46">
        <v>0.30509510039506371</v>
      </c>
      <c r="AB11" s="46">
        <v>0.30700932676251375</v>
      </c>
    </row>
    <row r="12" spans="1:28" ht="42" customHeight="1">
      <c r="A12" s="33">
        <v>4</v>
      </c>
      <c r="B12" s="47"/>
      <c r="C12" s="48" t="s">
        <v>40</v>
      </c>
      <c r="D12" s="50"/>
      <c r="E12" s="36">
        <v>114250</v>
      </c>
      <c r="F12" s="37">
        <v>994</v>
      </c>
      <c r="G12" s="37">
        <v>21498</v>
      </c>
      <c r="H12" s="37">
        <v>39</v>
      </c>
      <c r="I12" s="37">
        <v>10323</v>
      </c>
      <c r="J12" s="37">
        <v>15</v>
      </c>
      <c r="K12" s="38">
        <v>18.816630196936543</v>
      </c>
      <c r="L12" s="39">
        <v>9.0354485776805262</v>
      </c>
      <c r="M12" s="40">
        <v>5</v>
      </c>
      <c r="N12" s="41">
        <v>49373</v>
      </c>
      <c r="O12" s="42">
        <v>15064</v>
      </c>
      <c r="P12" s="37">
        <v>5757</v>
      </c>
      <c r="Q12" s="37">
        <v>3766</v>
      </c>
      <c r="R12" s="49">
        <v>5541</v>
      </c>
      <c r="S12" s="33">
        <v>4</v>
      </c>
      <c r="T12" s="47"/>
      <c r="U12" s="48" t="s">
        <v>175</v>
      </c>
      <c r="V12" s="50"/>
      <c r="W12" s="42">
        <v>15675</v>
      </c>
      <c r="X12" s="37">
        <v>6360</v>
      </c>
      <c r="Y12" s="37">
        <v>3774</v>
      </c>
      <c r="Z12" s="49">
        <v>5541</v>
      </c>
      <c r="AA12" s="46">
        <v>0.30510602961132605</v>
      </c>
      <c r="AB12" s="46">
        <v>0.3174812144289389</v>
      </c>
    </row>
    <row r="13" spans="1:28" ht="42" customHeight="1">
      <c r="A13" s="33">
        <v>5</v>
      </c>
      <c r="B13" s="51"/>
      <c r="C13" s="52" t="s">
        <v>41</v>
      </c>
      <c r="D13" s="52"/>
      <c r="E13" s="36">
        <v>62936</v>
      </c>
      <c r="F13" s="37">
        <v>521</v>
      </c>
      <c r="G13" s="37">
        <v>13398</v>
      </c>
      <c r="H13" s="37">
        <v>34</v>
      </c>
      <c r="I13" s="37">
        <v>6524</v>
      </c>
      <c r="J13" s="37">
        <v>10</v>
      </c>
      <c r="K13" s="38">
        <v>21.288292868946233</v>
      </c>
      <c r="L13" s="39">
        <v>10.366086182788866</v>
      </c>
      <c r="M13" s="40">
        <v>8</v>
      </c>
      <c r="N13" s="41">
        <v>29608</v>
      </c>
      <c r="O13" s="42">
        <v>9480</v>
      </c>
      <c r="P13" s="37">
        <v>3932</v>
      </c>
      <c r="Q13" s="37">
        <v>2353</v>
      </c>
      <c r="R13" s="49">
        <v>3195</v>
      </c>
      <c r="S13" s="33">
        <v>5</v>
      </c>
      <c r="T13" s="51"/>
      <c r="U13" s="52" t="s">
        <v>176</v>
      </c>
      <c r="V13" s="53"/>
      <c r="W13" s="42">
        <v>9859</v>
      </c>
      <c r="X13" s="37">
        <v>4308</v>
      </c>
      <c r="Y13" s="37">
        <v>2356</v>
      </c>
      <c r="Z13" s="49">
        <v>3195</v>
      </c>
      <c r="AA13" s="46">
        <v>0.32018373412591189</v>
      </c>
      <c r="AB13" s="46">
        <v>0.33298432855984866</v>
      </c>
    </row>
    <row r="14" spans="1:28" ht="42" customHeight="1">
      <c r="A14" s="33">
        <v>6</v>
      </c>
      <c r="B14" s="47"/>
      <c r="C14" s="48" t="s">
        <v>42</v>
      </c>
      <c r="D14" s="48"/>
      <c r="E14" s="36">
        <v>61646</v>
      </c>
      <c r="F14" s="37">
        <v>675</v>
      </c>
      <c r="G14" s="37">
        <v>12403</v>
      </c>
      <c r="H14" s="37">
        <v>25</v>
      </c>
      <c r="I14" s="37">
        <v>5807</v>
      </c>
      <c r="J14" s="37">
        <v>7</v>
      </c>
      <c r="K14" s="38">
        <v>20.119715796645362</v>
      </c>
      <c r="L14" s="39">
        <v>9.4199137008078395</v>
      </c>
      <c r="M14" s="40">
        <v>6</v>
      </c>
      <c r="N14" s="41">
        <v>26176</v>
      </c>
      <c r="O14" s="54">
        <v>9014</v>
      </c>
      <c r="P14" s="37">
        <v>3524</v>
      </c>
      <c r="Q14" s="37">
        <v>1917</v>
      </c>
      <c r="R14" s="49">
        <v>3573</v>
      </c>
      <c r="S14" s="33">
        <v>6</v>
      </c>
      <c r="T14" s="47"/>
      <c r="U14" s="48" t="s">
        <v>177</v>
      </c>
      <c r="V14" s="50"/>
      <c r="W14" s="54">
        <v>9214</v>
      </c>
      <c r="X14" s="37">
        <v>3723</v>
      </c>
      <c r="Y14" s="37">
        <v>1918</v>
      </c>
      <c r="Z14" s="49">
        <v>3573</v>
      </c>
      <c r="AA14" s="46">
        <v>0.3443612469437653</v>
      </c>
      <c r="AB14" s="46">
        <v>0.35200183374083127</v>
      </c>
    </row>
    <row r="15" spans="1:28" ht="42" customHeight="1">
      <c r="A15" s="33">
        <v>7</v>
      </c>
      <c r="B15" s="51"/>
      <c r="C15" s="48" t="s">
        <v>43</v>
      </c>
      <c r="D15" s="52"/>
      <c r="E15" s="36">
        <v>142044</v>
      </c>
      <c r="F15" s="37">
        <v>1556</v>
      </c>
      <c r="G15" s="37">
        <v>27782</v>
      </c>
      <c r="H15" s="37">
        <v>226</v>
      </c>
      <c r="I15" s="37">
        <v>13671</v>
      </c>
      <c r="J15" s="37">
        <v>93</v>
      </c>
      <c r="K15" s="38">
        <v>19.558728281377601</v>
      </c>
      <c r="L15" s="39">
        <v>9.6244825547013608</v>
      </c>
      <c r="M15" s="40">
        <v>8</v>
      </c>
      <c r="N15" s="41">
        <v>61796</v>
      </c>
      <c r="O15" s="54">
        <v>20673</v>
      </c>
      <c r="P15" s="37">
        <v>8922</v>
      </c>
      <c r="Q15" s="37">
        <v>4321</v>
      </c>
      <c r="R15" s="49">
        <v>7430</v>
      </c>
      <c r="S15" s="33">
        <v>7</v>
      </c>
      <c r="T15" s="51"/>
      <c r="U15" s="48" t="s">
        <v>178</v>
      </c>
      <c r="V15" s="53"/>
      <c r="W15" s="54">
        <v>20855</v>
      </c>
      <c r="X15" s="37">
        <v>9104</v>
      </c>
      <c r="Y15" s="37">
        <v>4321</v>
      </c>
      <c r="Z15" s="49">
        <v>7430</v>
      </c>
      <c r="AA15" s="46">
        <v>0.33453621593630656</v>
      </c>
      <c r="AB15" s="46">
        <v>0.33748139038125446</v>
      </c>
    </row>
    <row r="16" spans="1:28" ht="42" customHeight="1">
      <c r="A16" s="33">
        <v>8</v>
      </c>
      <c r="B16" s="47"/>
      <c r="C16" s="48" t="s">
        <v>44</v>
      </c>
      <c r="D16" s="50"/>
      <c r="E16" s="36">
        <v>64195</v>
      </c>
      <c r="F16" s="37">
        <v>305</v>
      </c>
      <c r="G16" s="37">
        <v>11432</v>
      </c>
      <c r="H16" s="37">
        <v>15</v>
      </c>
      <c r="I16" s="37">
        <v>5182</v>
      </c>
      <c r="J16" s="37">
        <v>3</v>
      </c>
      <c r="K16" s="38">
        <v>17.808240517174234</v>
      </c>
      <c r="L16" s="39">
        <v>8.0722797725679563</v>
      </c>
      <c r="M16" s="40">
        <v>3</v>
      </c>
      <c r="N16" s="41">
        <v>25610</v>
      </c>
      <c r="O16" s="54">
        <v>7334</v>
      </c>
      <c r="P16" s="37">
        <v>1970</v>
      </c>
      <c r="Q16" s="37">
        <v>2072</v>
      </c>
      <c r="R16" s="49">
        <v>3292</v>
      </c>
      <c r="S16" s="33">
        <v>8</v>
      </c>
      <c r="T16" s="47"/>
      <c r="U16" s="48" t="s">
        <v>249</v>
      </c>
      <c r="V16" s="50"/>
      <c r="W16" s="54">
        <v>7501</v>
      </c>
      <c r="X16" s="37">
        <v>2137</v>
      </c>
      <c r="Y16" s="37">
        <v>2072</v>
      </c>
      <c r="Z16" s="49">
        <v>3292</v>
      </c>
      <c r="AA16" s="46">
        <v>0.28637251073799297</v>
      </c>
      <c r="AB16" s="46">
        <v>0.29289340101522843</v>
      </c>
    </row>
    <row r="17" spans="1:28" ht="42" customHeight="1">
      <c r="A17" s="33">
        <v>9</v>
      </c>
      <c r="B17" s="51"/>
      <c r="C17" s="35" t="s">
        <v>45</v>
      </c>
      <c r="D17" s="52"/>
      <c r="E17" s="36">
        <v>123574</v>
      </c>
      <c r="F17" s="37">
        <v>1093</v>
      </c>
      <c r="G17" s="37">
        <v>26242</v>
      </c>
      <c r="H17" s="37">
        <v>108</v>
      </c>
      <c r="I17" s="37">
        <v>12866</v>
      </c>
      <c r="J17" s="37">
        <v>41</v>
      </c>
      <c r="K17" s="38">
        <v>21.235858675773219</v>
      </c>
      <c r="L17" s="39">
        <v>10.411575250457215</v>
      </c>
      <c r="M17" s="40">
        <v>11</v>
      </c>
      <c r="N17" s="41">
        <v>51619</v>
      </c>
      <c r="O17" s="54">
        <v>18852</v>
      </c>
      <c r="P17" s="37">
        <v>7263</v>
      </c>
      <c r="Q17" s="37">
        <v>4083</v>
      </c>
      <c r="R17" s="49">
        <v>7506</v>
      </c>
      <c r="S17" s="33">
        <v>9</v>
      </c>
      <c r="T17" s="51"/>
      <c r="U17" s="35" t="s">
        <v>250</v>
      </c>
      <c r="V17" s="53"/>
      <c r="W17" s="54">
        <v>19239</v>
      </c>
      <c r="X17" s="37">
        <v>7650</v>
      </c>
      <c r="Y17" s="37">
        <v>4083</v>
      </c>
      <c r="Z17" s="49">
        <v>7506</v>
      </c>
      <c r="AA17" s="46">
        <v>0.36521435905383676</v>
      </c>
      <c r="AB17" s="46">
        <v>0.37271159844243401</v>
      </c>
    </row>
    <row r="18" spans="1:28" ht="42" customHeight="1">
      <c r="A18" s="33">
        <v>10</v>
      </c>
      <c r="B18" s="47"/>
      <c r="C18" s="48" t="s">
        <v>46</v>
      </c>
      <c r="D18" s="48"/>
      <c r="E18" s="36">
        <v>54478</v>
      </c>
      <c r="F18" s="37">
        <v>368</v>
      </c>
      <c r="G18" s="37">
        <v>13828</v>
      </c>
      <c r="H18" s="37">
        <v>11</v>
      </c>
      <c r="I18" s="37">
        <v>7295</v>
      </c>
      <c r="J18" s="37">
        <v>3</v>
      </c>
      <c r="K18" s="38">
        <v>25.382723301149092</v>
      </c>
      <c r="L18" s="39">
        <v>13.390726531811007</v>
      </c>
      <c r="M18" s="40">
        <v>14</v>
      </c>
      <c r="N18" s="41">
        <v>26731</v>
      </c>
      <c r="O18" s="54">
        <v>9822</v>
      </c>
      <c r="P18" s="37">
        <v>4325</v>
      </c>
      <c r="Q18" s="37">
        <v>2833</v>
      </c>
      <c r="R18" s="49">
        <v>2664</v>
      </c>
      <c r="S18" s="33">
        <v>10</v>
      </c>
      <c r="T18" s="47"/>
      <c r="U18" s="48" t="s">
        <v>251</v>
      </c>
      <c r="V18" s="50"/>
      <c r="W18" s="54">
        <v>10108</v>
      </c>
      <c r="X18" s="37">
        <v>4609</v>
      </c>
      <c r="Y18" s="37">
        <v>2835</v>
      </c>
      <c r="Z18" s="49">
        <v>2664</v>
      </c>
      <c r="AA18" s="46">
        <v>0.3674385544872994</v>
      </c>
      <c r="AB18" s="46">
        <v>0.37813774269574651</v>
      </c>
    </row>
    <row r="19" spans="1:28" ht="42" customHeight="1">
      <c r="A19" s="33">
        <v>11</v>
      </c>
      <c r="B19" s="47"/>
      <c r="C19" s="48" t="s">
        <v>47</v>
      </c>
      <c r="D19" s="48"/>
      <c r="E19" s="36">
        <v>43826</v>
      </c>
      <c r="F19" s="37">
        <v>205</v>
      </c>
      <c r="G19" s="37">
        <v>10714</v>
      </c>
      <c r="H19" s="37">
        <v>14</v>
      </c>
      <c r="I19" s="37">
        <v>5441</v>
      </c>
      <c r="J19" s="37">
        <v>4</v>
      </c>
      <c r="K19" s="38">
        <v>24.446675489435496</v>
      </c>
      <c r="L19" s="39">
        <v>12.415004791676173</v>
      </c>
      <c r="M19" s="40">
        <v>5</v>
      </c>
      <c r="N19" s="41">
        <v>17533</v>
      </c>
      <c r="O19" s="54">
        <v>7153</v>
      </c>
      <c r="P19" s="37">
        <v>2229</v>
      </c>
      <c r="Q19" s="37">
        <v>1797</v>
      </c>
      <c r="R19" s="49">
        <v>3127</v>
      </c>
      <c r="S19" s="33">
        <v>11</v>
      </c>
      <c r="T19" s="47"/>
      <c r="U19" s="48" t="s">
        <v>252</v>
      </c>
      <c r="V19" s="50"/>
      <c r="W19" s="54">
        <v>7512</v>
      </c>
      <c r="X19" s="37">
        <v>2588</v>
      </c>
      <c r="Y19" s="37">
        <v>1797</v>
      </c>
      <c r="Z19" s="49">
        <v>3127</v>
      </c>
      <c r="AA19" s="46">
        <v>0.40797353561854788</v>
      </c>
      <c r="AB19" s="46">
        <v>0.42844921006102776</v>
      </c>
    </row>
    <row r="20" spans="1:28" ht="42" customHeight="1">
      <c r="A20" s="33">
        <v>12</v>
      </c>
      <c r="B20" s="47"/>
      <c r="C20" s="48" t="s">
        <v>48</v>
      </c>
      <c r="D20" s="48"/>
      <c r="E20" s="36">
        <v>4775</v>
      </c>
      <c r="F20" s="37">
        <v>43</v>
      </c>
      <c r="G20" s="37">
        <v>1589</v>
      </c>
      <c r="H20" s="37">
        <v>3</v>
      </c>
      <c r="I20" s="37">
        <v>857</v>
      </c>
      <c r="J20" s="37">
        <v>0</v>
      </c>
      <c r="K20" s="38">
        <v>33.27748691099476</v>
      </c>
      <c r="L20" s="39">
        <v>17.947643979057592</v>
      </c>
      <c r="M20" s="40">
        <v>1</v>
      </c>
      <c r="N20" s="41">
        <v>2347</v>
      </c>
      <c r="O20" s="54">
        <v>1118</v>
      </c>
      <c r="P20" s="37">
        <v>523</v>
      </c>
      <c r="Q20" s="37">
        <v>243</v>
      </c>
      <c r="R20" s="49">
        <v>352</v>
      </c>
      <c r="S20" s="33">
        <v>12</v>
      </c>
      <c r="T20" s="47"/>
      <c r="U20" s="48" t="s">
        <v>179</v>
      </c>
      <c r="V20" s="50"/>
      <c r="W20" s="54">
        <v>1215</v>
      </c>
      <c r="X20" s="37">
        <v>620</v>
      </c>
      <c r="Y20" s="37">
        <v>243</v>
      </c>
      <c r="Z20" s="49">
        <v>352</v>
      </c>
      <c r="AA20" s="46">
        <v>0.47635279079676185</v>
      </c>
      <c r="AB20" s="46">
        <v>0.51768214742224117</v>
      </c>
    </row>
    <row r="21" spans="1:28" ht="42" customHeight="1">
      <c r="A21" s="33">
        <v>13</v>
      </c>
      <c r="B21" s="51"/>
      <c r="C21" s="52" t="s">
        <v>49</v>
      </c>
      <c r="D21" s="52"/>
      <c r="E21" s="36">
        <v>3097</v>
      </c>
      <c r="F21" s="37">
        <v>12</v>
      </c>
      <c r="G21" s="37">
        <v>1095</v>
      </c>
      <c r="H21" s="37">
        <v>2</v>
      </c>
      <c r="I21" s="37">
        <v>539</v>
      </c>
      <c r="J21" s="37">
        <v>0</v>
      </c>
      <c r="K21" s="38">
        <v>35.356796900226023</v>
      </c>
      <c r="L21" s="39">
        <v>17.403939296092993</v>
      </c>
      <c r="M21" s="40">
        <v>1</v>
      </c>
      <c r="N21" s="41">
        <v>1645</v>
      </c>
      <c r="O21" s="54">
        <v>639</v>
      </c>
      <c r="P21" s="37">
        <v>403</v>
      </c>
      <c r="Q21" s="37">
        <v>106</v>
      </c>
      <c r="R21" s="49">
        <v>130</v>
      </c>
      <c r="S21" s="33">
        <v>13</v>
      </c>
      <c r="T21" s="51"/>
      <c r="U21" s="52" t="s">
        <v>180</v>
      </c>
      <c r="V21" s="53"/>
      <c r="W21" s="54">
        <v>861</v>
      </c>
      <c r="X21" s="37">
        <v>477</v>
      </c>
      <c r="Y21" s="37">
        <v>180</v>
      </c>
      <c r="Z21" s="49">
        <v>204</v>
      </c>
      <c r="AA21" s="46">
        <v>0.38844984802431609</v>
      </c>
      <c r="AB21" s="46">
        <v>0.52340425531914891</v>
      </c>
    </row>
    <row r="22" spans="1:28" ht="42" customHeight="1">
      <c r="A22" s="33">
        <v>14</v>
      </c>
      <c r="B22" s="47"/>
      <c r="C22" s="48" t="s">
        <v>50</v>
      </c>
      <c r="D22" s="48"/>
      <c r="E22" s="36">
        <v>1806</v>
      </c>
      <c r="F22" s="37">
        <v>4</v>
      </c>
      <c r="G22" s="37">
        <v>595</v>
      </c>
      <c r="H22" s="37">
        <v>0</v>
      </c>
      <c r="I22" s="37">
        <v>305</v>
      </c>
      <c r="J22" s="37">
        <v>0</v>
      </c>
      <c r="K22" s="38">
        <v>32.945736434108525</v>
      </c>
      <c r="L22" s="39">
        <v>16.888150609080839</v>
      </c>
      <c r="M22" s="40">
        <v>1</v>
      </c>
      <c r="N22" s="41">
        <v>932</v>
      </c>
      <c r="O22" s="54">
        <v>426</v>
      </c>
      <c r="P22" s="37">
        <v>190</v>
      </c>
      <c r="Q22" s="37">
        <v>104</v>
      </c>
      <c r="R22" s="49">
        <v>132</v>
      </c>
      <c r="S22" s="33">
        <v>14</v>
      </c>
      <c r="T22" s="47"/>
      <c r="U22" s="48" t="s">
        <v>181</v>
      </c>
      <c r="V22" s="50"/>
      <c r="W22" s="54">
        <v>440</v>
      </c>
      <c r="X22" s="37">
        <v>204</v>
      </c>
      <c r="Y22" s="37">
        <v>104</v>
      </c>
      <c r="Z22" s="49">
        <v>132</v>
      </c>
      <c r="AA22" s="46">
        <v>0.4570815450643777</v>
      </c>
      <c r="AB22" s="46">
        <v>0.47210300429184548</v>
      </c>
    </row>
    <row r="23" spans="1:28" ht="42" customHeight="1">
      <c r="A23" s="33">
        <v>15</v>
      </c>
      <c r="B23" s="51"/>
      <c r="C23" s="52" t="s">
        <v>51</v>
      </c>
      <c r="D23" s="52"/>
      <c r="E23" s="36">
        <v>9399</v>
      </c>
      <c r="F23" s="37">
        <v>43</v>
      </c>
      <c r="G23" s="37">
        <v>2885</v>
      </c>
      <c r="H23" s="37">
        <v>3</v>
      </c>
      <c r="I23" s="37">
        <v>1491</v>
      </c>
      <c r="J23" s="37">
        <v>1</v>
      </c>
      <c r="K23" s="38">
        <v>30.694754761144804</v>
      </c>
      <c r="L23" s="39">
        <v>15.863389722310883</v>
      </c>
      <c r="M23" s="40">
        <v>1</v>
      </c>
      <c r="N23" s="41">
        <v>4263</v>
      </c>
      <c r="O23" s="54">
        <v>2088</v>
      </c>
      <c r="P23" s="37">
        <v>954</v>
      </c>
      <c r="Q23" s="37">
        <v>491</v>
      </c>
      <c r="R23" s="49">
        <v>643</v>
      </c>
      <c r="S23" s="33">
        <v>15</v>
      </c>
      <c r="T23" s="51"/>
      <c r="U23" s="52" t="s">
        <v>182</v>
      </c>
      <c r="V23" s="53"/>
      <c r="W23" s="54">
        <v>2156</v>
      </c>
      <c r="X23" s="37">
        <v>1022</v>
      </c>
      <c r="Y23" s="37">
        <v>491</v>
      </c>
      <c r="Z23" s="49">
        <v>643</v>
      </c>
      <c r="AA23" s="46">
        <v>0.48979591836734693</v>
      </c>
      <c r="AB23" s="46">
        <v>0.50574712643678166</v>
      </c>
    </row>
    <row r="24" spans="1:28" ht="42" customHeight="1">
      <c r="A24" s="33">
        <v>16</v>
      </c>
      <c r="B24" s="47"/>
      <c r="C24" s="48" t="s">
        <v>52</v>
      </c>
      <c r="D24" s="48"/>
      <c r="E24" s="36">
        <v>13259</v>
      </c>
      <c r="F24" s="37">
        <v>106</v>
      </c>
      <c r="G24" s="37">
        <v>3916</v>
      </c>
      <c r="H24" s="37">
        <v>13</v>
      </c>
      <c r="I24" s="37">
        <v>1970</v>
      </c>
      <c r="J24" s="37">
        <v>3</v>
      </c>
      <c r="K24" s="38">
        <v>29.534655705558489</v>
      </c>
      <c r="L24" s="39">
        <v>14.857832415717626</v>
      </c>
      <c r="M24" s="40">
        <v>3</v>
      </c>
      <c r="N24" s="41">
        <v>6307</v>
      </c>
      <c r="O24" s="54">
        <v>2790</v>
      </c>
      <c r="P24" s="37">
        <v>1173</v>
      </c>
      <c r="Q24" s="37">
        <v>694</v>
      </c>
      <c r="R24" s="49">
        <v>923</v>
      </c>
      <c r="S24" s="33">
        <v>16</v>
      </c>
      <c r="T24" s="47"/>
      <c r="U24" s="48" t="s">
        <v>183</v>
      </c>
      <c r="V24" s="50"/>
      <c r="W24" s="54">
        <v>2899</v>
      </c>
      <c r="X24" s="37">
        <v>1282</v>
      </c>
      <c r="Y24" s="37">
        <v>694</v>
      </c>
      <c r="Z24" s="49">
        <v>923</v>
      </c>
      <c r="AA24" s="46">
        <v>0.4423656254954812</v>
      </c>
      <c r="AB24" s="46">
        <v>0.45964801014745521</v>
      </c>
    </row>
    <row r="25" spans="1:28" ht="42" customHeight="1">
      <c r="A25" s="33">
        <v>17</v>
      </c>
      <c r="B25" s="51"/>
      <c r="C25" s="52" t="s">
        <v>53</v>
      </c>
      <c r="D25" s="52"/>
      <c r="E25" s="36">
        <v>11100</v>
      </c>
      <c r="F25" s="37">
        <v>844</v>
      </c>
      <c r="G25" s="37">
        <v>2537</v>
      </c>
      <c r="H25" s="37">
        <v>22</v>
      </c>
      <c r="I25" s="37">
        <v>1280</v>
      </c>
      <c r="J25" s="37">
        <v>8</v>
      </c>
      <c r="K25" s="38">
        <v>22.855855855855857</v>
      </c>
      <c r="L25" s="39">
        <v>11.531531531531531</v>
      </c>
      <c r="M25" s="40">
        <v>5</v>
      </c>
      <c r="N25" s="41">
        <v>5299</v>
      </c>
      <c r="O25" s="54">
        <v>1737</v>
      </c>
      <c r="P25" s="37">
        <v>647</v>
      </c>
      <c r="Q25" s="37">
        <v>393</v>
      </c>
      <c r="R25" s="49">
        <v>697</v>
      </c>
      <c r="S25" s="33">
        <v>17</v>
      </c>
      <c r="T25" s="51"/>
      <c r="U25" s="52" t="s">
        <v>254</v>
      </c>
      <c r="V25" s="53"/>
      <c r="W25" s="54">
        <v>1840</v>
      </c>
      <c r="X25" s="37">
        <v>750</v>
      </c>
      <c r="Y25" s="37">
        <v>393</v>
      </c>
      <c r="Z25" s="49">
        <v>697</v>
      </c>
      <c r="AA25" s="46">
        <v>0.32779769767880734</v>
      </c>
      <c r="AB25" s="46">
        <v>0.34723532742026797</v>
      </c>
    </row>
    <row r="26" spans="1:28" ht="42" customHeight="1">
      <c r="A26" s="33">
        <v>18</v>
      </c>
      <c r="B26" s="47"/>
      <c r="C26" s="48" t="s">
        <v>54</v>
      </c>
      <c r="D26" s="48"/>
      <c r="E26" s="36">
        <v>6079</v>
      </c>
      <c r="F26" s="37">
        <v>42</v>
      </c>
      <c r="G26" s="37">
        <v>1404</v>
      </c>
      <c r="H26" s="37">
        <v>5</v>
      </c>
      <c r="I26" s="37">
        <v>680</v>
      </c>
      <c r="J26" s="37">
        <v>2</v>
      </c>
      <c r="K26" s="38">
        <v>23.095903931567694</v>
      </c>
      <c r="L26" s="39">
        <v>11.186050337226519</v>
      </c>
      <c r="M26" s="40">
        <v>1</v>
      </c>
      <c r="N26" s="41">
        <v>2492</v>
      </c>
      <c r="O26" s="54">
        <v>947</v>
      </c>
      <c r="P26" s="37">
        <v>354</v>
      </c>
      <c r="Q26" s="37">
        <v>220</v>
      </c>
      <c r="R26" s="49">
        <v>373</v>
      </c>
      <c r="S26" s="33">
        <v>18</v>
      </c>
      <c r="T26" s="47"/>
      <c r="U26" s="48" t="s">
        <v>185</v>
      </c>
      <c r="V26" s="50"/>
      <c r="W26" s="54">
        <v>1029</v>
      </c>
      <c r="X26" s="37">
        <v>436</v>
      </c>
      <c r="Y26" s="37">
        <v>220</v>
      </c>
      <c r="Z26" s="49">
        <v>373</v>
      </c>
      <c r="AA26" s="46">
        <v>0.38001605136436595</v>
      </c>
      <c r="AB26" s="46">
        <v>0.41292134831460675</v>
      </c>
    </row>
    <row r="27" spans="1:28" ht="42" customHeight="1">
      <c r="A27" s="33">
        <v>19</v>
      </c>
      <c r="B27" s="51"/>
      <c r="C27" s="52" t="s">
        <v>55</v>
      </c>
      <c r="D27" s="52"/>
      <c r="E27" s="36">
        <v>11578</v>
      </c>
      <c r="F27" s="37">
        <v>106</v>
      </c>
      <c r="G27" s="37">
        <v>2938</v>
      </c>
      <c r="H27" s="37">
        <v>16</v>
      </c>
      <c r="I27" s="37">
        <v>1581</v>
      </c>
      <c r="J27" s="37">
        <v>7</v>
      </c>
      <c r="K27" s="38">
        <v>25.375712558300222</v>
      </c>
      <c r="L27" s="39">
        <v>13.655208153394369</v>
      </c>
      <c r="M27" s="40">
        <v>1</v>
      </c>
      <c r="N27" s="41">
        <v>5359</v>
      </c>
      <c r="O27" s="54">
        <v>2134</v>
      </c>
      <c r="P27" s="37">
        <v>1024</v>
      </c>
      <c r="Q27" s="37">
        <v>462</v>
      </c>
      <c r="R27" s="49">
        <v>648</v>
      </c>
      <c r="S27" s="33">
        <v>19</v>
      </c>
      <c r="T27" s="51"/>
      <c r="U27" s="52" t="s">
        <v>186</v>
      </c>
      <c r="V27" s="53"/>
      <c r="W27" s="54">
        <v>2256</v>
      </c>
      <c r="X27" s="37">
        <v>1146</v>
      </c>
      <c r="Y27" s="37">
        <v>462</v>
      </c>
      <c r="Z27" s="49">
        <v>648</v>
      </c>
      <c r="AA27" s="46">
        <v>0.39820862101138271</v>
      </c>
      <c r="AB27" s="46">
        <v>0.42097406232506063</v>
      </c>
    </row>
    <row r="28" spans="1:28" ht="42" customHeight="1">
      <c r="A28" s="33">
        <v>20</v>
      </c>
      <c r="B28" s="47"/>
      <c r="C28" s="48" t="s">
        <v>56</v>
      </c>
      <c r="D28" s="48"/>
      <c r="E28" s="36">
        <v>4580</v>
      </c>
      <c r="F28" s="37">
        <v>22</v>
      </c>
      <c r="G28" s="37">
        <v>1431</v>
      </c>
      <c r="H28" s="37">
        <v>0</v>
      </c>
      <c r="I28" s="37">
        <v>816</v>
      </c>
      <c r="J28" s="37">
        <v>0</v>
      </c>
      <c r="K28" s="38">
        <v>31.244541484716159</v>
      </c>
      <c r="L28" s="39">
        <v>17.816593886462879</v>
      </c>
      <c r="M28" s="40">
        <v>1</v>
      </c>
      <c r="N28" s="41">
        <v>2250</v>
      </c>
      <c r="O28" s="54">
        <v>1017</v>
      </c>
      <c r="P28" s="37">
        <v>469</v>
      </c>
      <c r="Q28" s="37">
        <v>294</v>
      </c>
      <c r="R28" s="49">
        <v>254</v>
      </c>
      <c r="S28" s="33">
        <v>20</v>
      </c>
      <c r="T28" s="47"/>
      <c r="U28" s="48" t="s">
        <v>187</v>
      </c>
      <c r="V28" s="50"/>
      <c r="W28" s="54">
        <v>1047</v>
      </c>
      <c r="X28" s="37">
        <v>499</v>
      </c>
      <c r="Y28" s="37">
        <v>294</v>
      </c>
      <c r="Z28" s="49">
        <v>254</v>
      </c>
      <c r="AA28" s="46">
        <v>0.45200000000000001</v>
      </c>
      <c r="AB28" s="46">
        <v>0.46533333333333332</v>
      </c>
    </row>
    <row r="29" spans="1:28" ht="42" customHeight="1">
      <c r="A29" s="33">
        <v>21</v>
      </c>
      <c r="B29" s="51"/>
      <c r="C29" s="52" t="s">
        <v>57</v>
      </c>
      <c r="D29" s="52"/>
      <c r="E29" s="36">
        <v>41428</v>
      </c>
      <c r="F29" s="37">
        <v>639</v>
      </c>
      <c r="G29" s="37">
        <v>8466</v>
      </c>
      <c r="H29" s="37">
        <v>60</v>
      </c>
      <c r="I29" s="37">
        <v>4268</v>
      </c>
      <c r="J29" s="37">
        <v>16</v>
      </c>
      <c r="K29" s="38">
        <v>20.435454282128028</v>
      </c>
      <c r="L29" s="39">
        <v>10.302211064980206</v>
      </c>
      <c r="M29" s="40">
        <v>2</v>
      </c>
      <c r="N29" s="41">
        <v>16299</v>
      </c>
      <c r="O29" s="54">
        <v>5847</v>
      </c>
      <c r="P29" s="37">
        <v>1845</v>
      </c>
      <c r="Q29" s="37">
        <v>1312</v>
      </c>
      <c r="R29" s="49">
        <v>2690</v>
      </c>
      <c r="S29" s="33">
        <v>21</v>
      </c>
      <c r="T29" s="51"/>
      <c r="U29" s="52" t="s">
        <v>190</v>
      </c>
      <c r="V29" s="53"/>
      <c r="W29" s="54">
        <v>5983</v>
      </c>
      <c r="X29" s="37">
        <v>1981</v>
      </c>
      <c r="Y29" s="37">
        <v>1312</v>
      </c>
      <c r="Z29" s="49">
        <v>2690</v>
      </c>
      <c r="AA29" s="46">
        <v>0.35873366464200257</v>
      </c>
      <c r="AB29" s="46">
        <v>0.36707773483035772</v>
      </c>
    </row>
    <row r="30" spans="1:28" ht="42" customHeight="1">
      <c r="A30" s="33">
        <v>22</v>
      </c>
      <c r="B30" s="47"/>
      <c r="C30" s="48" t="s">
        <v>58</v>
      </c>
      <c r="D30" s="48"/>
      <c r="E30" s="36">
        <v>13672</v>
      </c>
      <c r="F30" s="37">
        <v>97</v>
      </c>
      <c r="G30" s="37">
        <v>3134</v>
      </c>
      <c r="H30" s="37">
        <v>14</v>
      </c>
      <c r="I30" s="37">
        <v>1739</v>
      </c>
      <c r="J30" s="37">
        <v>3</v>
      </c>
      <c r="K30" s="38">
        <v>22.922761849034522</v>
      </c>
      <c r="L30" s="39">
        <v>12.719426565242834</v>
      </c>
      <c r="M30" s="40">
        <v>1</v>
      </c>
      <c r="N30" s="41">
        <v>5660</v>
      </c>
      <c r="O30" s="54">
        <v>2253</v>
      </c>
      <c r="P30" s="37">
        <v>886</v>
      </c>
      <c r="Q30" s="37">
        <v>421</v>
      </c>
      <c r="R30" s="49">
        <v>946</v>
      </c>
      <c r="S30" s="33">
        <v>22</v>
      </c>
      <c r="T30" s="47"/>
      <c r="U30" s="48" t="s">
        <v>191</v>
      </c>
      <c r="V30" s="50"/>
      <c r="W30" s="54">
        <v>2330</v>
      </c>
      <c r="X30" s="37">
        <v>963</v>
      </c>
      <c r="Y30" s="37">
        <v>421</v>
      </c>
      <c r="Z30" s="49">
        <v>946</v>
      </c>
      <c r="AA30" s="46">
        <v>0.39805653710247352</v>
      </c>
      <c r="AB30" s="46">
        <v>0.41166077738515899</v>
      </c>
    </row>
    <row r="31" spans="1:28" s="294" customFormat="1" ht="42" customHeight="1">
      <c r="A31" s="33">
        <v>23</v>
      </c>
      <c r="B31" s="51"/>
      <c r="C31" s="52" t="s">
        <v>59</v>
      </c>
      <c r="D31" s="52"/>
      <c r="E31" s="36">
        <v>29118</v>
      </c>
      <c r="F31" s="37">
        <v>734</v>
      </c>
      <c r="G31" s="37">
        <v>5597</v>
      </c>
      <c r="H31" s="37">
        <v>59</v>
      </c>
      <c r="I31" s="37">
        <v>2756</v>
      </c>
      <c r="J31" s="37">
        <v>22</v>
      </c>
      <c r="K31" s="38">
        <v>19.221787210660075</v>
      </c>
      <c r="L31" s="39">
        <v>9.4649357785562209</v>
      </c>
      <c r="M31" s="40">
        <v>2</v>
      </c>
      <c r="N31" s="41">
        <v>12261</v>
      </c>
      <c r="O31" s="54">
        <v>3877</v>
      </c>
      <c r="P31" s="37">
        <v>1275</v>
      </c>
      <c r="Q31" s="37">
        <v>865</v>
      </c>
      <c r="R31" s="49">
        <v>1737</v>
      </c>
      <c r="S31" s="33">
        <v>23</v>
      </c>
      <c r="T31" s="51"/>
      <c r="U31" s="52" t="s">
        <v>192</v>
      </c>
      <c r="V31" s="53"/>
      <c r="W31" s="54">
        <v>4019</v>
      </c>
      <c r="X31" s="37">
        <v>1416</v>
      </c>
      <c r="Y31" s="37">
        <v>866</v>
      </c>
      <c r="Z31" s="49">
        <v>1737</v>
      </c>
      <c r="AA31" s="293">
        <v>0.31620585596607126</v>
      </c>
      <c r="AB31" s="293">
        <v>0.32778729304298182</v>
      </c>
    </row>
    <row r="32" spans="1:28" ht="42" customHeight="1">
      <c r="A32" s="33">
        <v>24</v>
      </c>
      <c r="B32" s="47"/>
      <c r="C32" s="48" t="s">
        <v>60</v>
      </c>
      <c r="D32" s="48"/>
      <c r="E32" s="36">
        <v>17309</v>
      </c>
      <c r="F32" s="37">
        <v>360</v>
      </c>
      <c r="G32" s="37">
        <v>3481</v>
      </c>
      <c r="H32" s="37">
        <v>66</v>
      </c>
      <c r="I32" s="37">
        <v>1789</v>
      </c>
      <c r="J32" s="37">
        <v>21</v>
      </c>
      <c r="K32" s="38">
        <v>20.110924952336934</v>
      </c>
      <c r="L32" s="39">
        <v>10.335663527644579</v>
      </c>
      <c r="M32" s="40">
        <v>1</v>
      </c>
      <c r="N32" s="41">
        <v>7059</v>
      </c>
      <c r="O32" s="54">
        <v>2606</v>
      </c>
      <c r="P32" s="37">
        <v>934</v>
      </c>
      <c r="Q32" s="37">
        <v>606</v>
      </c>
      <c r="R32" s="49">
        <v>1066</v>
      </c>
      <c r="S32" s="33">
        <v>24</v>
      </c>
      <c r="T32" s="47"/>
      <c r="U32" s="48" t="s">
        <v>193</v>
      </c>
      <c r="V32" s="50"/>
      <c r="W32" s="54">
        <v>2651</v>
      </c>
      <c r="X32" s="37">
        <v>979</v>
      </c>
      <c r="Y32" s="37">
        <v>606</v>
      </c>
      <c r="Z32" s="49">
        <v>1066</v>
      </c>
      <c r="AA32" s="46">
        <v>0.3691741039807338</v>
      </c>
      <c r="AB32" s="46">
        <v>0.3755489446097181</v>
      </c>
    </row>
    <row r="33" spans="1:28" ht="42" customHeight="1">
      <c r="A33" s="33">
        <v>25</v>
      </c>
      <c r="B33" s="51"/>
      <c r="C33" s="52" t="s">
        <v>61</v>
      </c>
      <c r="D33" s="52"/>
      <c r="E33" s="36">
        <v>21188</v>
      </c>
      <c r="F33" s="37">
        <v>271</v>
      </c>
      <c r="G33" s="37">
        <v>3907</v>
      </c>
      <c r="H33" s="37">
        <v>17</v>
      </c>
      <c r="I33" s="37">
        <v>1956</v>
      </c>
      <c r="J33" s="37">
        <v>6</v>
      </c>
      <c r="K33" s="38">
        <v>18.439682839343025</v>
      </c>
      <c r="L33" s="39">
        <v>9.2316405512554276</v>
      </c>
      <c r="M33" s="40">
        <v>1</v>
      </c>
      <c r="N33" s="41">
        <v>8534</v>
      </c>
      <c r="O33" s="54">
        <v>2678</v>
      </c>
      <c r="P33" s="37">
        <v>833</v>
      </c>
      <c r="Q33" s="37">
        <v>592</v>
      </c>
      <c r="R33" s="49">
        <v>1253</v>
      </c>
      <c r="S33" s="33">
        <v>25</v>
      </c>
      <c r="T33" s="51"/>
      <c r="U33" s="52" t="s">
        <v>194</v>
      </c>
      <c r="V33" s="53"/>
      <c r="W33" s="54">
        <v>2750</v>
      </c>
      <c r="X33" s="37">
        <v>905</v>
      </c>
      <c r="Y33" s="37">
        <v>592</v>
      </c>
      <c r="Z33" s="49">
        <v>1253</v>
      </c>
      <c r="AA33" s="46">
        <v>0.31380360909303961</v>
      </c>
      <c r="AB33" s="46">
        <v>0.32224044996484652</v>
      </c>
    </row>
    <row r="34" spans="1:28" ht="42" customHeight="1">
      <c r="A34" s="33">
        <v>26</v>
      </c>
      <c r="B34" s="47"/>
      <c r="C34" s="48" t="s">
        <v>62</v>
      </c>
      <c r="D34" s="48"/>
      <c r="E34" s="36">
        <v>35005</v>
      </c>
      <c r="F34" s="37">
        <v>512</v>
      </c>
      <c r="G34" s="37">
        <v>6954</v>
      </c>
      <c r="H34" s="37">
        <v>14</v>
      </c>
      <c r="I34" s="37">
        <v>3113</v>
      </c>
      <c r="J34" s="37">
        <v>6</v>
      </c>
      <c r="K34" s="38">
        <v>19.865733466647622</v>
      </c>
      <c r="L34" s="39">
        <v>8.8930152835309233</v>
      </c>
      <c r="M34" s="40">
        <v>2</v>
      </c>
      <c r="N34" s="41">
        <v>14414</v>
      </c>
      <c r="O34" s="54">
        <v>4399</v>
      </c>
      <c r="P34" s="37">
        <v>1447</v>
      </c>
      <c r="Q34" s="37">
        <v>1201</v>
      </c>
      <c r="R34" s="49">
        <v>1751</v>
      </c>
      <c r="S34" s="33">
        <v>26</v>
      </c>
      <c r="T34" s="47"/>
      <c r="U34" s="48" t="s">
        <v>195</v>
      </c>
      <c r="V34" s="50"/>
      <c r="W34" s="54">
        <v>4469</v>
      </c>
      <c r="X34" s="37">
        <v>1517</v>
      </c>
      <c r="Y34" s="37">
        <v>1201</v>
      </c>
      <c r="Z34" s="49">
        <v>1751</v>
      </c>
      <c r="AA34" s="46">
        <v>0.30518939919522686</v>
      </c>
      <c r="AB34" s="46">
        <v>0.31004578881642847</v>
      </c>
    </row>
    <row r="35" spans="1:28" ht="42" customHeight="1">
      <c r="A35" s="33">
        <v>27</v>
      </c>
      <c r="B35" s="51"/>
      <c r="C35" s="52" t="s">
        <v>63</v>
      </c>
      <c r="D35" s="52"/>
      <c r="E35" s="723">
        <v>19763</v>
      </c>
      <c r="F35" s="37">
        <v>117</v>
      </c>
      <c r="G35" s="724">
        <v>3763</v>
      </c>
      <c r="H35" s="37">
        <v>8</v>
      </c>
      <c r="I35" s="724">
        <v>1751</v>
      </c>
      <c r="J35" s="37">
        <v>2</v>
      </c>
      <c r="K35" s="782">
        <f>ROUNDUP(G35/E35,4)</f>
        <v>0.1905</v>
      </c>
      <c r="L35" s="482">
        <f>ROUNDUP(I35/E35,4)</f>
        <v>8.8599999999999998E-2</v>
      </c>
      <c r="M35" s="40">
        <v>1</v>
      </c>
      <c r="N35" s="41">
        <v>8142</v>
      </c>
      <c r="O35" s="54">
        <v>2632</v>
      </c>
      <c r="P35" s="37">
        <v>901</v>
      </c>
      <c r="Q35" s="37">
        <v>575</v>
      </c>
      <c r="R35" s="49">
        <v>1156</v>
      </c>
      <c r="S35" s="33">
        <v>27</v>
      </c>
      <c r="T35" s="51"/>
      <c r="U35" s="52" t="s">
        <v>202</v>
      </c>
      <c r="V35" s="53"/>
      <c r="W35" s="54">
        <v>2760</v>
      </c>
      <c r="X35" s="37">
        <v>1026</v>
      </c>
      <c r="Y35" s="37">
        <v>578</v>
      </c>
      <c r="Z35" s="49">
        <v>1156</v>
      </c>
      <c r="AA35" s="46">
        <v>0.32326209776467696</v>
      </c>
      <c r="AB35" s="46">
        <v>0.33898305084745761</v>
      </c>
    </row>
    <row r="36" spans="1:28" ht="42" customHeight="1">
      <c r="A36" s="33">
        <v>28</v>
      </c>
      <c r="B36" s="47"/>
      <c r="C36" s="48" t="s">
        <v>64</v>
      </c>
      <c r="D36" s="50"/>
      <c r="E36" s="36">
        <v>39070</v>
      </c>
      <c r="F36" s="37">
        <v>162</v>
      </c>
      <c r="G36" s="37">
        <v>6800</v>
      </c>
      <c r="H36" s="37">
        <v>5</v>
      </c>
      <c r="I36" s="37">
        <v>3139</v>
      </c>
      <c r="J36" s="37">
        <v>2</v>
      </c>
      <c r="K36" s="38">
        <v>17.404658305605324</v>
      </c>
      <c r="L36" s="39">
        <v>8.03429741489634</v>
      </c>
      <c r="M36" s="40">
        <v>2</v>
      </c>
      <c r="N36" s="41">
        <v>15073</v>
      </c>
      <c r="O36" s="54">
        <v>4490</v>
      </c>
      <c r="P36" s="37">
        <v>1284</v>
      </c>
      <c r="Q36" s="37">
        <v>1108</v>
      </c>
      <c r="R36" s="49">
        <v>2098</v>
      </c>
      <c r="S36" s="33">
        <v>28</v>
      </c>
      <c r="T36" s="47"/>
      <c r="U36" s="48" t="s">
        <v>204</v>
      </c>
      <c r="V36" s="50"/>
      <c r="W36" s="54">
        <v>4738</v>
      </c>
      <c r="X36" s="37">
        <v>1531</v>
      </c>
      <c r="Y36" s="37">
        <v>1109</v>
      </c>
      <c r="Z36" s="49">
        <v>2098</v>
      </c>
      <c r="AA36" s="46">
        <v>0.29788363298613413</v>
      </c>
      <c r="AB36" s="46">
        <v>0.31433689378358654</v>
      </c>
    </row>
    <row r="37" spans="1:28" ht="42" customHeight="1">
      <c r="A37" s="33">
        <v>29</v>
      </c>
      <c r="B37" s="51"/>
      <c r="C37" s="35" t="s">
        <v>65</v>
      </c>
      <c r="D37" s="52"/>
      <c r="E37" s="36">
        <v>722</v>
      </c>
      <c r="F37" s="37">
        <v>13</v>
      </c>
      <c r="G37" s="37">
        <v>157</v>
      </c>
      <c r="H37" s="37">
        <v>2</v>
      </c>
      <c r="I37" s="37">
        <v>88</v>
      </c>
      <c r="J37" s="37">
        <v>0</v>
      </c>
      <c r="K37" s="38">
        <v>21.745152354570639</v>
      </c>
      <c r="L37" s="39">
        <v>12.18836565096953</v>
      </c>
      <c r="M37" s="40">
        <v>1</v>
      </c>
      <c r="N37" s="41">
        <v>432</v>
      </c>
      <c r="O37" s="54">
        <v>110</v>
      </c>
      <c r="P37" s="37">
        <v>58</v>
      </c>
      <c r="Q37" s="37">
        <v>31</v>
      </c>
      <c r="R37" s="49">
        <v>21</v>
      </c>
      <c r="S37" s="33">
        <v>29</v>
      </c>
      <c r="T37" s="51"/>
      <c r="U37" s="35" t="s">
        <v>207</v>
      </c>
      <c r="V37" s="53"/>
      <c r="W37" s="54">
        <v>120</v>
      </c>
      <c r="X37" s="37">
        <v>67</v>
      </c>
      <c r="Y37" s="37">
        <v>32</v>
      </c>
      <c r="Z37" s="49">
        <v>21</v>
      </c>
      <c r="AA37" s="46">
        <v>0.25462962962962965</v>
      </c>
      <c r="AB37" s="46">
        <v>0.27777777777777779</v>
      </c>
    </row>
    <row r="38" spans="1:28" ht="42" customHeight="1">
      <c r="A38" s="33">
        <v>30</v>
      </c>
      <c r="B38" s="47"/>
      <c r="C38" s="52" t="s">
        <v>66</v>
      </c>
      <c r="D38" s="48"/>
      <c r="E38" s="36">
        <v>941</v>
      </c>
      <c r="F38" s="37">
        <v>15</v>
      </c>
      <c r="G38" s="37">
        <v>219</v>
      </c>
      <c r="H38" s="37">
        <v>1</v>
      </c>
      <c r="I38" s="37">
        <v>117</v>
      </c>
      <c r="J38" s="37">
        <v>0</v>
      </c>
      <c r="K38" s="38">
        <v>23.273113708820404</v>
      </c>
      <c r="L38" s="39">
        <v>12.433581296493093</v>
      </c>
      <c r="M38" s="40">
        <v>3</v>
      </c>
      <c r="N38" s="41">
        <v>575</v>
      </c>
      <c r="O38" s="54">
        <v>141</v>
      </c>
      <c r="P38" s="37">
        <v>63</v>
      </c>
      <c r="Q38" s="37">
        <v>29</v>
      </c>
      <c r="R38" s="49">
        <v>49</v>
      </c>
      <c r="S38" s="33">
        <v>30</v>
      </c>
      <c r="T38" s="47"/>
      <c r="U38" s="52" t="s">
        <v>208</v>
      </c>
      <c r="V38" s="50"/>
      <c r="W38" s="54">
        <v>167</v>
      </c>
      <c r="X38" s="37">
        <v>89</v>
      </c>
      <c r="Y38" s="37">
        <v>29</v>
      </c>
      <c r="Z38" s="49">
        <v>49</v>
      </c>
      <c r="AA38" s="46">
        <v>0.24521739130434783</v>
      </c>
      <c r="AB38" s="46">
        <v>0.29043478260869565</v>
      </c>
    </row>
    <row r="39" spans="1:28" ht="42" customHeight="1">
      <c r="A39" s="33">
        <v>31</v>
      </c>
      <c r="B39" s="47"/>
      <c r="C39" s="48" t="s">
        <v>67</v>
      </c>
      <c r="D39" s="48"/>
      <c r="E39" s="36">
        <v>703</v>
      </c>
      <c r="F39" s="37">
        <v>4</v>
      </c>
      <c r="G39" s="37">
        <v>258</v>
      </c>
      <c r="H39" s="37">
        <v>0</v>
      </c>
      <c r="I39" s="37">
        <v>160</v>
      </c>
      <c r="J39" s="37">
        <v>0</v>
      </c>
      <c r="K39" s="38">
        <v>36.699857752489329</v>
      </c>
      <c r="L39" s="39">
        <v>22.759601706970127</v>
      </c>
      <c r="M39" s="40">
        <v>1</v>
      </c>
      <c r="N39" s="41">
        <v>427</v>
      </c>
      <c r="O39" s="54">
        <v>181</v>
      </c>
      <c r="P39" s="37">
        <v>110</v>
      </c>
      <c r="Q39" s="37">
        <v>44</v>
      </c>
      <c r="R39" s="49">
        <v>27</v>
      </c>
      <c r="S39" s="33">
        <v>31</v>
      </c>
      <c r="T39" s="47"/>
      <c r="U39" s="48" t="s">
        <v>209</v>
      </c>
      <c r="V39" s="50"/>
      <c r="W39" s="54">
        <v>206</v>
      </c>
      <c r="X39" s="37">
        <v>135</v>
      </c>
      <c r="Y39" s="37">
        <v>44</v>
      </c>
      <c r="Z39" s="49">
        <v>27</v>
      </c>
      <c r="AA39" s="46">
        <v>0.42388758782201408</v>
      </c>
      <c r="AB39" s="46">
        <v>0.48243559718969553</v>
      </c>
    </row>
    <row r="40" spans="1:28" s="294" customFormat="1" ht="42" customHeight="1">
      <c r="A40" s="33">
        <v>32</v>
      </c>
      <c r="B40" s="51"/>
      <c r="C40" s="52" t="s">
        <v>68</v>
      </c>
      <c r="D40" s="52"/>
      <c r="E40" s="36">
        <v>379</v>
      </c>
      <c r="F40" s="37">
        <v>2</v>
      </c>
      <c r="G40" s="37">
        <v>161</v>
      </c>
      <c r="H40" s="37">
        <v>0</v>
      </c>
      <c r="I40" s="37">
        <v>98</v>
      </c>
      <c r="J40" s="37">
        <v>0</v>
      </c>
      <c r="K40" s="38">
        <v>42.480211081794195</v>
      </c>
      <c r="L40" s="39">
        <v>25.857519788918204</v>
      </c>
      <c r="M40" s="40">
        <v>1</v>
      </c>
      <c r="N40" s="41">
        <v>221</v>
      </c>
      <c r="O40" s="54">
        <v>86</v>
      </c>
      <c r="P40" s="37">
        <v>30</v>
      </c>
      <c r="Q40" s="37">
        <v>25</v>
      </c>
      <c r="R40" s="49">
        <v>31</v>
      </c>
      <c r="S40" s="33">
        <v>32</v>
      </c>
      <c r="T40" s="51"/>
      <c r="U40" s="52" t="s">
        <v>210</v>
      </c>
      <c r="V40" s="53"/>
      <c r="W40" s="54">
        <v>98</v>
      </c>
      <c r="X40" s="37">
        <v>39</v>
      </c>
      <c r="Y40" s="37">
        <v>26</v>
      </c>
      <c r="Z40" s="49">
        <v>33</v>
      </c>
      <c r="AA40" s="293">
        <v>0.38914027149321267</v>
      </c>
      <c r="AB40" s="293">
        <v>0.4434389140271493</v>
      </c>
    </row>
    <row r="41" spans="1:28" s="294" customFormat="1" ht="42" customHeight="1">
      <c r="A41" s="33">
        <v>33</v>
      </c>
      <c r="B41" s="47"/>
      <c r="C41" s="48" t="s">
        <v>69</v>
      </c>
      <c r="D41" s="48"/>
      <c r="E41" s="36">
        <v>1249</v>
      </c>
      <c r="F41" s="37">
        <v>25</v>
      </c>
      <c r="G41" s="37">
        <v>288</v>
      </c>
      <c r="H41" s="37">
        <v>0</v>
      </c>
      <c r="I41" s="37">
        <v>164</v>
      </c>
      <c r="J41" s="37">
        <v>0</v>
      </c>
      <c r="K41" s="38">
        <v>23.058446757405925</v>
      </c>
      <c r="L41" s="39">
        <v>13.130504403522819</v>
      </c>
      <c r="M41" s="40">
        <v>1</v>
      </c>
      <c r="N41" s="41">
        <v>625</v>
      </c>
      <c r="O41" s="54">
        <v>215</v>
      </c>
      <c r="P41" s="37">
        <v>35</v>
      </c>
      <c r="Q41" s="37">
        <v>50</v>
      </c>
      <c r="R41" s="49">
        <v>130</v>
      </c>
      <c r="S41" s="33">
        <v>33</v>
      </c>
      <c r="T41" s="47"/>
      <c r="U41" s="48" t="s">
        <v>211</v>
      </c>
      <c r="V41" s="50"/>
      <c r="W41" s="54">
        <v>235</v>
      </c>
      <c r="X41" s="37">
        <v>38</v>
      </c>
      <c r="Y41" s="37">
        <v>55</v>
      </c>
      <c r="Z41" s="49">
        <v>142</v>
      </c>
      <c r="AA41" s="293">
        <v>0.34399999999999997</v>
      </c>
      <c r="AB41" s="293">
        <v>0.376</v>
      </c>
    </row>
    <row r="42" spans="1:28" ht="42" customHeight="1">
      <c r="A42" s="33">
        <v>34</v>
      </c>
      <c r="B42" s="51"/>
      <c r="C42" s="52" t="s">
        <v>70</v>
      </c>
      <c r="D42" s="52"/>
      <c r="E42" s="36">
        <v>589</v>
      </c>
      <c r="F42" s="37">
        <v>4</v>
      </c>
      <c r="G42" s="37">
        <v>121</v>
      </c>
      <c r="H42" s="37">
        <v>0</v>
      </c>
      <c r="I42" s="37">
        <v>77</v>
      </c>
      <c r="J42" s="37">
        <v>0</v>
      </c>
      <c r="K42" s="38">
        <v>20.543293718166382</v>
      </c>
      <c r="L42" s="39">
        <v>13.073005093378608</v>
      </c>
      <c r="M42" s="40">
        <v>1</v>
      </c>
      <c r="N42" s="41">
        <v>281</v>
      </c>
      <c r="O42" s="54">
        <v>85</v>
      </c>
      <c r="P42" s="37">
        <v>31</v>
      </c>
      <c r="Q42" s="37">
        <v>20</v>
      </c>
      <c r="R42" s="49">
        <v>34</v>
      </c>
      <c r="S42" s="33">
        <v>34</v>
      </c>
      <c r="T42" s="51"/>
      <c r="U42" s="52" t="s">
        <v>212</v>
      </c>
      <c r="V42" s="53"/>
      <c r="W42" s="54">
        <v>90</v>
      </c>
      <c r="X42" s="37">
        <v>33</v>
      </c>
      <c r="Y42" s="37">
        <v>20</v>
      </c>
      <c r="Z42" s="49">
        <v>37</v>
      </c>
      <c r="AA42" s="46">
        <v>0.302491103202847</v>
      </c>
      <c r="AB42" s="46">
        <v>0.32028469750889682</v>
      </c>
    </row>
    <row r="43" spans="1:28" ht="42" customHeight="1">
      <c r="A43" s="33">
        <v>35</v>
      </c>
      <c r="B43" s="47"/>
      <c r="C43" s="48" t="s">
        <v>71</v>
      </c>
      <c r="D43" s="48"/>
      <c r="E43" s="36">
        <v>1248</v>
      </c>
      <c r="F43" s="37">
        <v>13</v>
      </c>
      <c r="G43" s="37">
        <v>337</v>
      </c>
      <c r="H43" s="37">
        <v>0</v>
      </c>
      <c r="I43" s="37">
        <v>192</v>
      </c>
      <c r="J43" s="37">
        <v>0</v>
      </c>
      <c r="K43" s="38">
        <v>27.003205128205128</v>
      </c>
      <c r="L43" s="39">
        <v>15.384615384615385</v>
      </c>
      <c r="M43" s="40">
        <v>2</v>
      </c>
      <c r="N43" s="41">
        <v>589</v>
      </c>
      <c r="O43" s="54">
        <v>235</v>
      </c>
      <c r="P43" s="37">
        <v>98</v>
      </c>
      <c r="Q43" s="37">
        <v>65</v>
      </c>
      <c r="R43" s="49">
        <v>72</v>
      </c>
      <c r="S43" s="33">
        <v>35</v>
      </c>
      <c r="T43" s="47"/>
      <c r="U43" s="48" t="s">
        <v>213</v>
      </c>
      <c r="V43" s="50"/>
      <c r="W43" s="54">
        <v>246</v>
      </c>
      <c r="X43" s="37">
        <v>109</v>
      </c>
      <c r="Y43" s="37">
        <v>65</v>
      </c>
      <c r="Z43" s="49">
        <v>72</v>
      </c>
      <c r="AA43" s="46">
        <v>0.39898132427843802</v>
      </c>
      <c r="AB43" s="46">
        <v>0.41765704584040747</v>
      </c>
    </row>
    <row r="44" spans="1:28" ht="42" customHeight="1">
      <c r="A44" s="33">
        <v>36</v>
      </c>
      <c r="B44" s="51"/>
      <c r="C44" s="52" t="s">
        <v>72</v>
      </c>
      <c r="D44" s="52"/>
      <c r="E44" s="36">
        <v>1443</v>
      </c>
      <c r="F44" s="37">
        <v>28</v>
      </c>
      <c r="G44" s="37">
        <v>436</v>
      </c>
      <c r="H44" s="37">
        <v>0</v>
      </c>
      <c r="I44" s="37">
        <v>242</v>
      </c>
      <c r="J44" s="37">
        <v>0</v>
      </c>
      <c r="K44" s="38">
        <v>30.214830214830211</v>
      </c>
      <c r="L44" s="39">
        <v>16.770616770616769</v>
      </c>
      <c r="M44" s="40">
        <v>1</v>
      </c>
      <c r="N44" s="41">
        <v>784</v>
      </c>
      <c r="O44" s="54">
        <v>320</v>
      </c>
      <c r="P44" s="37">
        <v>171</v>
      </c>
      <c r="Q44" s="37">
        <v>68</v>
      </c>
      <c r="R44" s="49">
        <v>81</v>
      </c>
      <c r="S44" s="33">
        <v>36</v>
      </c>
      <c r="T44" s="51"/>
      <c r="U44" s="52" t="s">
        <v>214</v>
      </c>
      <c r="V44" s="53"/>
      <c r="W44" s="54">
        <v>348</v>
      </c>
      <c r="X44" s="37">
        <v>198</v>
      </c>
      <c r="Y44" s="37">
        <v>68</v>
      </c>
      <c r="Z44" s="49">
        <v>82</v>
      </c>
      <c r="AA44" s="46">
        <v>0.40816326530612246</v>
      </c>
      <c r="AB44" s="46">
        <v>0.44387755102040816</v>
      </c>
    </row>
    <row r="45" spans="1:28" ht="42" customHeight="1">
      <c r="A45" s="33">
        <v>37</v>
      </c>
      <c r="B45" s="47"/>
      <c r="C45" s="48" t="s">
        <v>73</v>
      </c>
      <c r="D45" s="48"/>
      <c r="E45" s="36">
        <v>7881</v>
      </c>
      <c r="F45" s="37">
        <v>50</v>
      </c>
      <c r="G45" s="37">
        <v>2258</v>
      </c>
      <c r="H45" s="37">
        <v>2</v>
      </c>
      <c r="I45" s="37">
        <v>1224</v>
      </c>
      <c r="J45" s="37">
        <v>1</v>
      </c>
      <c r="K45" s="38">
        <v>28.651186397665274</v>
      </c>
      <c r="L45" s="39">
        <v>15.531023981728206</v>
      </c>
      <c r="M45" s="40">
        <v>2</v>
      </c>
      <c r="N45" s="41">
        <v>3995</v>
      </c>
      <c r="O45" s="54">
        <v>1649</v>
      </c>
      <c r="P45" s="37">
        <v>775</v>
      </c>
      <c r="Q45" s="37">
        <v>399</v>
      </c>
      <c r="R45" s="49">
        <v>475</v>
      </c>
      <c r="S45" s="33">
        <v>37</v>
      </c>
      <c r="T45" s="47"/>
      <c r="U45" s="48" t="s">
        <v>257</v>
      </c>
      <c r="V45" s="50"/>
      <c r="W45" s="54">
        <v>1704</v>
      </c>
      <c r="X45" s="37">
        <v>830</v>
      </c>
      <c r="Y45" s="37">
        <v>399</v>
      </c>
      <c r="Z45" s="49">
        <v>475</v>
      </c>
      <c r="AA45" s="46">
        <v>0.4127659574468085</v>
      </c>
      <c r="AB45" s="46">
        <v>0.4265331664580726</v>
      </c>
    </row>
    <row r="46" spans="1:28" ht="42" customHeight="1">
      <c r="A46" s="33">
        <v>38</v>
      </c>
      <c r="B46" s="51"/>
      <c r="C46" s="48" t="s">
        <v>74</v>
      </c>
      <c r="D46" s="52"/>
      <c r="E46" s="36">
        <v>31163</v>
      </c>
      <c r="F46" s="37">
        <v>137</v>
      </c>
      <c r="G46" s="37">
        <v>6365</v>
      </c>
      <c r="H46" s="37">
        <v>6</v>
      </c>
      <c r="I46" s="37">
        <v>3115</v>
      </c>
      <c r="J46" s="37">
        <v>2</v>
      </c>
      <c r="K46" s="38">
        <v>20.42486281808555</v>
      </c>
      <c r="L46" s="39">
        <v>9.9958283862272559</v>
      </c>
      <c r="M46" s="40">
        <v>2</v>
      </c>
      <c r="N46" s="41">
        <v>12084</v>
      </c>
      <c r="O46" s="54">
        <v>4351</v>
      </c>
      <c r="P46" s="37">
        <v>1390</v>
      </c>
      <c r="Q46" s="37">
        <v>970</v>
      </c>
      <c r="R46" s="49">
        <v>1991</v>
      </c>
      <c r="S46" s="33">
        <v>38</v>
      </c>
      <c r="T46" s="51"/>
      <c r="U46" s="48" t="s">
        <v>258</v>
      </c>
      <c r="V46" s="53"/>
      <c r="W46" s="54">
        <v>4549</v>
      </c>
      <c r="X46" s="37">
        <v>1586</v>
      </c>
      <c r="Y46" s="37">
        <v>972</v>
      </c>
      <c r="Z46" s="49">
        <v>1991</v>
      </c>
      <c r="AA46" s="46">
        <v>0.36006289308176098</v>
      </c>
      <c r="AB46" s="46">
        <v>0.37644819596160212</v>
      </c>
    </row>
    <row r="47" spans="1:28" ht="42" customHeight="1">
      <c r="A47" s="33">
        <v>39</v>
      </c>
      <c r="B47" s="47"/>
      <c r="C47" s="48" t="s">
        <v>75</v>
      </c>
      <c r="D47" s="48"/>
      <c r="E47" s="36">
        <v>1169</v>
      </c>
      <c r="F47" s="37">
        <v>17</v>
      </c>
      <c r="G47" s="37">
        <v>336</v>
      </c>
      <c r="H47" s="37">
        <v>2</v>
      </c>
      <c r="I47" s="37">
        <v>177</v>
      </c>
      <c r="J47" s="37">
        <v>1</v>
      </c>
      <c r="K47" s="38">
        <v>28.742514970059879</v>
      </c>
      <c r="L47" s="39">
        <v>15.14114627887083</v>
      </c>
      <c r="M47" s="40">
        <v>1</v>
      </c>
      <c r="N47" s="41">
        <v>520</v>
      </c>
      <c r="O47" s="54">
        <v>221</v>
      </c>
      <c r="P47" s="37">
        <v>81</v>
      </c>
      <c r="Q47" s="37">
        <v>67</v>
      </c>
      <c r="R47" s="49">
        <v>73</v>
      </c>
      <c r="S47" s="33">
        <v>39</v>
      </c>
      <c r="T47" s="47"/>
      <c r="U47" s="48" t="s">
        <v>219</v>
      </c>
      <c r="V47" s="50"/>
      <c r="W47" s="54">
        <v>233</v>
      </c>
      <c r="X47" s="37">
        <v>84</v>
      </c>
      <c r="Y47" s="37">
        <v>69</v>
      </c>
      <c r="Z47" s="49">
        <v>80</v>
      </c>
      <c r="AA47" s="46">
        <v>0.42499999999999999</v>
      </c>
      <c r="AB47" s="46">
        <v>0.44807692307692309</v>
      </c>
    </row>
    <row r="48" spans="1:28" ht="42" customHeight="1">
      <c r="A48" s="33">
        <v>40</v>
      </c>
      <c r="B48" s="47"/>
      <c r="C48" s="48" t="s">
        <v>76</v>
      </c>
      <c r="D48" s="48"/>
      <c r="E48" s="36">
        <v>4410</v>
      </c>
      <c r="F48" s="37">
        <v>65</v>
      </c>
      <c r="G48" s="37">
        <v>948</v>
      </c>
      <c r="H48" s="37">
        <v>1</v>
      </c>
      <c r="I48" s="37">
        <v>500</v>
      </c>
      <c r="J48" s="37">
        <v>0</v>
      </c>
      <c r="K48" s="38">
        <v>21.496598639455783</v>
      </c>
      <c r="L48" s="39">
        <v>11.337868480725625</v>
      </c>
      <c r="M48" s="40">
        <v>9</v>
      </c>
      <c r="N48" s="41">
        <v>2570</v>
      </c>
      <c r="O48" s="54">
        <v>776</v>
      </c>
      <c r="P48" s="37">
        <v>395</v>
      </c>
      <c r="Q48" s="37">
        <v>196</v>
      </c>
      <c r="R48" s="49">
        <v>185</v>
      </c>
      <c r="S48" s="33">
        <v>40</v>
      </c>
      <c r="T48" s="47"/>
      <c r="U48" s="48" t="s">
        <v>220</v>
      </c>
      <c r="V48" s="50"/>
      <c r="W48" s="54">
        <v>801</v>
      </c>
      <c r="X48" s="37">
        <v>420</v>
      </c>
      <c r="Y48" s="37">
        <v>196</v>
      </c>
      <c r="Z48" s="49">
        <v>185</v>
      </c>
      <c r="AA48" s="46">
        <v>0.30194552529182878</v>
      </c>
      <c r="AB48" s="46">
        <v>0.31167315175097277</v>
      </c>
    </row>
    <row r="49" spans="1:28" ht="42" customHeight="1" thickBot="1">
      <c r="A49" s="33">
        <v>41</v>
      </c>
      <c r="B49" s="51"/>
      <c r="C49" s="52" t="s">
        <v>77</v>
      </c>
      <c r="D49" s="52"/>
      <c r="E49" s="55">
        <v>1715</v>
      </c>
      <c r="F49" s="56">
        <v>10</v>
      </c>
      <c r="G49" s="56">
        <v>359</v>
      </c>
      <c r="H49" s="56">
        <v>0</v>
      </c>
      <c r="I49" s="56">
        <v>161</v>
      </c>
      <c r="J49" s="56">
        <v>0</v>
      </c>
      <c r="K49" s="38">
        <v>20.932944606413994</v>
      </c>
      <c r="L49" s="39">
        <v>9.387755102040817</v>
      </c>
      <c r="M49" s="57">
        <v>2</v>
      </c>
      <c r="N49" s="58">
        <v>948</v>
      </c>
      <c r="O49" s="54">
        <v>185</v>
      </c>
      <c r="P49" s="56">
        <v>42</v>
      </c>
      <c r="Q49" s="56">
        <v>49</v>
      </c>
      <c r="R49" s="59">
        <v>94</v>
      </c>
      <c r="S49" s="33">
        <v>41</v>
      </c>
      <c r="T49" s="51"/>
      <c r="U49" s="52" t="s">
        <v>221</v>
      </c>
      <c r="V49" s="53"/>
      <c r="W49" s="54">
        <v>194</v>
      </c>
      <c r="X49" s="56">
        <v>51</v>
      </c>
      <c r="Y49" s="56">
        <v>49</v>
      </c>
      <c r="Z49" s="59">
        <v>94</v>
      </c>
      <c r="AA49" s="46">
        <v>0.19514767932489452</v>
      </c>
      <c r="AB49" s="46">
        <v>0.20464135021097046</v>
      </c>
    </row>
    <row r="50" spans="1:28" ht="42" customHeight="1" thickBot="1">
      <c r="A50" s="538" t="s">
        <v>78</v>
      </c>
      <c r="B50" s="539"/>
      <c r="C50" s="539"/>
      <c r="D50" s="60"/>
      <c r="E50" s="721">
        <f>SUM(E9:E49)</f>
        <v>1473035</v>
      </c>
      <c r="F50" s="61">
        <f>SUM(F9:F49)</f>
        <v>16746</v>
      </c>
      <c r="G50" s="722">
        <f>SUM(G9:G49)</f>
        <v>310342</v>
      </c>
      <c r="H50" s="61">
        <f>SUM(H9:H49)</f>
        <v>1099</v>
      </c>
      <c r="I50" s="722">
        <f>SUM(I9:I49)</f>
        <v>153802</v>
      </c>
      <c r="J50" s="61">
        <f>SUM(J9:J49)</f>
        <v>415</v>
      </c>
      <c r="K50" s="481">
        <f>ROUNDUP(G50/E50,4)</f>
        <v>0.2107</v>
      </c>
      <c r="L50" s="783">
        <f>ROUNDUP(I50/E50,4)</f>
        <v>0.10450000000000001</v>
      </c>
      <c r="M50" s="63">
        <v>144</v>
      </c>
      <c r="N50" s="64">
        <v>651061</v>
      </c>
      <c r="O50" s="65">
        <v>221420</v>
      </c>
      <c r="P50" s="61">
        <v>87756</v>
      </c>
      <c r="Q50" s="61">
        <v>51267</v>
      </c>
      <c r="R50" s="66">
        <v>82397</v>
      </c>
      <c r="S50" s="538" t="s">
        <v>78</v>
      </c>
      <c r="T50" s="539"/>
      <c r="U50" s="539"/>
      <c r="V50" s="67">
        <v>0</v>
      </c>
      <c r="W50" s="65">
        <v>227185</v>
      </c>
      <c r="X50" s="61">
        <v>93305</v>
      </c>
      <c r="Y50" s="61">
        <v>51383</v>
      </c>
      <c r="Z50" s="66">
        <v>82497</v>
      </c>
      <c r="AA50" s="46">
        <v>0.34009102065705055</v>
      </c>
      <c r="AB50" s="46">
        <v>0.34894579770559131</v>
      </c>
    </row>
    <row r="51" spans="1:28" ht="36" customHeight="1">
      <c r="A51" s="68" t="s">
        <v>235</v>
      </c>
      <c r="S51" s="68" t="s">
        <v>80</v>
      </c>
    </row>
    <row r="52" spans="1:28" ht="36" customHeight="1">
      <c r="A52" s="68" t="s">
        <v>81</v>
      </c>
      <c r="D52" s="69"/>
      <c r="F52" s="69"/>
      <c r="G52" s="69"/>
      <c r="H52" s="69"/>
      <c r="I52" s="69"/>
      <c r="J52" s="69"/>
      <c r="K52" s="69"/>
      <c r="L52" s="69"/>
      <c r="M52" s="69"/>
      <c r="N52" s="69"/>
      <c r="S52" s="540" t="s">
        <v>236</v>
      </c>
      <c r="T52" s="540"/>
      <c r="U52" s="540"/>
      <c r="V52" s="540"/>
      <c r="W52" s="540"/>
      <c r="X52" s="540"/>
      <c r="Y52" s="540"/>
      <c r="Z52" s="540"/>
    </row>
    <row r="53" spans="1:28" ht="36" customHeight="1">
      <c r="A53" s="68" t="s">
        <v>82</v>
      </c>
      <c r="S53" s="540"/>
      <c r="T53" s="540"/>
      <c r="U53" s="540"/>
      <c r="V53" s="540"/>
      <c r="W53" s="540"/>
      <c r="X53" s="540"/>
      <c r="Y53" s="540"/>
      <c r="Z53" s="540"/>
    </row>
    <row r="54" spans="1:28" s="295" customFormat="1" ht="18.75">
      <c r="A54" s="714" t="s">
        <v>279</v>
      </c>
      <c r="B54" s="714"/>
      <c r="C54" s="714"/>
      <c r="D54" s="714"/>
      <c r="E54" s="714"/>
      <c r="F54" s="714"/>
      <c r="G54" s="714"/>
      <c r="H54" s="714"/>
      <c r="I54" s="714"/>
      <c r="J54" s="714"/>
    </row>
  </sheetData>
  <mergeCells count="23">
    <mergeCell ref="A54:J54"/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40" orientation="portrait" r:id="rId1"/>
  <headerFooter alignWithMargins="0"/>
  <colBreaks count="1" manualBreakCount="1">
    <brk id="18" max="5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4"/>
  <sheetViews>
    <sheetView view="pageBreakPreview" zoomScale="50" zoomScaleNormal="50" zoomScaleSheetLayoutView="50" workbookViewId="0">
      <selection sqref="A1:R1"/>
    </sheetView>
  </sheetViews>
  <sheetFormatPr defaultRowHeight="42" customHeight="1"/>
  <cols>
    <col min="1" max="1" width="5.875" style="4" bestFit="1" customWidth="1"/>
    <col min="2" max="2" width="1.625" style="3" customWidth="1"/>
    <col min="3" max="3" width="17.25" style="3" customWidth="1"/>
    <col min="4" max="4" width="1.625" style="3" customWidth="1"/>
    <col min="5" max="5" width="17.625" style="3" customWidth="1"/>
    <col min="6" max="6" width="14.75" style="3" customWidth="1"/>
    <col min="7" max="7" width="17.375" style="3" customWidth="1"/>
    <col min="8" max="8" width="12.75" style="3" customWidth="1"/>
    <col min="9" max="9" width="15" style="3" customWidth="1"/>
    <col min="10" max="10" width="12.75" style="3" customWidth="1"/>
    <col min="11" max="11" width="15" style="3" customWidth="1"/>
    <col min="12" max="12" width="12.75" style="3" customWidth="1"/>
    <col min="13" max="13" width="11.5" style="3" customWidth="1"/>
    <col min="14" max="14" width="15.75" style="3" customWidth="1"/>
    <col min="15" max="18" width="15.625" style="3" customWidth="1"/>
    <col min="19" max="19" width="5.875" style="4" bestFit="1" customWidth="1"/>
    <col min="20" max="20" width="1.625" style="3" customWidth="1"/>
    <col min="21" max="21" width="17.25" style="3" customWidth="1"/>
    <col min="22" max="22" width="1.625" style="3" customWidth="1"/>
    <col min="23" max="26" width="17.75" style="3" customWidth="1"/>
    <col min="27" max="28" width="10.625" style="3" customWidth="1"/>
    <col min="29" max="16384" width="9" style="3"/>
  </cols>
  <sheetData>
    <row r="1" spans="1:28" ht="42" customHeight="1">
      <c r="A1" s="524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1" t="s">
        <v>1</v>
      </c>
      <c r="T1" s="2"/>
      <c r="U1" s="2"/>
      <c r="V1" s="2"/>
    </row>
    <row r="2" spans="1:28" ht="26.25" thickBot="1">
      <c r="N2" s="5"/>
      <c r="O2" s="6" t="s">
        <v>2</v>
      </c>
      <c r="R2" s="7"/>
      <c r="X2" s="6" t="s">
        <v>2</v>
      </c>
      <c r="Z2" s="7"/>
    </row>
    <row r="3" spans="1:28" ht="33" customHeight="1">
      <c r="A3" s="525" t="s">
        <v>3</v>
      </c>
      <c r="B3" s="526"/>
      <c r="C3" s="526"/>
      <c r="D3" s="8"/>
      <c r="E3" s="531" t="s">
        <v>4</v>
      </c>
      <c r="F3" s="532"/>
      <c r="G3" s="532"/>
      <c r="H3" s="532"/>
      <c r="I3" s="532"/>
      <c r="J3" s="532"/>
      <c r="K3" s="532"/>
      <c r="L3" s="532"/>
      <c r="M3" s="9"/>
      <c r="N3" s="533" t="s">
        <v>5</v>
      </c>
      <c r="O3" s="526" t="s">
        <v>6</v>
      </c>
      <c r="P3" s="526"/>
      <c r="Q3" s="526"/>
      <c r="R3" s="541"/>
      <c r="S3" s="525" t="s">
        <v>3</v>
      </c>
      <c r="T3" s="526"/>
      <c r="U3" s="526"/>
      <c r="V3" s="8"/>
      <c r="W3" s="526" t="s">
        <v>7</v>
      </c>
      <c r="X3" s="526"/>
      <c r="Y3" s="526"/>
      <c r="Z3" s="541"/>
    </row>
    <row r="4" spans="1:28" ht="21">
      <c r="A4" s="527"/>
      <c r="B4" s="528"/>
      <c r="C4" s="528"/>
      <c r="D4" s="10"/>
      <c r="E4" s="542" t="s">
        <v>8</v>
      </c>
      <c r="F4" s="11" t="s">
        <v>9</v>
      </c>
      <c r="G4" s="544" t="s">
        <v>10</v>
      </c>
      <c r="H4" s="12" t="s">
        <v>11</v>
      </c>
      <c r="I4" s="544" t="s">
        <v>12</v>
      </c>
      <c r="J4" s="12" t="s">
        <v>13</v>
      </c>
      <c r="K4" s="547" t="s">
        <v>14</v>
      </c>
      <c r="L4" s="548"/>
      <c r="M4" s="13" t="s">
        <v>15</v>
      </c>
      <c r="N4" s="534"/>
      <c r="O4" s="549"/>
      <c r="P4" s="550"/>
      <c r="Q4" s="550"/>
      <c r="R4" s="551"/>
      <c r="S4" s="527"/>
      <c r="T4" s="528"/>
      <c r="U4" s="528"/>
      <c r="V4" s="10"/>
      <c r="W4" s="550"/>
      <c r="X4" s="550"/>
      <c r="Y4" s="550"/>
      <c r="Z4" s="551"/>
    </row>
    <row r="5" spans="1:28" ht="21">
      <c r="A5" s="527"/>
      <c r="B5" s="528"/>
      <c r="C5" s="528"/>
      <c r="D5" s="10"/>
      <c r="E5" s="543"/>
      <c r="F5" s="11" t="s">
        <v>16</v>
      </c>
      <c r="G5" s="545"/>
      <c r="H5" s="12" t="s">
        <v>17</v>
      </c>
      <c r="I5" s="546"/>
      <c r="J5" s="12" t="s">
        <v>17</v>
      </c>
      <c r="K5" s="552" t="s">
        <v>18</v>
      </c>
      <c r="L5" s="553" t="s">
        <v>19</v>
      </c>
      <c r="M5" s="14" t="s">
        <v>20</v>
      </c>
      <c r="N5" s="534"/>
      <c r="O5" s="15" t="s">
        <v>21</v>
      </c>
      <c r="P5" s="547" t="s">
        <v>22</v>
      </c>
      <c r="Q5" s="554"/>
      <c r="R5" s="548"/>
      <c r="S5" s="527"/>
      <c r="T5" s="528"/>
      <c r="U5" s="528"/>
      <c r="V5" s="10"/>
      <c r="W5" s="15" t="s">
        <v>21</v>
      </c>
      <c r="X5" s="547" t="s">
        <v>22</v>
      </c>
      <c r="Y5" s="554"/>
      <c r="Z5" s="548"/>
    </row>
    <row r="6" spans="1:28" ht="21">
      <c r="A6" s="527"/>
      <c r="B6" s="528"/>
      <c r="C6" s="528"/>
      <c r="D6" s="10"/>
      <c r="E6" s="543"/>
      <c r="F6" s="11" t="s">
        <v>23</v>
      </c>
      <c r="G6" s="545"/>
      <c r="H6" s="12" t="s">
        <v>23</v>
      </c>
      <c r="I6" s="546"/>
      <c r="J6" s="12" t="s">
        <v>23</v>
      </c>
      <c r="K6" s="552"/>
      <c r="L6" s="552"/>
      <c r="M6" s="16"/>
      <c r="N6" s="534"/>
      <c r="O6" s="15"/>
      <c r="P6" s="17" t="s">
        <v>24</v>
      </c>
      <c r="Q6" s="18" t="s">
        <v>24</v>
      </c>
      <c r="R6" s="522" t="s">
        <v>25</v>
      </c>
      <c r="S6" s="527"/>
      <c r="T6" s="528"/>
      <c r="U6" s="528"/>
      <c r="V6" s="10"/>
      <c r="W6" s="15"/>
      <c r="X6" s="17" t="s">
        <v>24</v>
      </c>
      <c r="Y6" s="18" t="s">
        <v>24</v>
      </c>
      <c r="Z6" s="522" t="s">
        <v>25</v>
      </c>
    </row>
    <row r="7" spans="1:28" ht="21">
      <c r="A7" s="529"/>
      <c r="B7" s="530"/>
      <c r="C7" s="530"/>
      <c r="D7" s="10"/>
      <c r="E7" s="19" t="s">
        <v>26</v>
      </c>
      <c r="F7" s="20"/>
      <c r="G7" s="21" t="s">
        <v>27</v>
      </c>
      <c r="H7" s="22"/>
      <c r="I7" s="21" t="s">
        <v>28</v>
      </c>
      <c r="J7" s="22"/>
      <c r="K7" s="552"/>
      <c r="L7" s="552"/>
      <c r="M7" s="14"/>
      <c r="N7" s="535"/>
      <c r="O7" s="7"/>
      <c r="P7" s="20" t="s">
        <v>29</v>
      </c>
      <c r="Q7" s="22" t="s">
        <v>30</v>
      </c>
      <c r="R7" s="523"/>
      <c r="S7" s="529"/>
      <c r="T7" s="530"/>
      <c r="U7" s="530"/>
      <c r="V7" s="10"/>
      <c r="W7" s="7"/>
      <c r="X7" s="20" t="s">
        <v>29</v>
      </c>
      <c r="Y7" s="22" t="s">
        <v>30</v>
      </c>
      <c r="Z7" s="523"/>
    </row>
    <row r="8" spans="1:28" ht="21.75" thickBot="1">
      <c r="A8" s="23" t="s">
        <v>31</v>
      </c>
      <c r="B8" s="24"/>
      <c r="C8" s="25"/>
      <c r="D8" s="26"/>
      <c r="E8" s="27" t="s">
        <v>32</v>
      </c>
      <c r="F8" s="28"/>
      <c r="G8" s="28" t="s">
        <v>32</v>
      </c>
      <c r="H8" s="28"/>
      <c r="I8" s="28" t="s">
        <v>32</v>
      </c>
      <c r="J8" s="28"/>
      <c r="K8" s="28" t="s">
        <v>33</v>
      </c>
      <c r="L8" s="29" t="s">
        <v>33</v>
      </c>
      <c r="M8" s="30" t="s">
        <v>34</v>
      </c>
      <c r="N8" s="31" t="s">
        <v>35</v>
      </c>
      <c r="O8" s="32" t="s">
        <v>35</v>
      </c>
      <c r="P8" s="28" t="s">
        <v>35</v>
      </c>
      <c r="Q8" s="28" t="s">
        <v>35</v>
      </c>
      <c r="R8" s="29" t="s">
        <v>35</v>
      </c>
      <c r="S8" s="23" t="s">
        <v>36</v>
      </c>
      <c r="T8" s="24"/>
      <c r="U8" s="25"/>
      <c r="V8" s="26"/>
      <c r="W8" s="32" t="s">
        <v>35</v>
      </c>
      <c r="X8" s="28" t="s">
        <v>35</v>
      </c>
      <c r="Y8" s="28" t="s">
        <v>35</v>
      </c>
      <c r="Z8" s="29" t="s">
        <v>35</v>
      </c>
    </row>
    <row r="9" spans="1:28" ht="42" customHeight="1">
      <c r="A9" s="33">
        <v>1</v>
      </c>
      <c r="B9" s="34"/>
      <c r="C9" s="35" t="s">
        <v>37</v>
      </c>
      <c r="D9" s="35"/>
      <c r="E9" s="36">
        <v>322875</v>
      </c>
      <c r="F9" s="37">
        <v>4100</v>
      </c>
      <c r="G9" s="37">
        <v>69822</v>
      </c>
      <c r="H9" s="37">
        <v>148</v>
      </c>
      <c r="I9" s="37">
        <v>35730</v>
      </c>
      <c r="J9" s="37">
        <v>65</v>
      </c>
      <c r="K9" s="38">
        <f>G9/E9*100</f>
        <v>21.625087108013936</v>
      </c>
      <c r="L9" s="39">
        <f>I9/E9*100</f>
        <v>11.066202090592334</v>
      </c>
      <c r="M9" s="40">
        <v>17</v>
      </c>
      <c r="N9" s="41">
        <v>150201</v>
      </c>
      <c r="O9" s="42">
        <f t="shared" ref="O9:O49" si="0">SUM(P9:R9)</f>
        <v>51350</v>
      </c>
      <c r="P9" s="43">
        <v>21451</v>
      </c>
      <c r="Q9" s="43">
        <v>10774</v>
      </c>
      <c r="R9" s="44">
        <v>19125</v>
      </c>
      <c r="S9" s="33">
        <f t="shared" ref="S9:S49" si="1">A9</f>
        <v>1</v>
      </c>
      <c r="T9" s="34"/>
      <c r="U9" s="35" t="str">
        <f t="shared" ref="U9:U49" si="2">C9</f>
        <v>那覇市</v>
      </c>
      <c r="V9" s="45"/>
      <c r="W9" s="42">
        <f t="shared" ref="W9:W49" si="3">SUM(X9:Z9)</f>
        <v>52184</v>
      </c>
      <c r="X9" s="43">
        <v>22272</v>
      </c>
      <c r="Y9" s="43">
        <v>10787</v>
      </c>
      <c r="Z9" s="44">
        <v>19125</v>
      </c>
      <c r="AA9" s="46"/>
      <c r="AB9" s="46"/>
    </row>
    <row r="10" spans="1:28" ht="42" customHeight="1">
      <c r="A10" s="33">
        <v>2</v>
      </c>
      <c r="B10" s="47"/>
      <c r="C10" s="48" t="s">
        <v>38</v>
      </c>
      <c r="D10" s="48"/>
      <c r="E10" s="36">
        <v>98149</v>
      </c>
      <c r="F10" s="37">
        <v>1214</v>
      </c>
      <c r="G10" s="37">
        <v>17555</v>
      </c>
      <c r="H10" s="37">
        <v>125</v>
      </c>
      <c r="I10" s="37">
        <v>8720</v>
      </c>
      <c r="J10" s="37">
        <v>65</v>
      </c>
      <c r="K10" s="38">
        <f>G10/E10*100</f>
        <v>17.886071177495442</v>
      </c>
      <c r="L10" s="39">
        <f>I10/E10*100</f>
        <v>8.8844511915556961</v>
      </c>
      <c r="M10" s="40">
        <v>4</v>
      </c>
      <c r="N10" s="41">
        <v>43115</v>
      </c>
      <c r="O10" s="42">
        <f t="shared" si="0"/>
        <v>12700</v>
      </c>
      <c r="P10" s="37">
        <v>5023</v>
      </c>
      <c r="Q10" s="37">
        <v>2857</v>
      </c>
      <c r="R10" s="49">
        <v>4820</v>
      </c>
      <c r="S10" s="33">
        <f t="shared" si="1"/>
        <v>2</v>
      </c>
      <c r="T10" s="47"/>
      <c r="U10" s="48" t="str">
        <f t="shared" si="2"/>
        <v>宜野湾市</v>
      </c>
      <c r="V10" s="50"/>
      <c r="W10" s="42">
        <f t="shared" si="3"/>
        <v>12913</v>
      </c>
      <c r="X10" s="37">
        <v>5235</v>
      </c>
      <c r="Y10" s="37">
        <v>2857</v>
      </c>
      <c r="Z10" s="49">
        <v>4821</v>
      </c>
      <c r="AA10" s="46"/>
      <c r="AB10" s="46"/>
    </row>
    <row r="11" spans="1:28" ht="42" customHeight="1">
      <c r="A11" s="33">
        <v>3</v>
      </c>
      <c r="B11" s="51"/>
      <c r="C11" s="52" t="s">
        <v>39</v>
      </c>
      <c r="D11" s="52"/>
      <c r="E11" s="36">
        <v>49940</v>
      </c>
      <c r="F11" s="37">
        <v>403</v>
      </c>
      <c r="G11" s="37">
        <v>9939</v>
      </c>
      <c r="H11" s="37">
        <v>16</v>
      </c>
      <c r="I11" s="37">
        <v>4824</v>
      </c>
      <c r="J11" s="37">
        <v>2</v>
      </c>
      <c r="K11" s="38">
        <f t="shared" ref="K11:K50" si="4">G11/E11*100</f>
        <v>19.901882258710451</v>
      </c>
      <c r="L11" s="39">
        <f>I11/E11*100</f>
        <v>9.6595915098117739</v>
      </c>
      <c r="M11" s="40">
        <v>9</v>
      </c>
      <c r="N11" s="41">
        <v>24086</v>
      </c>
      <c r="O11" s="42">
        <f t="shared" si="0"/>
        <v>7307</v>
      </c>
      <c r="P11" s="37">
        <v>3253</v>
      </c>
      <c r="Q11" s="37">
        <v>1945</v>
      </c>
      <c r="R11" s="49">
        <v>2109</v>
      </c>
      <c r="S11" s="33">
        <f t="shared" si="1"/>
        <v>3</v>
      </c>
      <c r="T11" s="51"/>
      <c r="U11" s="52" t="str">
        <f t="shared" si="2"/>
        <v>石垣市</v>
      </c>
      <c r="V11" s="53"/>
      <c r="W11" s="42">
        <f t="shared" si="3"/>
        <v>7348</v>
      </c>
      <c r="X11" s="37">
        <v>3294</v>
      </c>
      <c r="Y11" s="37">
        <v>1945</v>
      </c>
      <c r="Z11" s="49">
        <v>2109</v>
      </c>
      <c r="AA11" s="46"/>
      <c r="AB11" s="46"/>
    </row>
    <row r="12" spans="1:28" ht="42" customHeight="1">
      <c r="A12" s="33">
        <v>4</v>
      </c>
      <c r="B12" s="47"/>
      <c r="C12" s="48" t="s">
        <v>40</v>
      </c>
      <c r="D12" s="50"/>
      <c r="E12" s="36">
        <v>114113</v>
      </c>
      <c r="F12" s="37">
        <v>893</v>
      </c>
      <c r="G12" s="37">
        <v>20798</v>
      </c>
      <c r="H12" s="37">
        <v>33</v>
      </c>
      <c r="I12" s="37">
        <v>10020</v>
      </c>
      <c r="J12" s="37">
        <v>16</v>
      </c>
      <c r="K12" s="38">
        <f t="shared" si="4"/>
        <v>18.225793730775635</v>
      </c>
      <c r="L12" s="39">
        <f>I12/E12*100</f>
        <v>8.7807699385696623</v>
      </c>
      <c r="M12" s="40">
        <v>5</v>
      </c>
      <c r="N12" s="41">
        <v>48685</v>
      </c>
      <c r="O12" s="42">
        <f t="shared" si="0"/>
        <v>14531</v>
      </c>
      <c r="P12" s="37">
        <v>5455</v>
      </c>
      <c r="Q12" s="37">
        <v>3578</v>
      </c>
      <c r="R12" s="49">
        <v>5498</v>
      </c>
      <c r="S12" s="33">
        <f t="shared" si="1"/>
        <v>4</v>
      </c>
      <c r="T12" s="47"/>
      <c r="U12" s="48" t="str">
        <f t="shared" si="2"/>
        <v>浦添市</v>
      </c>
      <c r="V12" s="50"/>
      <c r="W12" s="42">
        <f t="shared" si="3"/>
        <v>15181</v>
      </c>
      <c r="X12" s="37">
        <v>6087</v>
      </c>
      <c r="Y12" s="37">
        <v>3594</v>
      </c>
      <c r="Z12" s="49">
        <v>5500</v>
      </c>
      <c r="AA12" s="46"/>
      <c r="AB12" s="46"/>
    </row>
    <row r="13" spans="1:28" ht="42" customHeight="1">
      <c r="A13" s="33">
        <v>5</v>
      </c>
      <c r="B13" s="51"/>
      <c r="C13" s="52" t="s">
        <v>41</v>
      </c>
      <c r="D13" s="52"/>
      <c r="E13" s="36">
        <v>62691</v>
      </c>
      <c r="F13" s="37">
        <v>427</v>
      </c>
      <c r="G13" s="37">
        <v>12966</v>
      </c>
      <c r="H13" s="37">
        <v>32</v>
      </c>
      <c r="I13" s="37">
        <v>6379</v>
      </c>
      <c r="J13" s="37">
        <v>7</v>
      </c>
      <c r="K13" s="38">
        <f t="shared" si="4"/>
        <v>20.682394602095993</v>
      </c>
      <c r="L13" s="39">
        <f>I13/E13*100</f>
        <v>10.17530427015042</v>
      </c>
      <c r="M13" s="40">
        <v>8</v>
      </c>
      <c r="N13" s="41">
        <v>29019</v>
      </c>
      <c r="O13" s="42">
        <f t="shared" si="0"/>
        <v>8949</v>
      </c>
      <c r="P13" s="37">
        <v>3596</v>
      </c>
      <c r="Q13" s="37">
        <v>2150</v>
      </c>
      <c r="R13" s="49">
        <v>3203</v>
      </c>
      <c r="S13" s="33">
        <f t="shared" si="1"/>
        <v>5</v>
      </c>
      <c r="T13" s="51"/>
      <c r="U13" s="52" t="str">
        <f t="shared" si="2"/>
        <v>名護市</v>
      </c>
      <c r="V13" s="53"/>
      <c r="W13" s="42">
        <f t="shared" si="3"/>
        <v>9303</v>
      </c>
      <c r="X13" s="37">
        <v>3949</v>
      </c>
      <c r="Y13" s="37">
        <v>2151</v>
      </c>
      <c r="Z13" s="49">
        <v>3203</v>
      </c>
      <c r="AA13" s="46"/>
      <c r="AB13" s="46"/>
    </row>
    <row r="14" spans="1:28" ht="42" customHeight="1">
      <c r="A14" s="33">
        <v>6</v>
      </c>
      <c r="B14" s="47"/>
      <c r="C14" s="48" t="s">
        <v>42</v>
      </c>
      <c r="D14" s="48"/>
      <c r="E14" s="36">
        <v>61147</v>
      </c>
      <c r="F14" s="37">
        <v>501</v>
      </c>
      <c r="G14" s="37">
        <v>11914</v>
      </c>
      <c r="H14" s="37">
        <v>21</v>
      </c>
      <c r="I14" s="37">
        <v>5720</v>
      </c>
      <c r="J14" s="37">
        <v>4</v>
      </c>
      <c r="K14" s="38">
        <f>G14/E14*100</f>
        <v>19.484193827988292</v>
      </c>
      <c r="L14" s="39">
        <f t="shared" ref="L14:L22" si="5">I14/E14*100</f>
        <v>9.3545063535414652</v>
      </c>
      <c r="M14" s="40">
        <v>6</v>
      </c>
      <c r="N14" s="41">
        <v>25570</v>
      </c>
      <c r="O14" s="54">
        <f t="shared" si="0"/>
        <v>8644</v>
      </c>
      <c r="P14" s="37">
        <v>3296</v>
      </c>
      <c r="Q14" s="37">
        <v>1794</v>
      </c>
      <c r="R14" s="49">
        <v>3554</v>
      </c>
      <c r="S14" s="33">
        <f t="shared" si="1"/>
        <v>6</v>
      </c>
      <c r="T14" s="47"/>
      <c r="U14" s="48" t="str">
        <f t="shared" si="2"/>
        <v>糸満市</v>
      </c>
      <c r="V14" s="50"/>
      <c r="W14" s="54">
        <f t="shared" si="3"/>
        <v>8846</v>
      </c>
      <c r="X14" s="37">
        <v>3497</v>
      </c>
      <c r="Y14" s="37">
        <v>1795</v>
      </c>
      <c r="Z14" s="49">
        <v>3554</v>
      </c>
      <c r="AA14" s="46"/>
      <c r="AB14" s="46"/>
    </row>
    <row r="15" spans="1:28" ht="42" customHeight="1">
      <c r="A15" s="33">
        <v>7</v>
      </c>
      <c r="B15" s="51"/>
      <c r="C15" s="48" t="s">
        <v>43</v>
      </c>
      <c r="D15" s="52"/>
      <c r="E15" s="36">
        <v>141767</v>
      </c>
      <c r="F15" s="37">
        <v>1474</v>
      </c>
      <c r="G15" s="37">
        <v>26876</v>
      </c>
      <c r="H15" s="37">
        <v>217</v>
      </c>
      <c r="I15" s="37">
        <v>13404</v>
      </c>
      <c r="J15" s="37">
        <v>94</v>
      </c>
      <c r="K15" s="38">
        <f t="shared" si="4"/>
        <v>18.957867486791706</v>
      </c>
      <c r="L15" s="39">
        <f t="shared" si="5"/>
        <v>9.454950729013099</v>
      </c>
      <c r="M15" s="40">
        <v>8</v>
      </c>
      <c r="N15" s="41">
        <v>60675</v>
      </c>
      <c r="O15" s="54">
        <f t="shared" si="0"/>
        <v>19972</v>
      </c>
      <c r="P15" s="37">
        <v>8409</v>
      </c>
      <c r="Q15" s="37">
        <v>4103</v>
      </c>
      <c r="R15" s="49">
        <v>7460</v>
      </c>
      <c r="S15" s="33">
        <f t="shared" si="1"/>
        <v>7</v>
      </c>
      <c r="T15" s="51"/>
      <c r="U15" s="48" t="str">
        <f t="shared" si="2"/>
        <v>沖縄市</v>
      </c>
      <c r="V15" s="53"/>
      <c r="W15" s="54">
        <f t="shared" si="3"/>
        <v>20162</v>
      </c>
      <c r="X15" s="37">
        <v>8599</v>
      </c>
      <c r="Y15" s="37">
        <v>4103</v>
      </c>
      <c r="Z15" s="49">
        <v>7460</v>
      </c>
      <c r="AA15" s="46"/>
      <c r="AB15" s="46"/>
    </row>
    <row r="16" spans="1:28" ht="42" customHeight="1">
      <c r="A16" s="33">
        <v>8</v>
      </c>
      <c r="B16" s="47"/>
      <c r="C16" s="48" t="s">
        <v>44</v>
      </c>
      <c r="D16" s="50"/>
      <c r="E16" s="36">
        <v>63626</v>
      </c>
      <c r="F16" s="37">
        <v>282</v>
      </c>
      <c r="G16" s="37">
        <v>11014</v>
      </c>
      <c r="H16" s="37">
        <v>18</v>
      </c>
      <c r="I16" s="37">
        <v>4971</v>
      </c>
      <c r="J16" s="37">
        <v>4</v>
      </c>
      <c r="K16" s="38">
        <f t="shared" si="4"/>
        <v>17.310533429729986</v>
      </c>
      <c r="L16" s="39">
        <f t="shared" si="5"/>
        <v>7.8128438059912613</v>
      </c>
      <c r="M16" s="40">
        <v>3</v>
      </c>
      <c r="N16" s="41">
        <v>25033</v>
      </c>
      <c r="O16" s="54">
        <f t="shared" si="0"/>
        <v>7189</v>
      </c>
      <c r="P16" s="37">
        <v>1953</v>
      </c>
      <c r="Q16" s="37">
        <v>1952</v>
      </c>
      <c r="R16" s="49">
        <v>3284</v>
      </c>
      <c r="S16" s="33">
        <f t="shared" si="1"/>
        <v>8</v>
      </c>
      <c r="T16" s="47"/>
      <c r="U16" s="48" t="str">
        <f t="shared" si="2"/>
        <v>豊見城市</v>
      </c>
      <c r="V16" s="50"/>
      <c r="W16" s="54">
        <f t="shared" si="3"/>
        <v>7366</v>
      </c>
      <c r="X16" s="37">
        <v>2130</v>
      </c>
      <c r="Y16" s="37">
        <v>1952</v>
      </c>
      <c r="Z16" s="49">
        <v>3284</v>
      </c>
      <c r="AA16" s="46"/>
      <c r="AB16" s="46"/>
    </row>
    <row r="17" spans="1:28" ht="42" customHeight="1">
      <c r="A17" s="33">
        <v>9</v>
      </c>
      <c r="B17" s="51"/>
      <c r="C17" s="35" t="s">
        <v>45</v>
      </c>
      <c r="D17" s="52"/>
      <c r="E17" s="36">
        <v>122885</v>
      </c>
      <c r="F17" s="37">
        <v>978</v>
      </c>
      <c r="G17" s="37">
        <v>25414</v>
      </c>
      <c r="H17" s="37">
        <v>102</v>
      </c>
      <c r="I17" s="37">
        <v>12704</v>
      </c>
      <c r="J17" s="37">
        <v>38</v>
      </c>
      <c r="K17" s="38">
        <f t="shared" si="4"/>
        <v>20.681124628717907</v>
      </c>
      <c r="L17" s="39">
        <f t="shared" si="5"/>
        <v>10.338121007445986</v>
      </c>
      <c r="M17" s="40">
        <v>11</v>
      </c>
      <c r="N17" s="41">
        <v>50628</v>
      </c>
      <c r="O17" s="54">
        <f t="shared" si="0"/>
        <v>18233</v>
      </c>
      <c r="P17" s="37">
        <v>6823</v>
      </c>
      <c r="Q17" s="37">
        <v>3830</v>
      </c>
      <c r="R17" s="49">
        <v>7580</v>
      </c>
      <c r="S17" s="33">
        <f t="shared" si="1"/>
        <v>9</v>
      </c>
      <c r="T17" s="51"/>
      <c r="U17" s="35" t="str">
        <f t="shared" si="2"/>
        <v>うるま市</v>
      </c>
      <c r="V17" s="53"/>
      <c r="W17" s="54">
        <f t="shared" si="3"/>
        <v>18629</v>
      </c>
      <c r="X17" s="37">
        <v>7219</v>
      </c>
      <c r="Y17" s="37">
        <v>3830</v>
      </c>
      <c r="Z17" s="49">
        <v>7580</v>
      </c>
      <c r="AA17" s="46"/>
      <c r="AB17" s="46"/>
    </row>
    <row r="18" spans="1:28" ht="42" customHeight="1">
      <c r="A18" s="33">
        <v>10</v>
      </c>
      <c r="B18" s="47"/>
      <c r="C18" s="48" t="s">
        <v>46</v>
      </c>
      <c r="D18" s="48"/>
      <c r="E18" s="36">
        <v>54425</v>
      </c>
      <c r="F18" s="37">
        <v>309</v>
      </c>
      <c r="G18" s="37">
        <v>13471</v>
      </c>
      <c r="H18" s="37">
        <v>10</v>
      </c>
      <c r="I18" s="37">
        <v>7333</v>
      </c>
      <c r="J18" s="37">
        <v>3</v>
      </c>
      <c r="K18" s="38">
        <f t="shared" si="4"/>
        <v>24.751492880110241</v>
      </c>
      <c r="L18" s="39">
        <f t="shared" si="5"/>
        <v>13.473587505741847</v>
      </c>
      <c r="M18" s="40">
        <v>14</v>
      </c>
      <c r="N18" s="41">
        <v>26263</v>
      </c>
      <c r="O18" s="54">
        <f t="shared" si="0"/>
        <v>9563</v>
      </c>
      <c r="P18" s="37">
        <v>4111</v>
      </c>
      <c r="Q18" s="37">
        <v>2732</v>
      </c>
      <c r="R18" s="49">
        <v>2720</v>
      </c>
      <c r="S18" s="33">
        <f t="shared" si="1"/>
        <v>10</v>
      </c>
      <c r="T18" s="47"/>
      <c r="U18" s="48" t="str">
        <f t="shared" si="2"/>
        <v>宮古島市</v>
      </c>
      <c r="V18" s="50"/>
      <c r="W18" s="54">
        <f t="shared" si="3"/>
        <v>9850</v>
      </c>
      <c r="X18" s="37">
        <v>4397</v>
      </c>
      <c r="Y18" s="37">
        <v>2733</v>
      </c>
      <c r="Z18" s="49">
        <v>2720</v>
      </c>
      <c r="AA18" s="46"/>
      <c r="AB18" s="46"/>
    </row>
    <row r="19" spans="1:28" ht="42" customHeight="1">
      <c r="A19" s="33">
        <v>11</v>
      </c>
      <c r="B19" s="47"/>
      <c r="C19" s="48" t="s">
        <v>47</v>
      </c>
      <c r="D19" s="48"/>
      <c r="E19" s="36">
        <v>43443</v>
      </c>
      <c r="F19" s="37">
        <v>183</v>
      </c>
      <c r="G19" s="37">
        <v>10571</v>
      </c>
      <c r="H19" s="37">
        <v>14</v>
      </c>
      <c r="I19" s="37">
        <v>5448</v>
      </c>
      <c r="J19" s="37">
        <v>6</v>
      </c>
      <c r="K19" s="38">
        <f t="shared" si="4"/>
        <v>24.333034090647516</v>
      </c>
      <c r="L19" s="39">
        <f t="shared" si="5"/>
        <v>12.540570402596508</v>
      </c>
      <c r="M19" s="40">
        <v>5</v>
      </c>
      <c r="N19" s="41">
        <v>17288</v>
      </c>
      <c r="O19" s="54">
        <f t="shared" si="0"/>
        <v>6987</v>
      </c>
      <c r="P19" s="37">
        <v>2064</v>
      </c>
      <c r="Q19" s="37">
        <v>1759</v>
      </c>
      <c r="R19" s="49">
        <v>3164</v>
      </c>
      <c r="S19" s="33">
        <f t="shared" si="1"/>
        <v>11</v>
      </c>
      <c r="T19" s="47"/>
      <c r="U19" s="48" t="str">
        <f t="shared" si="2"/>
        <v>南城市</v>
      </c>
      <c r="V19" s="50"/>
      <c r="W19" s="54">
        <f t="shared" si="3"/>
        <v>7389</v>
      </c>
      <c r="X19" s="37">
        <v>2465</v>
      </c>
      <c r="Y19" s="37">
        <v>1760</v>
      </c>
      <c r="Z19" s="49">
        <v>3164</v>
      </c>
      <c r="AA19" s="46"/>
      <c r="AB19" s="46"/>
    </row>
    <row r="20" spans="1:28" ht="42" customHeight="1">
      <c r="A20" s="33">
        <v>12</v>
      </c>
      <c r="B20" s="47"/>
      <c r="C20" s="48" t="s">
        <v>48</v>
      </c>
      <c r="D20" s="48"/>
      <c r="E20" s="36">
        <v>4894</v>
      </c>
      <c r="F20" s="37">
        <v>45</v>
      </c>
      <c r="G20" s="37">
        <v>1560</v>
      </c>
      <c r="H20" s="37">
        <v>0</v>
      </c>
      <c r="I20" s="37">
        <v>877</v>
      </c>
      <c r="J20" s="37">
        <v>0</v>
      </c>
      <c r="K20" s="38">
        <v>31.875766244380877</v>
      </c>
      <c r="L20" s="39">
        <v>17.919901920719248</v>
      </c>
      <c r="M20" s="40">
        <v>1</v>
      </c>
      <c r="N20" s="41">
        <v>2385</v>
      </c>
      <c r="O20" s="54">
        <v>1118</v>
      </c>
      <c r="P20" s="37">
        <v>520</v>
      </c>
      <c r="Q20" s="37">
        <v>234</v>
      </c>
      <c r="R20" s="49">
        <v>364</v>
      </c>
      <c r="S20" s="33">
        <f t="shared" si="1"/>
        <v>12</v>
      </c>
      <c r="T20" s="47"/>
      <c r="U20" s="48" t="str">
        <f t="shared" si="2"/>
        <v>国頭村</v>
      </c>
      <c r="V20" s="50"/>
      <c r="W20" s="54">
        <f t="shared" si="3"/>
        <v>1208</v>
      </c>
      <c r="X20" s="37">
        <v>610</v>
      </c>
      <c r="Y20" s="37">
        <v>234</v>
      </c>
      <c r="Z20" s="49">
        <v>364</v>
      </c>
      <c r="AA20" s="46"/>
      <c r="AB20" s="46"/>
    </row>
    <row r="21" spans="1:28" ht="42" customHeight="1">
      <c r="A21" s="33">
        <v>13</v>
      </c>
      <c r="B21" s="51"/>
      <c r="C21" s="52" t="s">
        <v>49</v>
      </c>
      <c r="D21" s="52"/>
      <c r="E21" s="36">
        <v>3130</v>
      </c>
      <c r="F21" s="37">
        <v>13</v>
      </c>
      <c r="G21" s="37">
        <v>1067</v>
      </c>
      <c r="H21" s="37">
        <v>7</v>
      </c>
      <c r="I21" s="37">
        <v>590</v>
      </c>
      <c r="J21" s="37">
        <v>0</v>
      </c>
      <c r="K21" s="38">
        <f t="shared" si="4"/>
        <v>34.089456869009581</v>
      </c>
      <c r="L21" s="39">
        <f t="shared" si="5"/>
        <v>18.849840255591054</v>
      </c>
      <c r="M21" s="40">
        <v>1</v>
      </c>
      <c r="N21" s="41">
        <v>1656</v>
      </c>
      <c r="O21" s="54">
        <f t="shared" si="0"/>
        <v>619</v>
      </c>
      <c r="P21" s="37">
        <v>383</v>
      </c>
      <c r="Q21" s="37">
        <v>85</v>
      </c>
      <c r="R21" s="49">
        <v>151</v>
      </c>
      <c r="S21" s="33">
        <f t="shared" si="1"/>
        <v>13</v>
      </c>
      <c r="T21" s="51"/>
      <c r="U21" s="52" t="str">
        <f t="shared" si="2"/>
        <v>大宜味村</v>
      </c>
      <c r="V21" s="53"/>
      <c r="W21" s="54">
        <f t="shared" si="3"/>
        <v>838</v>
      </c>
      <c r="X21" s="37">
        <v>456</v>
      </c>
      <c r="Y21" s="37">
        <v>158</v>
      </c>
      <c r="Z21" s="49">
        <v>224</v>
      </c>
      <c r="AA21" s="46"/>
      <c r="AB21" s="46"/>
    </row>
    <row r="22" spans="1:28" ht="42" customHeight="1">
      <c r="A22" s="33">
        <v>14</v>
      </c>
      <c r="B22" s="47"/>
      <c r="C22" s="48" t="s">
        <v>50</v>
      </c>
      <c r="D22" s="48"/>
      <c r="E22" s="36">
        <v>1801</v>
      </c>
      <c r="F22" s="37">
        <v>6</v>
      </c>
      <c r="G22" s="37">
        <v>573</v>
      </c>
      <c r="H22" s="37">
        <v>0</v>
      </c>
      <c r="I22" s="37">
        <v>297</v>
      </c>
      <c r="J22" s="37">
        <v>0</v>
      </c>
      <c r="K22" s="38">
        <f t="shared" si="4"/>
        <v>31.815657967795669</v>
      </c>
      <c r="L22" s="39">
        <f t="shared" si="5"/>
        <v>16.490838423098278</v>
      </c>
      <c r="M22" s="40">
        <v>1</v>
      </c>
      <c r="N22" s="41">
        <v>918</v>
      </c>
      <c r="O22" s="54">
        <f t="shared" si="0"/>
        <v>416</v>
      </c>
      <c r="P22" s="37">
        <v>184</v>
      </c>
      <c r="Q22" s="37">
        <v>102</v>
      </c>
      <c r="R22" s="49">
        <v>130</v>
      </c>
      <c r="S22" s="33">
        <f t="shared" si="1"/>
        <v>14</v>
      </c>
      <c r="T22" s="47"/>
      <c r="U22" s="48" t="str">
        <f t="shared" si="2"/>
        <v>東　村</v>
      </c>
      <c r="V22" s="50"/>
      <c r="W22" s="54">
        <f t="shared" si="3"/>
        <v>421</v>
      </c>
      <c r="X22" s="37">
        <v>189</v>
      </c>
      <c r="Y22" s="37">
        <v>102</v>
      </c>
      <c r="Z22" s="49">
        <v>130</v>
      </c>
      <c r="AA22" s="46"/>
      <c r="AB22" s="46"/>
    </row>
    <row r="23" spans="1:28" ht="42" customHeight="1">
      <c r="A23" s="33">
        <v>15</v>
      </c>
      <c r="B23" s="51"/>
      <c r="C23" s="52" t="s">
        <v>51</v>
      </c>
      <c r="D23" s="52"/>
      <c r="E23" s="36">
        <v>9492</v>
      </c>
      <c r="F23" s="37">
        <v>42</v>
      </c>
      <c r="G23" s="37">
        <v>2819</v>
      </c>
      <c r="H23" s="37">
        <v>2</v>
      </c>
      <c r="I23" s="37">
        <v>1523</v>
      </c>
      <c r="J23" s="37">
        <v>1</v>
      </c>
      <c r="K23" s="38">
        <f>G23/E23*100</f>
        <v>29.698693636746732</v>
      </c>
      <c r="L23" s="39">
        <f>I23/E23*100</f>
        <v>16.045090602612728</v>
      </c>
      <c r="M23" s="40">
        <v>1</v>
      </c>
      <c r="N23" s="41">
        <v>4320</v>
      </c>
      <c r="O23" s="54">
        <f t="shared" si="0"/>
        <v>2037</v>
      </c>
      <c r="P23" s="37">
        <v>922</v>
      </c>
      <c r="Q23" s="37">
        <v>451</v>
      </c>
      <c r="R23" s="49">
        <v>664</v>
      </c>
      <c r="S23" s="33">
        <f t="shared" si="1"/>
        <v>15</v>
      </c>
      <c r="T23" s="51"/>
      <c r="U23" s="52" t="str">
        <f t="shared" si="2"/>
        <v>今帰仁村</v>
      </c>
      <c r="V23" s="53"/>
      <c r="W23" s="54">
        <f t="shared" si="3"/>
        <v>2107</v>
      </c>
      <c r="X23" s="37">
        <v>992</v>
      </c>
      <c r="Y23" s="37">
        <v>451</v>
      </c>
      <c r="Z23" s="49">
        <v>664</v>
      </c>
      <c r="AA23" s="46"/>
      <c r="AB23" s="46"/>
    </row>
    <row r="24" spans="1:28" ht="42" customHeight="1">
      <c r="A24" s="33">
        <v>16</v>
      </c>
      <c r="B24" s="47"/>
      <c r="C24" s="48" t="s">
        <v>52</v>
      </c>
      <c r="D24" s="48"/>
      <c r="E24" s="36">
        <v>13378</v>
      </c>
      <c r="F24" s="724">
        <v>71</v>
      </c>
      <c r="G24" s="37">
        <v>3773</v>
      </c>
      <c r="H24" s="724">
        <v>11</v>
      </c>
      <c r="I24" s="37">
        <v>1962</v>
      </c>
      <c r="J24" s="724">
        <v>2</v>
      </c>
      <c r="K24" s="38">
        <f>G24/E24*100</f>
        <v>28.203019883390638</v>
      </c>
      <c r="L24" s="39">
        <f>I24/E24*100</f>
        <v>14.665869337718643</v>
      </c>
      <c r="M24" s="40">
        <v>3</v>
      </c>
      <c r="N24" s="41">
        <v>6250</v>
      </c>
      <c r="O24" s="54">
        <f t="shared" si="0"/>
        <v>2747</v>
      </c>
      <c r="P24" s="37">
        <v>1184</v>
      </c>
      <c r="Q24" s="37">
        <v>637</v>
      </c>
      <c r="R24" s="49">
        <v>926</v>
      </c>
      <c r="S24" s="33">
        <f t="shared" si="1"/>
        <v>16</v>
      </c>
      <c r="T24" s="47"/>
      <c r="U24" s="48" t="str">
        <f t="shared" si="2"/>
        <v>本部町</v>
      </c>
      <c r="V24" s="50"/>
      <c r="W24" s="54">
        <f t="shared" si="3"/>
        <v>2847</v>
      </c>
      <c r="X24" s="37">
        <v>1284</v>
      </c>
      <c r="Y24" s="37">
        <v>637</v>
      </c>
      <c r="Z24" s="49">
        <v>926</v>
      </c>
      <c r="AA24" s="46"/>
      <c r="AB24" s="46"/>
    </row>
    <row r="25" spans="1:28" ht="42" customHeight="1">
      <c r="A25" s="33">
        <v>17</v>
      </c>
      <c r="B25" s="51"/>
      <c r="C25" s="52" t="s">
        <v>53</v>
      </c>
      <c r="D25" s="52"/>
      <c r="E25" s="36">
        <v>11024</v>
      </c>
      <c r="F25" s="37">
        <v>737</v>
      </c>
      <c r="G25" s="37">
        <v>2444</v>
      </c>
      <c r="H25" s="37">
        <v>21</v>
      </c>
      <c r="I25" s="37">
        <v>1265</v>
      </c>
      <c r="J25" s="37">
        <v>5</v>
      </c>
      <c r="K25" s="38">
        <f t="shared" si="4"/>
        <v>22.169811320754718</v>
      </c>
      <c r="L25" s="39">
        <f>I25/E25*100</f>
        <v>11.474963715529753</v>
      </c>
      <c r="M25" s="40">
        <v>5</v>
      </c>
      <c r="N25" s="41">
        <v>5187</v>
      </c>
      <c r="O25" s="54">
        <f t="shared" si="0"/>
        <v>1678</v>
      </c>
      <c r="P25" s="37">
        <v>609</v>
      </c>
      <c r="Q25" s="37">
        <v>355</v>
      </c>
      <c r="R25" s="49">
        <v>714</v>
      </c>
      <c r="S25" s="33">
        <f t="shared" si="1"/>
        <v>17</v>
      </c>
      <c r="T25" s="51"/>
      <c r="U25" s="52" t="str">
        <f t="shared" si="2"/>
        <v>恩納村</v>
      </c>
      <c r="V25" s="53"/>
      <c r="W25" s="54">
        <f t="shared" si="3"/>
        <v>1778</v>
      </c>
      <c r="X25" s="37">
        <v>709</v>
      </c>
      <c r="Y25" s="37">
        <v>355</v>
      </c>
      <c r="Z25" s="49">
        <v>714</v>
      </c>
      <c r="AA25" s="46"/>
      <c r="AB25" s="46"/>
    </row>
    <row r="26" spans="1:28" ht="42" customHeight="1">
      <c r="A26" s="33">
        <v>18</v>
      </c>
      <c r="B26" s="47"/>
      <c r="C26" s="48" t="s">
        <v>54</v>
      </c>
      <c r="D26" s="48"/>
      <c r="E26" s="36">
        <v>5989</v>
      </c>
      <c r="F26" s="37">
        <v>35</v>
      </c>
      <c r="G26" s="37">
        <v>1355</v>
      </c>
      <c r="H26" s="37">
        <v>5</v>
      </c>
      <c r="I26" s="37">
        <v>666</v>
      </c>
      <c r="J26" s="37">
        <v>1</v>
      </c>
      <c r="K26" s="38">
        <f t="shared" si="4"/>
        <v>22.624812155618635</v>
      </c>
      <c r="L26" s="39">
        <f t="shared" ref="L26:L49" si="6">I26/E26*100</f>
        <v>11.120387376857572</v>
      </c>
      <c r="M26" s="40">
        <v>1</v>
      </c>
      <c r="N26" s="41">
        <v>2379</v>
      </c>
      <c r="O26" s="54">
        <f t="shared" si="0"/>
        <v>856</v>
      </c>
      <c r="P26" s="37">
        <v>364</v>
      </c>
      <c r="Q26" s="37">
        <v>147</v>
      </c>
      <c r="R26" s="49">
        <v>345</v>
      </c>
      <c r="S26" s="33">
        <f t="shared" si="1"/>
        <v>18</v>
      </c>
      <c r="T26" s="47"/>
      <c r="U26" s="48" t="str">
        <f t="shared" si="2"/>
        <v>宜野座村</v>
      </c>
      <c r="V26" s="50"/>
      <c r="W26" s="54">
        <f t="shared" si="3"/>
        <v>997</v>
      </c>
      <c r="X26" s="37">
        <v>411</v>
      </c>
      <c r="Y26" s="37">
        <v>194</v>
      </c>
      <c r="Z26" s="49">
        <v>392</v>
      </c>
      <c r="AA26" s="46"/>
      <c r="AB26" s="46"/>
    </row>
    <row r="27" spans="1:28" ht="42" customHeight="1">
      <c r="A27" s="33">
        <v>19</v>
      </c>
      <c r="B27" s="51"/>
      <c r="C27" s="52" t="s">
        <v>55</v>
      </c>
      <c r="D27" s="52"/>
      <c r="E27" s="36">
        <v>11482</v>
      </c>
      <c r="F27" s="37">
        <v>96</v>
      </c>
      <c r="G27" s="37">
        <v>2880</v>
      </c>
      <c r="H27" s="37">
        <v>15</v>
      </c>
      <c r="I27" s="37">
        <v>1562</v>
      </c>
      <c r="J27" s="37">
        <v>6</v>
      </c>
      <c r="K27" s="38">
        <f t="shared" si="4"/>
        <v>25.082738198920051</v>
      </c>
      <c r="L27" s="39">
        <f t="shared" si="6"/>
        <v>13.603901759275388</v>
      </c>
      <c r="M27" s="40">
        <v>1</v>
      </c>
      <c r="N27" s="41">
        <v>5299</v>
      </c>
      <c r="O27" s="54">
        <f t="shared" si="0"/>
        <v>2139</v>
      </c>
      <c r="P27" s="37">
        <v>1029</v>
      </c>
      <c r="Q27" s="37">
        <v>450</v>
      </c>
      <c r="R27" s="49">
        <v>660</v>
      </c>
      <c r="S27" s="33">
        <f t="shared" si="1"/>
        <v>19</v>
      </c>
      <c r="T27" s="51"/>
      <c r="U27" s="52" t="str">
        <f t="shared" si="2"/>
        <v>金武町</v>
      </c>
      <c r="V27" s="53"/>
      <c r="W27" s="54">
        <f t="shared" si="3"/>
        <v>2208</v>
      </c>
      <c r="X27" s="37">
        <v>1098</v>
      </c>
      <c r="Y27" s="37">
        <v>450</v>
      </c>
      <c r="Z27" s="49">
        <v>660</v>
      </c>
      <c r="AA27" s="46"/>
      <c r="AB27" s="46"/>
    </row>
    <row r="28" spans="1:28" ht="42" customHeight="1">
      <c r="A28" s="33">
        <v>20</v>
      </c>
      <c r="B28" s="47"/>
      <c r="C28" s="48" t="s">
        <v>56</v>
      </c>
      <c r="D28" s="48"/>
      <c r="E28" s="36">
        <v>4622</v>
      </c>
      <c r="F28" s="37">
        <v>17</v>
      </c>
      <c r="G28" s="37">
        <v>1415</v>
      </c>
      <c r="H28" s="37">
        <v>0</v>
      </c>
      <c r="I28" s="37">
        <v>835</v>
      </c>
      <c r="J28" s="37">
        <v>0</v>
      </c>
      <c r="K28" s="38">
        <f t="shared" si="4"/>
        <v>30.614452617914324</v>
      </c>
      <c r="L28" s="39">
        <f t="shared" si="6"/>
        <v>18.065772392903508</v>
      </c>
      <c r="M28" s="40">
        <v>1</v>
      </c>
      <c r="N28" s="41">
        <v>2224</v>
      </c>
      <c r="O28" s="54">
        <f t="shared" si="0"/>
        <v>996</v>
      </c>
      <c r="P28" s="37">
        <v>445</v>
      </c>
      <c r="Q28" s="37">
        <v>277</v>
      </c>
      <c r="R28" s="49">
        <v>274</v>
      </c>
      <c r="S28" s="33">
        <f t="shared" si="1"/>
        <v>20</v>
      </c>
      <c r="T28" s="47"/>
      <c r="U28" s="48" t="str">
        <f t="shared" si="2"/>
        <v>伊江村</v>
      </c>
      <c r="V28" s="50"/>
      <c r="W28" s="54">
        <f t="shared" si="3"/>
        <v>1026</v>
      </c>
      <c r="X28" s="37">
        <v>475</v>
      </c>
      <c r="Y28" s="37">
        <v>277</v>
      </c>
      <c r="Z28" s="49">
        <v>274</v>
      </c>
      <c r="AA28" s="46"/>
      <c r="AB28" s="46"/>
    </row>
    <row r="29" spans="1:28" ht="42" customHeight="1">
      <c r="A29" s="33">
        <v>21</v>
      </c>
      <c r="B29" s="51"/>
      <c r="C29" s="52" t="s">
        <v>57</v>
      </c>
      <c r="D29" s="52"/>
      <c r="E29" s="36">
        <v>41334</v>
      </c>
      <c r="F29" s="37">
        <v>587</v>
      </c>
      <c r="G29" s="37">
        <v>8189</v>
      </c>
      <c r="H29" s="37">
        <v>59</v>
      </c>
      <c r="I29" s="37">
        <v>4161</v>
      </c>
      <c r="J29" s="37">
        <v>18</v>
      </c>
      <c r="K29" s="38">
        <f t="shared" si="4"/>
        <v>19.811777229399528</v>
      </c>
      <c r="L29" s="39">
        <f t="shared" si="6"/>
        <v>10.066773116562636</v>
      </c>
      <c r="M29" s="40">
        <v>2</v>
      </c>
      <c r="N29" s="41">
        <v>16019</v>
      </c>
      <c r="O29" s="54">
        <f t="shared" si="0"/>
        <v>5634</v>
      </c>
      <c r="P29" s="37">
        <v>1710</v>
      </c>
      <c r="Q29" s="37">
        <v>1236</v>
      </c>
      <c r="R29" s="49">
        <v>2688</v>
      </c>
      <c r="S29" s="33">
        <f t="shared" si="1"/>
        <v>21</v>
      </c>
      <c r="T29" s="51"/>
      <c r="U29" s="52" t="str">
        <f t="shared" si="2"/>
        <v>読谷村</v>
      </c>
      <c r="V29" s="53"/>
      <c r="W29" s="54">
        <f t="shared" si="3"/>
        <v>5761</v>
      </c>
      <c r="X29" s="37">
        <v>1837</v>
      </c>
      <c r="Y29" s="37">
        <v>1236</v>
      </c>
      <c r="Z29" s="49">
        <v>2688</v>
      </c>
      <c r="AA29" s="46"/>
      <c r="AB29" s="46"/>
    </row>
    <row r="30" spans="1:28" ht="42" customHeight="1">
      <c r="A30" s="33">
        <v>22</v>
      </c>
      <c r="B30" s="47"/>
      <c r="C30" s="48" t="s">
        <v>58</v>
      </c>
      <c r="D30" s="48"/>
      <c r="E30" s="36">
        <v>13724</v>
      </c>
      <c r="F30" s="37">
        <v>88</v>
      </c>
      <c r="G30" s="37">
        <v>3074</v>
      </c>
      <c r="H30" s="37">
        <v>13</v>
      </c>
      <c r="I30" s="37">
        <v>1726</v>
      </c>
      <c r="J30" s="37">
        <v>3</v>
      </c>
      <c r="K30" s="38">
        <f t="shared" si="4"/>
        <v>22.398717575051005</v>
      </c>
      <c r="L30" s="39">
        <f t="shared" si="6"/>
        <v>12.576508306616146</v>
      </c>
      <c r="M30" s="40">
        <v>1</v>
      </c>
      <c r="N30" s="41">
        <v>5612</v>
      </c>
      <c r="O30" s="54">
        <f t="shared" si="0"/>
        <v>2242</v>
      </c>
      <c r="P30" s="37">
        <v>872</v>
      </c>
      <c r="Q30" s="37">
        <v>386</v>
      </c>
      <c r="R30" s="49">
        <v>984</v>
      </c>
      <c r="S30" s="33">
        <f t="shared" si="1"/>
        <v>22</v>
      </c>
      <c r="T30" s="47"/>
      <c r="U30" s="48" t="str">
        <f t="shared" si="2"/>
        <v>嘉手納町</v>
      </c>
      <c r="V30" s="50"/>
      <c r="W30" s="54">
        <f t="shared" si="3"/>
        <v>2306</v>
      </c>
      <c r="X30" s="37">
        <v>936</v>
      </c>
      <c r="Y30" s="37">
        <v>386</v>
      </c>
      <c r="Z30" s="49">
        <v>984</v>
      </c>
      <c r="AA30" s="46"/>
      <c r="AB30" s="46"/>
    </row>
    <row r="31" spans="1:28" ht="42" customHeight="1">
      <c r="A31" s="33">
        <v>23</v>
      </c>
      <c r="B31" s="51"/>
      <c r="C31" s="52" t="s">
        <v>59</v>
      </c>
      <c r="D31" s="52"/>
      <c r="E31" s="36">
        <v>29206</v>
      </c>
      <c r="F31" s="37">
        <v>687</v>
      </c>
      <c r="G31" s="37">
        <v>5440</v>
      </c>
      <c r="H31" s="37">
        <v>55</v>
      </c>
      <c r="I31" s="37">
        <v>2674</v>
      </c>
      <c r="J31" s="37">
        <v>19</v>
      </c>
      <c r="K31" s="38">
        <f t="shared" si="4"/>
        <v>18.626309662398139</v>
      </c>
      <c r="L31" s="39">
        <f t="shared" si="6"/>
        <v>9.1556529480243789</v>
      </c>
      <c r="M31" s="40">
        <v>2</v>
      </c>
      <c r="N31" s="41">
        <v>12173</v>
      </c>
      <c r="O31" s="54">
        <f t="shared" si="0"/>
        <v>3807</v>
      </c>
      <c r="P31" s="37">
        <v>1194</v>
      </c>
      <c r="Q31" s="37">
        <v>815</v>
      </c>
      <c r="R31" s="49">
        <v>1798</v>
      </c>
      <c r="S31" s="33">
        <f t="shared" si="1"/>
        <v>23</v>
      </c>
      <c r="T31" s="51"/>
      <c r="U31" s="52" t="str">
        <f t="shared" si="2"/>
        <v>北谷町</v>
      </c>
      <c r="V31" s="53"/>
      <c r="W31" s="54">
        <f t="shared" si="3"/>
        <v>3972</v>
      </c>
      <c r="X31" s="37">
        <v>1359</v>
      </c>
      <c r="Y31" s="37">
        <v>815</v>
      </c>
      <c r="Z31" s="49">
        <v>1798</v>
      </c>
      <c r="AA31" s="46"/>
      <c r="AB31" s="46"/>
    </row>
    <row r="32" spans="1:28" ht="42" customHeight="1">
      <c r="A32" s="33">
        <v>24</v>
      </c>
      <c r="B32" s="47"/>
      <c r="C32" s="48" t="s">
        <v>60</v>
      </c>
      <c r="D32" s="48"/>
      <c r="E32" s="36">
        <v>17096</v>
      </c>
      <c r="F32" s="37">
        <v>323</v>
      </c>
      <c r="G32" s="37">
        <v>3578</v>
      </c>
      <c r="H32" s="37">
        <v>66</v>
      </c>
      <c r="I32" s="37">
        <v>1874</v>
      </c>
      <c r="J32" s="37">
        <v>21</v>
      </c>
      <c r="K32" s="38">
        <f t="shared" si="4"/>
        <v>20.928872250818905</v>
      </c>
      <c r="L32" s="39">
        <f t="shared" si="6"/>
        <v>10.961628451099672</v>
      </c>
      <c r="M32" s="40">
        <v>1</v>
      </c>
      <c r="N32" s="41">
        <v>6938</v>
      </c>
      <c r="O32" s="54">
        <f t="shared" si="0"/>
        <v>2509</v>
      </c>
      <c r="P32" s="37">
        <v>860</v>
      </c>
      <c r="Q32" s="37">
        <v>580</v>
      </c>
      <c r="R32" s="49">
        <v>1069</v>
      </c>
      <c r="S32" s="33">
        <f t="shared" si="1"/>
        <v>24</v>
      </c>
      <c r="T32" s="47"/>
      <c r="U32" s="48" t="str">
        <f t="shared" si="2"/>
        <v>北中城村</v>
      </c>
      <c r="V32" s="50"/>
      <c r="W32" s="54">
        <f t="shared" si="3"/>
        <v>2560</v>
      </c>
      <c r="X32" s="37">
        <v>911</v>
      </c>
      <c r="Y32" s="37">
        <v>580</v>
      </c>
      <c r="Z32" s="49">
        <v>1069</v>
      </c>
      <c r="AA32" s="46"/>
      <c r="AB32" s="46"/>
    </row>
    <row r="33" spans="1:28" ht="42" customHeight="1">
      <c r="A33" s="33">
        <v>25</v>
      </c>
      <c r="B33" s="51"/>
      <c r="C33" s="52" t="s">
        <v>61</v>
      </c>
      <c r="D33" s="52"/>
      <c r="E33" s="36">
        <v>20690</v>
      </c>
      <c r="F33" s="37">
        <v>229</v>
      </c>
      <c r="G33" s="37">
        <v>3769</v>
      </c>
      <c r="H33" s="37">
        <v>16</v>
      </c>
      <c r="I33" s="37">
        <v>1925</v>
      </c>
      <c r="J33" s="37">
        <v>5</v>
      </c>
      <c r="K33" s="38">
        <f t="shared" si="4"/>
        <v>18.216529724504589</v>
      </c>
      <c r="L33" s="39">
        <f t="shared" si="6"/>
        <v>9.304011599806671</v>
      </c>
      <c r="M33" s="40">
        <v>1</v>
      </c>
      <c r="N33" s="41">
        <v>8286</v>
      </c>
      <c r="O33" s="54">
        <f t="shared" si="0"/>
        <v>2583</v>
      </c>
      <c r="P33" s="37">
        <v>781</v>
      </c>
      <c r="Q33" s="37">
        <v>557</v>
      </c>
      <c r="R33" s="49">
        <v>1245</v>
      </c>
      <c r="S33" s="33">
        <f t="shared" si="1"/>
        <v>25</v>
      </c>
      <c r="T33" s="51"/>
      <c r="U33" s="52" t="str">
        <f t="shared" si="2"/>
        <v>中城村</v>
      </c>
      <c r="V33" s="53"/>
      <c r="W33" s="54">
        <f t="shared" si="3"/>
        <v>2655</v>
      </c>
      <c r="X33" s="37">
        <v>853</v>
      </c>
      <c r="Y33" s="37">
        <v>557</v>
      </c>
      <c r="Z33" s="49">
        <v>1245</v>
      </c>
      <c r="AA33" s="46"/>
      <c r="AB33" s="46"/>
    </row>
    <row r="34" spans="1:28" ht="42" customHeight="1">
      <c r="A34" s="33">
        <v>26</v>
      </c>
      <c r="B34" s="47"/>
      <c r="C34" s="48" t="s">
        <v>62</v>
      </c>
      <c r="D34" s="48"/>
      <c r="E34" s="36">
        <v>35139</v>
      </c>
      <c r="F34" s="37">
        <v>468</v>
      </c>
      <c r="G34" s="37">
        <v>6752</v>
      </c>
      <c r="H34" s="37">
        <v>12</v>
      </c>
      <c r="I34" s="37">
        <v>3056</v>
      </c>
      <c r="J34" s="37">
        <v>6</v>
      </c>
      <c r="K34" s="38">
        <f t="shared" si="4"/>
        <v>19.215117106349073</v>
      </c>
      <c r="L34" s="39">
        <f t="shared" si="6"/>
        <v>8.6968894960015941</v>
      </c>
      <c r="M34" s="40">
        <v>2</v>
      </c>
      <c r="N34" s="41">
        <v>14120</v>
      </c>
      <c r="O34" s="54">
        <f t="shared" si="0"/>
        <v>4625</v>
      </c>
      <c r="P34" s="37">
        <v>1328</v>
      </c>
      <c r="Q34" s="37">
        <v>1146</v>
      </c>
      <c r="R34" s="49">
        <v>2151</v>
      </c>
      <c r="S34" s="33">
        <f t="shared" si="1"/>
        <v>26</v>
      </c>
      <c r="T34" s="47"/>
      <c r="U34" s="48" t="str">
        <f t="shared" si="2"/>
        <v>西原町</v>
      </c>
      <c r="V34" s="50"/>
      <c r="W34" s="54">
        <f t="shared" si="3"/>
        <v>4713</v>
      </c>
      <c r="X34" s="37">
        <v>1416</v>
      </c>
      <c r="Y34" s="37">
        <v>1146</v>
      </c>
      <c r="Z34" s="49">
        <v>2151</v>
      </c>
      <c r="AA34" s="46"/>
      <c r="AB34" s="46"/>
    </row>
    <row r="35" spans="1:28" ht="42" customHeight="1">
      <c r="A35" s="33">
        <v>27</v>
      </c>
      <c r="B35" s="51"/>
      <c r="C35" s="52" t="s">
        <v>63</v>
      </c>
      <c r="D35" s="52"/>
      <c r="E35" s="723">
        <v>19529</v>
      </c>
      <c r="F35" s="37">
        <v>109</v>
      </c>
      <c r="G35" s="724">
        <v>3630</v>
      </c>
      <c r="H35" s="37">
        <v>8</v>
      </c>
      <c r="I35" s="37">
        <v>1693</v>
      </c>
      <c r="J35" s="37">
        <v>1</v>
      </c>
      <c r="K35" s="38">
        <f t="shared" si="4"/>
        <v>18.587741307798659</v>
      </c>
      <c r="L35" s="39">
        <f t="shared" si="6"/>
        <v>8.6691586870807509</v>
      </c>
      <c r="M35" s="40">
        <v>1</v>
      </c>
      <c r="N35" s="41">
        <v>7966</v>
      </c>
      <c r="O35" s="54">
        <f t="shared" si="0"/>
        <v>2450</v>
      </c>
      <c r="P35" s="37">
        <v>902</v>
      </c>
      <c r="Q35" s="37">
        <v>475</v>
      </c>
      <c r="R35" s="49">
        <v>1073</v>
      </c>
      <c r="S35" s="33">
        <f t="shared" si="1"/>
        <v>27</v>
      </c>
      <c r="T35" s="51"/>
      <c r="U35" s="52" t="str">
        <f t="shared" si="2"/>
        <v>与那原町</v>
      </c>
      <c r="V35" s="53"/>
      <c r="W35" s="54">
        <f t="shared" si="3"/>
        <v>2660</v>
      </c>
      <c r="X35" s="37">
        <v>972</v>
      </c>
      <c r="Y35" s="37">
        <v>545</v>
      </c>
      <c r="Z35" s="49">
        <v>1143</v>
      </c>
      <c r="AA35" s="46"/>
      <c r="AB35" s="46"/>
    </row>
    <row r="36" spans="1:28" ht="42" customHeight="1">
      <c r="A36" s="33">
        <v>28</v>
      </c>
      <c r="B36" s="47"/>
      <c r="C36" s="48" t="s">
        <v>64</v>
      </c>
      <c r="D36" s="50"/>
      <c r="E36" s="36">
        <v>38366</v>
      </c>
      <c r="F36" s="37">
        <v>121</v>
      </c>
      <c r="G36" s="37">
        <v>6463</v>
      </c>
      <c r="H36" s="37">
        <v>5</v>
      </c>
      <c r="I36" s="37">
        <v>3009</v>
      </c>
      <c r="J36" s="37">
        <v>2</v>
      </c>
      <c r="K36" s="38">
        <f t="shared" si="4"/>
        <v>16.845644581139553</v>
      </c>
      <c r="L36" s="39">
        <f t="shared" si="6"/>
        <v>7.8428817181879786</v>
      </c>
      <c r="M36" s="40">
        <v>2</v>
      </c>
      <c r="N36" s="41">
        <v>14480</v>
      </c>
      <c r="O36" s="54">
        <f t="shared" si="0"/>
        <v>4222</v>
      </c>
      <c r="P36" s="37">
        <v>1128</v>
      </c>
      <c r="Q36" s="37">
        <v>1048</v>
      </c>
      <c r="R36" s="49">
        <v>2046</v>
      </c>
      <c r="S36" s="33">
        <f t="shared" si="1"/>
        <v>28</v>
      </c>
      <c r="T36" s="47"/>
      <c r="U36" s="48" t="str">
        <f t="shared" si="2"/>
        <v>南風原町</v>
      </c>
      <c r="V36" s="50"/>
      <c r="W36" s="54">
        <f t="shared" si="3"/>
        <v>4467</v>
      </c>
      <c r="X36" s="37">
        <v>1372</v>
      </c>
      <c r="Y36" s="37">
        <v>1049</v>
      </c>
      <c r="Z36" s="49">
        <v>2046</v>
      </c>
      <c r="AA36" s="46"/>
      <c r="AB36" s="46"/>
    </row>
    <row r="37" spans="1:28" ht="42" customHeight="1">
      <c r="A37" s="33">
        <v>29</v>
      </c>
      <c r="B37" s="51"/>
      <c r="C37" s="35" t="s">
        <v>65</v>
      </c>
      <c r="D37" s="52"/>
      <c r="E37" s="36">
        <v>704</v>
      </c>
      <c r="F37" s="37">
        <v>14</v>
      </c>
      <c r="G37" s="37">
        <v>162</v>
      </c>
      <c r="H37" s="37">
        <v>0</v>
      </c>
      <c r="I37" s="37">
        <v>92</v>
      </c>
      <c r="J37" s="37">
        <v>0</v>
      </c>
      <c r="K37" s="38">
        <f t="shared" si="4"/>
        <v>23.011363636363637</v>
      </c>
      <c r="L37" s="39">
        <f t="shared" si="6"/>
        <v>13.068181818181818</v>
      </c>
      <c r="M37" s="40">
        <v>1</v>
      </c>
      <c r="N37" s="41">
        <v>424</v>
      </c>
      <c r="O37" s="54">
        <f t="shared" si="0"/>
        <v>85</v>
      </c>
      <c r="P37" s="37">
        <v>15</v>
      </c>
      <c r="Q37" s="37">
        <v>30</v>
      </c>
      <c r="R37" s="49">
        <v>40</v>
      </c>
      <c r="S37" s="33">
        <f t="shared" si="1"/>
        <v>29</v>
      </c>
      <c r="T37" s="51"/>
      <c r="U37" s="35" t="str">
        <f t="shared" si="2"/>
        <v>渡嘉敷村</v>
      </c>
      <c r="V37" s="53"/>
      <c r="W37" s="54">
        <f t="shared" si="3"/>
        <v>120</v>
      </c>
      <c r="X37" s="37">
        <v>50</v>
      </c>
      <c r="Y37" s="37">
        <v>30</v>
      </c>
      <c r="Z37" s="49">
        <v>40</v>
      </c>
      <c r="AA37" s="46"/>
      <c r="AB37" s="46"/>
    </row>
    <row r="38" spans="1:28" ht="42" customHeight="1">
      <c r="A38" s="33">
        <v>30</v>
      </c>
      <c r="B38" s="47"/>
      <c r="C38" s="52" t="s">
        <v>66</v>
      </c>
      <c r="D38" s="48"/>
      <c r="E38" s="36">
        <v>943</v>
      </c>
      <c r="F38" s="37">
        <v>15</v>
      </c>
      <c r="G38" s="37">
        <v>192</v>
      </c>
      <c r="H38" s="37">
        <v>0</v>
      </c>
      <c r="I38" s="37">
        <v>115</v>
      </c>
      <c r="J38" s="37">
        <v>0</v>
      </c>
      <c r="K38" s="38">
        <f t="shared" si="4"/>
        <v>20.360551431601273</v>
      </c>
      <c r="L38" s="39">
        <f t="shared" si="6"/>
        <v>12.195121951219512</v>
      </c>
      <c r="M38" s="40">
        <v>3</v>
      </c>
      <c r="N38" s="41">
        <v>567</v>
      </c>
      <c r="O38" s="54">
        <f t="shared" si="0"/>
        <v>141</v>
      </c>
      <c r="P38" s="37">
        <v>63</v>
      </c>
      <c r="Q38" s="37">
        <v>29</v>
      </c>
      <c r="R38" s="49">
        <v>49</v>
      </c>
      <c r="S38" s="33">
        <f t="shared" si="1"/>
        <v>30</v>
      </c>
      <c r="T38" s="47"/>
      <c r="U38" s="52" t="str">
        <f t="shared" si="2"/>
        <v>座間味村</v>
      </c>
      <c r="V38" s="50"/>
      <c r="W38" s="54">
        <f t="shared" si="3"/>
        <v>167</v>
      </c>
      <c r="X38" s="37">
        <v>89</v>
      </c>
      <c r="Y38" s="37">
        <v>29</v>
      </c>
      <c r="Z38" s="49">
        <v>49</v>
      </c>
      <c r="AA38" s="46"/>
      <c r="AB38" s="46"/>
    </row>
    <row r="39" spans="1:28" ht="42" customHeight="1">
      <c r="A39" s="33">
        <v>31</v>
      </c>
      <c r="B39" s="47"/>
      <c r="C39" s="48" t="s">
        <v>67</v>
      </c>
      <c r="D39" s="48"/>
      <c r="E39" s="36">
        <v>714</v>
      </c>
      <c r="F39" s="37">
        <v>4</v>
      </c>
      <c r="G39" s="37">
        <v>269</v>
      </c>
      <c r="H39" s="37">
        <v>0</v>
      </c>
      <c r="I39" s="37">
        <v>178</v>
      </c>
      <c r="J39" s="37">
        <v>0</v>
      </c>
      <c r="K39" s="38">
        <f t="shared" si="4"/>
        <v>37.675070028011206</v>
      </c>
      <c r="L39" s="39">
        <f t="shared" si="6"/>
        <v>24.929971988795518</v>
      </c>
      <c r="M39" s="40">
        <v>1</v>
      </c>
      <c r="N39" s="41">
        <v>431</v>
      </c>
      <c r="O39" s="54">
        <f t="shared" si="0"/>
        <v>220</v>
      </c>
      <c r="P39" s="37">
        <v>107</v>
      </c>
      <c r="Q39" s="37">
        <v>46</v>
      </c>
      <c r="R39" s="49">
        <v>67</v>
      </c>
      <c r="S39" s="33">
        <f t="shared" si="1"/>
        <v>31</v>
      </c>
      <c r="T39" s="47"/>
      <c r="U39" s="48" t="str">
        <f t="shared" si="2"/>
        <v>粟国村</v>
      </c>
      <c r="V39" s="50"/>
      <c r="W39" s="54">
        <f t="shared" si="3"/>
        <v>261</v>
      </c>
      <c r="X39" s="37">
        <v>136</v>
      </c>
      <c r="Y39" s="37">
        <v>52</v>
      </c>
      <c r="Z39" s="49">
        <v>73</v>
      </c>
      <c r="AA39" s="46"/>
      <c r="AB39" s="46"/>
    </row>
    <row r="40" spans="1:28" ht="42" customHeight="1">
      <c r="A40" s="33">
        <v>32</v>
      </c>
      <c r="B40" s="51"/>
      <c r="C40" s="52" t="s">
        <v>68</v>
      </c>
      <c r="D40" s="52"/>
      <c r="E40" s="36">
        <v>380</v>
      </c>
      <c r="F40" s="37">
        <v>2</v>
      </c>
      <c r="G40" s="37">
        <v>154</v>
      </c>
      <c r="H40" s="37">
        <v>0</v>
      </c>
      <c r="I40" s="37">
        <v>97</v>
      </c>
      <c r="J40" s="37">
        <v>0</v>
      </c>
      <c r="K40" s="38">
        <f t="shared" si="4"/>
        <v>40.526315789473685</v>
      </c>
      <c r="L40" s="39">
        <f t="shared" si="6"/>
        <v>25.526315789473685</v>
      </c>
      <c r="M40" s="40">
        <v>1</v>
      </c>
      <c r="N40" s="41">
        <v>220</v>
      </c>
      <c r="O40" s="54">
        <f t="shared" si="0"/>
        <v>67</v>
      </c>
      <c r="P40" s="37">
        <v>15</v>
      </c>
      <c r="Q40" s="37">
        <v>15</v>
      </c>
      <c r="R40" s="49">
        <v>37</v>
      </c>
      <c r="S40" s="33">
        <f t="shared" si="1"/>
        <v>32</v>
      </c>
      <c r="T40" s="51"/>
      <c r="U40" s="52" t="str">
        <f t="shared" si="2"/>
        <v>渡名喜村</v>
      </c>
      <c r="V40" s="53"/>
      <c r="W40" s="54">
        <f t="shared" si="3"/>
        <v>127</v>
      </c>
      <c r="X40" s="37">
        <v>38</v>
      </c>
      <c r="Y40" s="37">
        <v>38</v>
      </c>
      <c r="Z40" s="49">
        <v>51</v>
      </c>
      <c r="AA40" s="46"/>
      <c r="AB40" s="46"/>
    </row>
    <row r="41" spans="1:28" ht="42" customHeight="1">
      <c r="A41" s="33">
        <v>33</v>
      </c>
      <c r="B41" s="47"/>
      <c r="C41" s="48" t="s">
        <v>69</v>
      </c>
      <c r="D41" s="48"/>
      <c r="E41" s="36">
        <v>1278</v>
      </c>
      <c r="F41" s="37">
        <v>25</v>
      </c>
      <c r="G41" s="37">
        <v>291</v>
      </c>
      <c r="H41" s="37">
        <v>0</v>
      </c>
      <c r="I41" s="37">
        <v>160</v>
      </c>
      <c r="J41" s="37">
        <v>0</v>
      </c>
      <c r="K41" s="38">
        <f t="shared" si="4"/>
        <v>22.769953051643192</v>
      </c>
      <c r="L41" s="39">
        <f t="shared" si="6"/>
        <v>12.519561815336463</v>
      </c>
      <c r="M41" s="40">
        <v>1</v>
      </c>
      <c r="N41" s="41">
        <v>661</v>
      </c>
      <c r="O41" s="54">
        <f t="shared" si="0"/>
        <v>200</v>
      </c>
      <c r="P41" s="37">
        <v>97</v>
      </c>
      <c r="Q41" s="37">
        <v>81</v>
      </c>
      <c r="R41" s="49">
        <v>22</v>
      </c>
      <c r="S41" s="33">
        <f t="shared" si="1"/>
        <v>33</v>
      </c>
      <c r="T41" s="47"/>
      <c r="U41" s="48" t="str">
        <f t="shared" si="2"/>
        <v>南大東村</v>
      </c>
      <c r="V41" s="50"/>
      <c r="W41" s="54">
        <f t="shared" si="3"/>
        <v>214</v>
      </c>
      <c r="X41" s="37">
        <v>105</v>
      </c>
      <c r="Y41" s="37">
        <v>86</v>
      </c>
      <c r="Z41" s="49">
        <v>23</v>
      </c>
      <c r="AA41" s="46"/>
      <c r="AB41" s="46"/>
    </row>
    <row r="42" spans="1:28" ht="42" customHeight="1">
      <c r="A42" s="33">
        <v>34</v>
      </c>
      <c r="B42" s="51"/>
      <c r="C42" s="52" t="s">
        <v>70</v>
      </c>
      <c r="D42" s="52"/>
      <c r="E42" s="36">
        <v>571</v>
      </c>
      <c r="F42" s="37">
        <v>4</v>
      </c>
      <c r="G42" s="37">
        <v>118</v>
      </c>
      <c r="H42" s="37">
        <v>0</v>
      </c>
      <c r="I42" s="37">
        <v>59</v>
      </c>
      <c r="J42" s="37">
        <v>0</v>
      </c>
      <c r="K42" s="38">
        <f t="shared" si="4"/>
        <v>20.665499124343256</v>
      </c>
      <c r="L42" s="39">
        <f t="shared" si="6"/>
        <v>10.332749562171628</v>
      </c>
      <c r="M42" s="40">
        <v>1</v>
      </c>
      <c r="N42" s="41">
        <v>275</v>
      </c>
      <c r="O42" s="54">
        <f t="shared" si="0"/>
        <v>80</v>
      </c>
      <c r="P42" s="37">
        <v>26</v>
      </c>
      <c r="Q42" s="37">
        <v>15</v>
      </c>
      <c r="R42" s="49">
        <v>39</v>
      </c>
      <c r="S42" s="33">
        <f t="shared" si="1"/>
        <v>34</v>
      </c>
      <c r="T42" s="51"/>
      <c r="U42" s="52" t="str">
        <f t="shared" si="2"/>
        <v>北大東村</v>
      </c>
      <c r="V42" s="53"/>
      <c r="W42" s="54">
        <f t="shared" si="3"/>
        <v>86</v>
      </c>
      <c r="X42" s="37">
        <v>27</v>
      </c>
      <c r="Y42" s="37">
        <v>16</v>
      </c>
      <c r="Z42" s="49">
        <v>43</v>
      </c>
      <c r="AA42" s="46"/>
      <c r="AB42" s="46"/>
    </row>
    <row r="43" spans="1:28" ht="42" customHeight="1">
      <c r="A43" s="33">
        <v>35</v>
      </c>
      <c r="B43" s="47"/>
      <c r="C43" s="48" t="s">
        <v>71</v>
      </c>
      <c r="D43" s="48"/>
      <c r="E43" s="36">
        <v>1252</v>
      </c>
      <c r="F43" s="37">
        <v>14</v>
      </c>
      <c r="G43" s="37">
        <v>340</v>
      </c>
      <c r="H43" s="37">
        <v>0</v>
      </c>
      <c r="I43" s="37">
        <v>194</v>
      </c>
      <c r="J43" s="37">
        <v>0</v>
      </c>
      <c r="K43" s="38">
        <f t="shared" si="4"/>
        <v>27.15654952076677</v>
      </c>
      <c r="L43" s="39">
        <f t="shared" si="6"/>
        <v>15.495207667731629</v>
      </c>
      <c r="M43" s="40">
        <v>2</v>
      </c>
      <c r="N43" s="41">
        <v>593</v>
      </c>
      <c r="O43" s="54">
        <f t="shared" si="0"/>
        <v>236</v>
      </c>
      <c r="P43" s="37">
        <v>98</v>
      </c>
      <c r="Q43" s="37">
        <v>61</v>
      </c>
      <c r="R43" s="49">
        <v>77</v>
      </c>
      <c r="S43" s="33">
        <f t="shared" si="1"/>
        <v>35</v>
      </c>
      <c r="T43" s="47"/>
      <c r="U43" s="48" t="str">
        <f t="shared" si="2"/>
        <v>伊平屋村</v>
      </c>
      <c r="V43" s="50"/>
      <c r="W43" s="54">
        <f t="shared" si="3"/>
        <v>240</v>
      </c>
      <c r="X43" s="37">
        <v>102</v>
      </c>
      <c r="Y43" s="37">
        <v>61</v>
      </c>
      <c r="Z43" s="49">
        <v>77</v>
      </c>
      <c r="AA43" s="46"/>
      <c r="AB43" s="46"/>
    </row>
    <row r="44" spans="1:28" ht="42" customHeight="1">
      <c r="A44" s="33">
        <v>36</v>
      </c>
      <c r="B44" s="51"/>
      <c r="C44" s="52" t="s">
        <v>72</v>
      </c>
      <c r="D44" s="52"/>
      <c r="E44" s="36">
        <v>1501</v>
      </c>
      <c r="F44" s="37">
        <v>28</v>
      </c>
      <c r="G44" s="37">
        <v>431</v>
      </c>
      <c r="H44" s="37">
        <v>0</v>
      </c>
      <c r="I44" s="37">
        <v>257</v>
      </c>
      <c r="J44" s="37">
        <v>0</v>
      </c>
      <c r="K44" s="38">
        <f t="shared" si="4"/>
        <v>28.714190539640239</v>
      </c>
      <c r="L44" s="39">
        <f t="shared" si="6"/>
        <v>17.121918720852765</v>
      </c>
      <c r="M44" s="40">
        <v>1</v>
      </c>
      <c r="N44" s="41">
        <v>805</v>
      </c>
      <c r="O44" s="54">
        <f t="shared" si="0"/>
        <v>326</v>
      </c>
      <c r="P44" s="37">
        <v>182</v>
      </c>
      <c r="Q44" s="37">
        <v>58</v>
      </c>
      <c r="R44" s="49">
        <v>86</v>
      </c>
      <c r="S44" s="33">
        <f t="shared" si="1"/>
        <v>36</v>
      </c>
      <c r="T44" s="51"/>
      <c r="U44" s="52" t="str">
        <f t="shared" si="2"/>
        <v>伊是名村</v>
      </c>
      <c r="V44" s="53"/>
      <c r="W44" s="54">
        <f t="shared" si="3"/>
        <v>355</v>
      </c>
      <c r="X44" s="37">
        <v>211</v>
      </c>
      <c r="Y44" s="37">
        <v>58</v>
      </c>
      <c r="Z44" s="49">
        <v>86</v>
      </c>
      <c r="AA44" s="46"/>
      <c r="AB44" s="46"/>
    </row>
    <row r="45" spans="1:28" ht="42" customHeight="1">
      <c r="A45" s="33">
        <v>37</v>
      </c>
      <c r="B45" s="47"/>
      <c r="C45" s="48" t="s">
        <v>73</v>
      </c>
      <c r="D45" s="48"/>
      <c r="E45" s="36">
        <v>8016</v>
      </c>
      <c r="F45" s="37">
        <v>48</v>
      </c>
      <c r="G45" s="37">
        <v>2220</v>
      </c>
      <c r="H45" s="37">
        <v>2</v>
      </c>
      <c r="I45" s="37">
        <v>1246</v>
      </c>
      <c r="J45" s="37">
        <v>1</v>
      </c>
      <c r="K45" s="38">
        <f t="shared" si="4"/>
        <v>27.694610778443113</v>
      </c>
      <c r="L45" s="39">
        <f t="shared" si="6"/>
        <v>15.543912175648703</v>
      </c>
      <c r="M45" s="40">
        <v>2</v>
      </c>
      <c r="N45" s="41">
        <v>3993</v>
      </c>
      <c r="O45" s="54">
        <f t="shared" si="0"/>
        <v>1627</v>
      </c>
      <c r="P45" s="37">
        <v>746</v>
      </c>
      <c r="Q45" s="37">
        <v>379</v>
      </c>
      <c r="R45" s="49">
        <v>502</v>
      </c>
      <c r="S45" s="33">
        <f t="shared" si="1"/>
        <v>37</v>
      </c>
      <c r="T45" s="47"/>
      <c r="U45" s="48" t="str">
        <f t="shared" si="2"/>
        <v>久米島町</v>
      </c>
      <c r="V45" s="50"/>
      <c r="W45" s="54">
        <f t="shared" si="3"/>
        <v>1681</v>
      </c>
      <c r="X45" s="37">
        <v>800</v>
      </c>
      <c r="Y45" s="37">
        <v>379</v>
      </c>
      <c r="Z45" s="49">
        <v>502</v>
      </c>
      <c r="AA45" s="46"/>
      <c r="AB45" s="46"/>
    </row>
    <row r="46" spans="1:28" ht="42" customHeight="1">
      <c r="A46" s="33">
        <v>38</v>
      </c>
      <c r="B46" s="51"/>
      <c r="C46" s="48" t="s">
        <v>74</v>
      </c>
      <c r="D46" s="52"/>
      <c r="E46" s="36">
        <v>30889</v>
      </c>
      <c r="F46" s="37">
        <v>106</v>
      </c>
      <c r="G46" s="37">
        <v>6113</v>
      </c>
      <c r="H46" s="37">
        <v>1</v>
      </c>
      <c r="I46" s="37">
        <v>3035</v>
      </c>
      <c r="J46" s="37">
        <v>1</v>
      </c>
      <c r="K46" s="38">
        <f t="shared" si="4"/>
        <v>19.790216581954741</v>
      </c>
      <c r="L46" s="39">
        <f t="shared" si="6"/>
        <v>9.8255042248049467</v>
      </c>
      <c r="M46" s="40">
        <v>2</v>
      </c>
      <c r="N46" s="41">
        <v>11852</v>
      </c>
      <c r="O46" s="54">
        <f t="shared" si="0"/>
        <v>4222</v>
      </c>
      <c r="P46" s="37">
        <v>1342</v>
      </c>
      <c r="Q46" s="37">
        <v>893</v>
      </c>
      <c r="R46" s="49">
        <v>1987</v>
      </c>
      <c r="S46" s="33">
        <f t="shared" si="1"/>
        <v>38</v>
      </c>
      <c r="T46" s="51"/>
      <c r="U46" s="48" t="str">
        <f t="shared" si="2"/>
        <v>八重瀬町</v>
      </c>
      <c r="V46" s="53"/>
      <c r="W46" s="54">
        <f t="shared" si="3"/>
        <v>4383</v>
      </c>
      <c r="X46" s="37">
        <v>1503</v>
      </c>
      <c r="Y46" s="37">
        <v>893</v>
      </c>
      <c r="Z46" s="49">
        <v>1987</v>
      </c>
      <c r="AA46" s="46"/>
      <c r="AB46" s="46"/>
    </row>
    <row r="47" spans="1:28" ht="42" customHeight="1">
      <c r="A47" s="33">
        <v>39</v>
      </c>
      <c r="B47" s="47"/>
      <c r="C47" s="48" t="s">
        <v>75</v>
      </c>
      <c r="D47" s="48"/>
      <c r="E47" s="36">
        <v>1175</v>
      </c>
      <c r="F47" s="37">
        <v>18</v>
      </c>
      <c r="G47" s="37">
        <v>333</v>
      </c>
      <c r="H47" s="37">
        <v>1</v>
      </c>
      <c r="I47" s="37">
        <v>182</v>
      </c>
      <c r="J47" s="37">
        <v>0</v>
      </c>
      <c r="K47" s="38">
        <f t="shared" si="4"/>
        <v>28.340425531914892</v>
      </c>
      <c r="L47" s="39">
        <f t="shared" si="6"/>
        <v>15.48936170212766</v>
      </c>
      <c r="M47" s="40">
        <v>1</v>
      </c>
      <c r="N47" s="41">
        <v>526</v>
      </c>
      <c r="O47" s="54">
        <f t="shared" si="0"/>
        <v>203</v>
      </c>
      <c r="P47" s="37">
        <v>81</v>
      </c>
      <c r="Q47" s="37">
        <v>56</v>
      </c>
      <c r="R47" s="49">
        <v>66</v>
      </c>
      <c r="S47" s="33">
        <f t="shared" si="1"/>
        <v>39</v>
      </c>
      <c r="T47" s="47"/>
      <c r="U47" s="48" t="str">
        <f t="shared" si="2"/>
        <v>多良間村</v>
      </c>
      <c r="V47" s="50"/>
      <c r="W47" s="54">
        <f t="shared" si="3"/>
        <v>219</v>
      </c>
      <c r="X47" s="37">
        <v>88</v>
      </c>
      <c r="Y47" s="37">
        <v>61</v>
      </c>
      <c r="Z47" s="49">
        <v>70</v>
      </c>
      <c r="AA47" s="46"/>
      <c r="AB47" s="46"/>
    </row>
    <row r="48" spans="1:28" ht="42" customHeight="1">
      <c r="A48" s="33">
        <v>40</v>
      </c>
      <c r="B48" s="47"/>
      <c r="C48" s="48" t="s">
        <v>76</v>
      </c>
      <c r="D48" s="48"/>
      <c r="E48" s="36">
        <v>4305</v>
      </c>
      <c r="F48" s="37">
        <v>50</v>
      </c>
      <c r="G48" s="37">
        <v>923</v>
      </c>
      <c r="H48" s="37">
        <v>0</v>
      </c>
      <c r="I48" s="37">
        <v>516</v>
      </c>
      <c r="J48" s="37">
        <v>0</v>
      </c>
      <c r="K48" s="38">
        <f t="shared" si="4"/>
        <v>21.440185830429733</v>
      </c>
      <c r="L48" s="39">
        <f t="shared" si="6"/>
        <v>11.986062717770036</v>
      </c>
      <c r="M48" s="40">
        <v>9</v>
      </c>
      <c r="N48" s="41">
        <v>2479</v>
      </c>
      <c r="O48" s="54">
        <f t="shared" si="0"/>
        <v>707</v>
      </c>
      <c r="P48" s="37">
        <v>355</v>
      </c>
      <c r="Q48" s="37">
        <v>149</v>
      </c>
      <c r="R48" s="49">
        <v>203</v>
      </c>
      <c r="S48" s="33">
        <f t="shared" si="1"/>
        <v>40</v>
      </c>
      <c r="T48" s="47"/>
      <c r="U48" s="48" t="str">
        <f t="shared" si="2"/>
        <v>竹富町</v>
      </c>
      <c r="V48" s="50"/>
      <c r="W48" s="54">
        <f t="shared" si="3"/>
        <v>729</v>
      </c>
      <c r="X48" s="37">
        <v>375</v>
      </c>
      <c r="Y48" s="37">
        <v>149</v>
      </c>
      <c r="Z48" s="49">
        <v>205</v>
      </c>
      <c r="AA48" s="46"/>
      <c r="AB48" s="46"/>
    </row>
    <row r="49" spans="1:28" ht="42" customHeight="1" thickBot="1">
      <c r="A49" s="33">
        <v>41</v>
      </c>
      <c r="B49" s="51"/>
      <c r="C49" s="52" t="s">
        <v>77</v>
      </c>
      <c r="D49" s="52"/>
      <c r="E49" s="55">
        <v>1706</v>
      </c>
      <c r="F49" s="56">
        <v>11</v>
      </c>
      <c r="G49" s="56">
        <v>350</v>
      </c>
      <c r="H49" s="56">
        <v>0</v>
      </c>
      <c r="I49" s="56">
        <v>167</v>
      </c>
      <c r="J49" s="56">
        <v>0</v>
      </c>
      <c r="K49" s="38">
        <f t="shared" si="4"/>
        <v>20.5158264947245</v>
      </c>
      <c r="L49" s="39">
        <f t="shared" si="6"/>
        <v>9.7889800703399761</v>
      </c>
      <c r="M49" s="57">
        <v>2</v>
      </c>
      <c r="N49" s="58">
        <v>920</v>
      </c>
      <c r="O49" s="54">
        <f t="shared" si="0"/>
        <v>508</v>
      </c>
      <c r="P49" s="56">
        <v>58</v>
      </c>
      <c r="Q49" s="56">
        <v>109</v>
      </c>
      <c r="R49" s="59">
        <v>341</v>
      </c>
      <c r="S49" s="33">
        <f t="shared" si="1"/>
        <v>41</v>
      </c>
      <c r="T49" s="51"/>
      <c r="U49" s="52" t="str">
        <f t="shared" si="2"/>
        <v>与那国町</v>
      </c>
      <c r="V49" s="53"/>
      <c r="W49" s="54">
        <f t="shared" si="3"/>
        <v>535</v>
      </c>
      <c r="X49" s="56">
        <v>67</v>
      </c>
      <c r="Y49" s="56">
        <v>118</v>
      </c>
      <c r="Z49" s="59">
        <v>350</v>
      </c>
      <c r="AA49" s="46"/>
      <c r="AB49" s="46"/>
    </row>
    <row r="50" spans="1:28" ht="42" customHeight="1" thickBot="1">
      <c r="A50" s="538" t="s">
        <v>78</v>
      </c>
      <c r="B50" s="539"/>
      <c r="C50" s="539"/>
      <c r="D50" s="60"/>
      <c r="E50" s="721">
        <f t="shared" ref="E50:J50" si="7">SUM(E9:E49)</f>
        <v>1469391</v>
      </c>
      <c r="F50" s="722">
        <f t="shared" si="7"/>
        <v>14777</v>
      </c>
      <c r="G50" s="722">
        <f t="shared" si="7"/>
        <v>301017</v>
      </c>
      <c r="H50" s="722">
        <f t="shared" si="7"/>
        <v>1035</v>
      </c>
      <c r="I50" s="61">
        <f t="shared" si="7"/>
        <v>151246</v>
      </c>
      <c r="J50" s="722">
        <f t="shared" si="7"/>
        <v>396</v>
      </c>
      <c r="K50" s="725">
        <f>ROUNDUP(G50/E50,4)</f>
        <v>0.2049</v>
      </c>
      <c r="L50" s="62">
        <f>I50/E50*100</f>
        <v>10.293107824942442</v>
      </c>
      <c r="M50" s="63">
        <f t="shared" ref="M50:R50" si="8">SUM(M9:M49)</f>
        <v>144</v>
      </c>
      <c r="N50" s="64">
        <f t="shared" si="8"/>
        <v>640521</v>
      </c>
      <c r="O50" s="65">
        <f>SUM(O9:O49)</f>
        <v>214725</v>
      </c>
      <c r="P50" s="61">
        <f t="shared" si="8"/>
        <v>83034</v>
      </c>
      <c r="Q50" s="61">
        <f t="shared" si="8"/>
        <v>48376</v>
      </c>
      <c r="R50" s="66">
        <f t="shared" si="8"/>
        <v>83315</v>
      </c>
      <c r="S50" s="538" t="s">
        <v>78</v>
      </c>
      <c r="T50" s="539"/>
      <c r="U50" s="539"/>
      <c r="V50" s="67">
        <v>0</v>
      </c>
      <c r="W50" s="65">
        <f>SUM(W9:W49)</f>
        <v>220812</v>
      </c>
      <c r="X50" s="61">
        <f>SUM(X9:X49)</f>
        <v>88615</v>
      </c>
      <c r="Y50" s="61">
        <f>SUM(Y9:Y49)</f>
        <v>48649</v>
      </c>
      <c r="Z50" s="66">
        <f>SUM(Z9:Z49)</f>
        <v>83548</v>
      </c>
      <c r="AA50" s="46"/>
      <c r="AB50" s="46"/>
    </row>
    <row r="51" spans="1:28" ht="36" customHeight="1">
      <c r="A51" s="68" t="s">
        <v>79</v>
      </c>
      <c r="S51" s="68" t="s">
        <v>80</v>
      </c>
    </row>
    <row r="52" spans="1:28" ht="36" customHeight="1">
      <c r="A52" s="68" t="s">
        <v>81</v>
      </c>
      <c r="D52" s="69"/>
      <c r="F52" s="69"/>
      <c r="G52" s="69"/>
      <c r="H52" s="69"/>
      <c r="I52" s="69"/>
      <c r="J52" s="69"/>
      <c r="K52" s="69"/>
      <c r="L52" s="69"/>
      <c r="M52" s="69"/>
      <c r="N52" s="69"/>
      <c r="S52" s="555" t="s">
        <v>223</v>
      </c>
      <c r="T52" s="555"/>
      <c r="U52" s="555"/>
      <c r="V52" s="555"/>
      <c r="W52" s="555"/>
      <c r="X52" s="555"/>
      <c r="Y52" s="555"/>
      <c r="Z52" s="555"/>
    </row>
    <row r="53" spans="1:28" ht="36" customHeight="1">
      <c r="A53" s="68" t="s">
        <v>82</v>
      </c>
      <c r="S53" s="555"/>
      <c r="T53" s="555"/>
      <c r="U53" s="555"/>
      <c r="V53" s="555"/>
      <c r="W53" s="555"/>
      <c r="X53" s="555"/>
      <c r="Y53" s="555"/>
      <c r="Z53" s="555"/>
    </row>
    <row r="54" spans="1:28" s="295" customFormat="1" ht="18.75">
      <c r="A54" s="714" t="s">
        <v>282</v>
      </c>
      <c r="B54" s="714"/>
      <c r="C54" s="714"/>
      <c r="D54" s="714"/>
      <c r="E54" s="714"/>
      <c r="F54" s="714"/>
      <c r="G54" s="714"/>
      <c r="H54" s="714"/>
      <c r="I54" s="714"/>
      <c r="J54" s="714"/>
    </row>
  </sheetData>
  <mergeCells count="23">
    <mergeCell ref="A54:J54"/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40" orientation="portrait" r:id="rId1"/>
  <headerFooter alignWithMargins="0"/>
  <colBreaks count="1" manualBreakCount="1">
    <brk id="18" max="5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54"/>
  <sheetViews>
    <sheetView view="pageBreakPreview" zoomScale="50" zoomScaleNormal="50" zoomScaleSheetLayoutView="50" workbookViewId="0">
      <selection sqref="A1:R1"/>
    </sheetView>
  </sheetViews>
  <sheetFormatPr defaultRowHeight="42" customHeight="1"/>
  <cols>
    <col min="1" max="1" width="5.875" style="73" bestFit="1" customWidth="1"/>
    <col min="2" max="2" width="1.625" style="72" customWidth="1"/>
    <col min="3" max="3" width="17.25" style="72" customWidth="1"/>
    <col min="4" max="4" width="1.625" style="72" customWidth="1"/>
    <col min="5" max="5" width="17.625" style="72" customWidth="1"/>
    <col min="6" max="6" width="12.75" style="72" customWidth="1"/>
    <col min="7" max="7" width="17.875" style="72" customWidth="1"/>
    <col min="8" max="8" width="12.75" style="72" customWidth="1"/>
    <col min="9" max="9" width="15" style="72" customWidth="1"/>
    <col min="10" max="10" width="12.75" style="72" customWidth="1"/>
    <col min="11" max="12" width="14.75" style="72" customWidth="1"/>
    <col min="13" max="13" width="11.5" style="72" customWidth="1"/>
    <col min="14" max="14" width="15.75" style="72" customWidth="1"/>
    <col min="15" max="18" width="15.625" style="72" customWidth="1"/>
    <col min="19" max="19" width="5.875" style="73" bestFit="1" customWidth="1"/>
    <col min="20" max="20" width="1.625" style="72" customWidth="1"/>
    <col min="21" max="21" width="17.25" style="72" customWidth="1"/>
    <col min="22" max="22" width="1.625" style="72" customWidth="1"/>
    <col min="23" max="26" width="17.75" style="72" customWidth="1"/>
    <col min="27" max="28" width="10.625" style="72" customWidth="1"/>
    <col min="29" max="16384" width="9" style="72"/>
  </cols>
  <sheetData>
    <row r="1" spans="1:28" ht="42" customHeight="1">
      <c r="A1" s="558" t="s">
        <v>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70" t="s">
        <v>1</v>
      </c>
      <c r="T1" s="71"/>
      <c r="U1" s="71"/>
      <c r="V1" s="71"/>
    </row>
    <row r="2" spans="1:28" ht="24.75" thickBot="1">
      <c r="N2" s="74"/>
      <c r="R2" s="75" t="s">
        <v>83</v>
      </c>
      <c r="Z2" s="75" t="s">
        <v>83</v>
      </c>
    </row>
    <row r="3" spans="1:28" ht="33" customHeight="1">
      <c r="A3" s="559" t="s">
        <v>3</v>
      </c>
      <c r="B3" s="560"/>
      <c r="C3" s="560"/>
      <c r="D3" s="76"/>
      <c r="E3" s="565" t="s">
        <v>4</v>
      </c>
      <c r="F3" s="566"/>
      <c r="G3" s="566"/>
      <c r="H3" s="566"/>
      <c r="I3" s="566"/>
      <c r="J3" s="566"/>
      <c r="K3" s="566"/>
      <c r="L3" s="566"/>
      <c r="M3" s="77"/>
      <c r="N3" s="567" t="s">
        <v>5</v>
      </c>
      <c r="O3" s="560" t="s">
        <v>6</v>
      </c>
      <c r="P3" s="560"/>
      <c r="Q3" s="560"/>
      <c r="R3" s="570"/>
      <c r="S3" s="559" t="s">
        <v>3</v>
      </c>
      <c r="T3" s="560"/>
      <c r="U3" s="560"/>
      <c r="V3" s="76"/>
      <c r="W3" s="560" t="s">
        <v>7</v>
      </c>
      <c r="X3" s="560"/>
      <c r="Y3" s="560"/>
      <c r="Z3" s="570"/>
    </row>
    <row r="4" spans="1:28" ht="21">
      <c r="A4" s="561"/>
      <c r="B4" s="562"/>
      <c r="C4" s="562"/>
      <c r="D4" s="78"/>
      <c r="E4" s="576" t="s">
        <v>8</v>
      </c>
      <c r="F4" s="79" t="s">
        <v>84</v>
      </c>
      <c r="G4" s="578" t="s">
        <v>10</v>
      </c>
      <c r="H4" s="80" t="s">
        <v>85</v>
      </c>
      <c r="I4" s="578" t="s">
        <v>12</v>
      </c>
      <c r="J4" s="80" t="s">
        <v>86</v>
      </c>
      <c r="K4" s="581" t="s">
        <v>14</v>
      </c>
      <c r="L4" s="582"/>
      <c r="M4" s="81" t="s">
        <v>15</v>
      </c>
      <c r="N4" s="568"/>
      <c r="O4" s="583"/>
      <c r="P4" s="584"/>
      <c r="Q4" s="584"/>
      <c r="R4" s="585"/>
      <c r="S4" s="561"/>
      <c r="T4" s="562"/>
      <c r="U4" s="562"/>
      <c r="V4" s="78"/>
      <c r="W4" s="584"/>
      <c r="X4" s="584"/>
      <c r="Y4" s="584"/>
      <c r="Z4" s="585"/>
    </row>
    <row r="5" spans="1:28" ht="21">
      <c r="A5" s="561"/>
      <c r="B5" s="562"/>
      <c r="C5" s="562"/>
      <c r="D5" s="78"/>
      <c r="E5" s="577"/>
      <c r="F5" s="79" t="s">
        <v>16</v>
      </c>
      <c r="G5" s="579"/>
      <c r="H5" s="80" t="s">
        <v>17</v>
      </c>
      <c r="I5" s="580"/>
      <c r="J5" s="80" t="s">
        <v>17</v>
      </c>
      <c r="K5" s="586" t="s">
        <v>87</v>
      </c>
      <c r="L5" s="587" t="s">
        <v>95</v>
      </c>
      <c r="M5" s="82" t="s">
        <v>20</v>
      </c>
      <c r="N5" s="568"/>
      <c r="O5" s="83" t="s">
        <v>21</v>
      </c>
      <c r="P5" s="581" t="s">
        <v>22</v>
      </c>
      <c r="Q5" s="588"/>
      <c r="R5" s="582"/>
      <c r="S5" s="561"/>
      <c r="T5" s="562"/>
      <c r="U5" s="562"/>
      <c r="V5" s="78"/>
      <c r="W5" s="83" t="s">
        <v>21</v>
      </c>
      <c r="X5" s="581" t="s">
        <v>22</v>
      </c>
      <c r="Y5" s="588"/>
      <c r="Z5" s="582"/>
    </row>
    <row r="6" spans="1:28" ht="21">
      <c r="A6" s="561"/>
      <c r="B6" s="562"/>
      <c r="C6" s="562"/>
      <c r="D6" s="78"/>
      <c r="E6" s="577"/>
      <c r="F6" s="79" t="s">
        <v>23</v>
      </c>
      <c r="G6" s="579"/>
      <c r="H6" s="80" t="s">
        <v>23</v>
      </c>
      <c r="I6" s="580"/>
      <c r="J6" s="80" t="s">
        <v>23</v>
      </c>
      <c r="K6" s="586"/>
      <c r="L6" s="586"/>
      <c r="M6" s="84"/>
      <c r="N6" s="568"/>
      <c r="O6" s="83"/>
      <c r="P6" s="85" t="s">
        <v>24</v>
      </c>
      <c r="Q6" s="86" t="s">
        <v>24</v>
      </c>
      <c r="R6" s="556" t="s">
        <v>25</v>
      </c>
      <c r="S6" s="561"/>
      <c r="T6" s="562"/>
      <c r="U6" s="562"/>
      <c r="V6" s="78"/>
      <c r="W6" s="83"/>
      <c r="X6" s="85" t="s">
        <v>24</v>
      </c>
      <c r="Y6" s="86" t="s">
        <v>24</v>
      </c>
      <c r="Z6" s="556" t="s">
        <v>25</v>
      </c>
    </row>
    <row r="7" spans="1:28" ht="21">
      <c r="A7" s="563"/>
      <c r="B7" s="564"/>
      <c r="C7" s="564"/>
      <c r="D7" s="78"/>
      <c r="E7" s="87" t="s">
        <v>88</v>
      </c>
      <c r="F7" s="88"/>
      <c r="G7" s="89" t="s">
        <v>89</v>
      </c>
      <c r="H7" s="90"/>
      <c r="I7" s="89" t="s">
        <v>90</v>
      </c>
      <c r="J7" s="90"/>
      <c r="K7" s="586"/>
      <c r="L7" s="586"/>
      <c r="M7" s="82"/>
      <c r="N7" s="569"/>
      <c r="O7" s="75"/>
      <c r="P7" s="88" t="s">
        <v>29</v>
      </c>
      <c r="Q7" s="90" t="s">
        <v>30</v>
      </c>
      <c r="R7" s="557"/>
      <c r="S7" s="563"/>
      <c r="T7" s="564"/>
      <c r="U7" s="564"/>
      <c r="V7" s="78"/>
      <c r="W7" s="75"/>
      <c r="X7" s="88" t="s">
        <v>29</v>
      </c>
      <c r="Y7" s="90" t="s">
        <v>30</v>
      </c>
      <c r="Z7" s="557"/>
    </row>
    <row r="8" spans="1:28" ht="21.75" thickBot="1">
      <c r="A8" s="91" t="s">
        <v>91</v>
      </c>
      <c r="B8" s="92"/>
      <c r="C8" s="93"/>
      <c r="D8" s="94"/>
      <c r="E8" s="95" t="s">
        <v>32</v>
      </c>
      <c r="F8" s="96"/>
      <c r="G8" s="96" t="s">
        <v>32</v>
      </c>
      <c r="H8" s="96"/>
      <c r="I8" s="96" t="s">
        <v>32</v>
      </c>
      <c r="J8" s="96"/>
      <c r="K8" s="96" t="s">
        <v>92</v>
      </c>
      <c r="L8" s="97" t="s">
        <v>92</v>
      </c>
      <c r="M8" s="98" t="s">
        <v>34</v>
      </c>
      <c r="N8" s="99" t="s">
        <v>35</v>
      </c>
      <c r="O8" s="100" t="s">
        <v>35</v>
      </c>
      <c r="P8" s="96" t="s">
        <v>35</v>
      </c>
      <c r="Q8" s="96" t="s">
        <v>35</v>
      </c>
      <c r="R8" s="97" t="s">
        <v>35</v>
      </c>
      <c r="S8" s="91" t="s">
        <v>91</v>
      </c>
      <c r="T8" s="92"/>
      <c r="U8" s="93"/>
      <c r="V8" s="94"/>
      <c r="W8" s="100" t="s">
        <v>35</v>
      </c>
      <c r="X8" s="96" t="s">
        <v>35</v>
      </c>
      <c r="Y8" s="96" t="s">
        <v>35</v>
      </c>
      <c r="Z8" s="97" t="s">
        <v>35</v>
      </c>
    </row>
    <row r="9" spans="1:28" ht="42" customHeight="1">
      <c r="A9" s="101">
        <v>1</v>
      </c>
      <c r="B9" s="102"/>
      <c r="C9" s="103" t="s">
        <v>37</v>
      </c>
      <c r="D9" s="103"/>
      <c r="E9" s="104">
        <v>323872</v>
      </c>
      <c r="F9" s="105">
        <v>3855</v>
      </c>
      <c r="G9" s="105">
        <v>67704</v>
      </c>
      <c r="H9" s="105">
        <v>137</v>
      </c>
      <c r="I9" s="105">
        <v>34838</v>
      </c>
      <c r="J9" s="105">
        <v>59</v>
      </c>
      <c r="K9" s="106">
        <f>G9/E9*100</f>
        <v>20.904554885880842</v>
      </c>
      <c r="L9" s="107">
        <f>I9/E9*100</f>
        <v>10.756718703685406</v>
      </c>
      <c r="M9" s="108">
        <v>17</v>
      </c>
      <c r="N9" s="109">
        <v>147895</v>
      </c>
      <c r="O9" s="110">
        <f t="shared" ref="O9:O46" si="0">SUM(P9:R9)</f>
        <v>48907</v>
      </c>
      <c r="P9" s="111">
        <v>19410</v>
      </c>
      <c r="Q9" s="111">
        <v>10329</v>
      </c>
      <c r="R9" s="112">
        <v>19168</v>
      </c>
      <c r="S9" s="113">
        <f t="shared" ref="S9:S49" si="1">A9</f>
        <v>1</v>
      </c>
      <c r="T9" s="114"/>
      <c r="U9" s="115" t="str">
        <f t="shared" ref="U9:U49" si="2">C9</f>
        <v>那覇市</v>
      </c>
      <c r="V9" s="116"/>
      <c r="W9" s="110">
        <f t="shared" ref="W9:W46" si="3">SUM(X9:Z9)</f>
        <v>49687</v>
      </c>
      <c r="X9" s="111">
        <v>20181</v>
      </c>
      <c r="Y9" s="111">
        <v>10338</v>
      </c>
      <c r="Z9" s="112">
        <v>19168</v>
      </c>
      <c r="AA9" s="117"/>
      <c r="AB9" s="117"/>
    </row>
    <row r="10" spans="1:28" ht="42" customHeight="1">
      <c r="A10" s="101">
        <v>2</v>
      </c>
      <c r="B10" s="118"/>
      <c r="C10" s="119" t="s">
        <v>38</v>
      </c>
      <c r="D10" s="119"/>
      <c r="E10" s="104">
        <v>97974</v>
      </c>
      <c r="F10" s="105">
        <v>1082</v>
      </c>
      <c r="G10" s="105">
        <v>16964</v>
      </c>
      <c r="H10" s="105">
        <v>120</v>
      </c>
      <c r="I10" s="105">
        <v>8437</v>
      </c>
      <c r="J10" s="105">
        <v>62</v>
      </c>
      <c r="K10" s="106">
        <f t="shared" ref="K10:K49" si="4">G10/E10*100</f>
        <v>17.314797803498887</v>
      </c>
      <c r="L10" s="107">
        <f>I10/E10*100</f>
        <v>8.6114683487455856</v>
      </c>
      <c r="M10" s="108">
        <v>4</v>
      </c>
      <c r="N10" s="109">
        <v>42545</v>
      </c>
      <c r="O10" s="120">
        <f t="shared" si="0"/>
        <v>12246</v>
      </c>
      <c r="P10" s="105">
        <v>4694</v>
      </c>
      <c r="Q10" s="105">
        <v>2720</v>
      </c>
      <c r="R10" s="121">
        <v>4832</v>
      </c>
      <c r="S10" s="113">
        <f t="shared" si="1"/>
        <v>2</v>
      </c>
      <c r="T10" s="122"/>
      <c r="U10" s="123" t="str">
        <f t="shared" si="2"/>
        <v>宜野湾市</v>
      </c>
      <c r="V10" s="124"/>
      <c r="W10" s="120">
        <f t="shared" si="3"/>
        <v>12456</v>
      </c>
      <c r="X10" s="105">
        <v>4903</v>
      </c>
      <c r="Y10" s="105">
        <v>2720</v>
      </c>
      <c r="Z10" s="121">
        <v>4833</v>
      </c>
      <c r="AA10" s="117"/>
      <c r="AB10" s="117"/>
    </row>
    <row r="11" spans="1:28" ht="42" customHeight="1">
      <c r="A11" s="101">
        <v>3</v>
      </c>
      <c r="B11" s="125"/>
      <c r="C11" s="126" t="s">
        <v>39</v>
      </c>
      <c r="D11" s="126"/>
      <c r="E11" s="104">
        <v>49370</v>
      </c>
      <c r="F11" s="105">
        <v>313</v>
      </c>
      <c r="G11" s="105">
        <v>9602</v>
      </c>
      <c r="H11" s="105">
        <v>16</v>
      </c>
      <c r="I11" s="105">
        <v>4761</v>
      </c>
      <c r="J11" s="105">
        <v>2</v>
      </c>
      <c r="K11" s="106">
        <f t="shared" si="4"/>
        <v>19.449058132469112</v>
      </c>
      <c r="L11" s="107">
        <f t="shared" ref="L11:L50" si="5">I11/E11*100</f>
        <v>9.6435082033623658</v>
      </c>
      <c r="M11" s="108">
        <v>9</v>
      </c>
      <c r="N11" s="109">
        <v>23651</v>
      </c>
      <c r="O11" s="120">
        <f t="shared" si="0"/>
        <v>7094</v>
      </c>
      <c r="P11" s="105">
        <v>3096</v>
      </c>
      <c r="Q11" s="105">
        <v>1833</v>
      </c>
      <c r="R11" s="121">
        <v>2165</v>
      </c>
      <c r="S11" s="113">
        <f t="shared" si="1"/>
        <v>3</v>
      </c>
      <c r="T11" s="127"/>
      <c r="U11" s="128" t="str">
        <f t="shared" si="2"/>
        <v>石垣市</v>
      </c>
      <c r="V11" s="129"/>
      <c r="W11" s="120">
        <f t="shared" si="3"/>
        <v>7135</v>
      </c>
      <c r="X11" s="105">
        <v>3137</v>
      </c>
      <c r="Y11" s="105">
        <v>1833</v>
      </c>
      <c r="Z11" s="121">
        <v>2165</v>
      </c>
      <c r="AA11" s="117"/>
      <c r="AB11" s="117"/>
    </row>
    <row r="12" spans="1:28" ht="42" customHeight="1">
      <c r="A12" s="101">
        <v>4</v>
      </c>
      <c r="B12" s="118"/>
      <c r="C12" s="119" t="s">
        <v>40</v>
      </c>
      <c r="D12" s="130"/>
      <c r="E12" s="104">
        <v>114012</v>
      </c>
      <c r="F12" s="105">
        <v>832</v>
      </c>
      <c r="G12" s="105">
        <v>19934</v>
      </c>
      <c r="H12" s="105">
        <v>34</v>
      </c>
      <c r="I12" s="105">
        <v>9587</v>
      </c>
      <c r="J12" s="105">
        <v>18</v>
      </c>
      <c r="K12" s="106">
        <f t="shared" si="4"/>
        <v>17.484124478125111</v>
      </c>
      <c r="L12" s="107">
        <f t="shared" si="5"/>
        <v>8.4087639897554656</v>
      </c>
      <c r="M12" s="108">
        <v>5</v>
      </c>
      <c r="N12" s="109">
        <v>47975</v>
      </c>
      <c r="O12" s="120">
        <f t="shared" si="0"/>
        <v>13865</v>
      </c>
      <c r="P12" s="105">
        <v>4965</v>
      </c>
      <c r="Q12" s="105">
        <v>3378</v>
      </c>
      <c r="R12" s="121">
        <v>5522</v>
      </c>
      <c r="S12" s="113">
        <f t="shared" si="1"/>
        <v>4</v>
      </c>
      <c r="T12" s="122"/>
      <c r="U12" s="123" t="str">
        <f t="shared" si="2"/>
        <v>浦添市</v>
      </c>
      <c r="V12" s="124"/>
      <c r="W12" s="120">
        <f t="shared" si="3"/>
        <v>14522</v>
      </c>
      <c r="X12" s="105">
        <v>5616</v>
      </c>
      <c r="Y12" s="105">
        <v>3383</v>
      </c>
      <c r="Z12" s="121">
        <v>5523</v>
      </c>
      <c r="AA12" s="117"/>
      <c r="AB12" s="117"/>
    </row>
    <row r="13" spans="1:28" ht="42" customHeight="1">
      <c r="A13" s="101">
        <v>5</v>
      </c>
      <c r="B13" s="125"/>
      <c r="C13" s="126" t="s">
        <v>41</v>
      </c>
      <c r="D13" s="126"/>
      <c r="E13" s="104">
        <v>62457</v>
      </c>
      <c r="F13" s="105">
        <v>367</v>
      </c>
      <c r="G13" s="105">
        <v>12500</v>
      </c>
      <c r="H13" s="105">
        <v>24</v>
      </c>
      <c r="I13" s="105">
        <v>6271</v>
      </c>
      <c r="J13" s="105">
        <v>7</v>
      </c>
      <c r="K13" s="106">
        <f>G13/E13*100</f>
        <v>20.013769473397698</v>
      </c>
      <c r="L13" s="107">
        <f t="shared" si="5"/>
        <v>10.040507869414157</v>
      </c>
      <c r="M13" s="108">
        <v>8</v>
      </c>
      <c r="N13" s="109">
        <v>28488</v>
      </c>
      <c r="O13" s="120">
        <f t="shared" si="0"/>
        <v>8464</v>
      </c>
      <c r="P13" s="105">
        <v>3360</v>
      </c>
      <c r="Q13" s="105">
        <v>1988</v>
      </c>
      <c r="R13" s="121">
        <v>3116</v>
      </c>
      <c r="S13" s="113">
        <f t="shared" si="1"/>
        <v>5</v>
      </c>
      <c r="T13" s="127"/>
      <c r="U13" s="128" t="str">
        <f t="shared" si="2"/>
        <v>名護市</v>
      </c>
      <c r="V13" s="129"/>
      <c r="W13" s="120">
        <f t="shared" si="3"/>
        <v>8915</v>
      </c>
      <c r="X13" s="105">
        <v>3811</v>
      </c>
      <c r="Y13" s="105">
        <v>1988</v>
      </c>
      <c r="Z13" s="121">
        <v>3116</v>
      </c>
      <c r="AA13" s="117"/>
      <c r="AB13" s="117"/>
    </row>
    <row r="14" spans="1:28" ht="42" customHeight="1">
      <c r="A14" s="101">
        <v>6</v>
      </c>
      <c r="B14" s="118"/>
      <c r="C14" s="119" t="s">
        <v>42</v>
      </c>
      <c r="D14" s="119"/>
      <c r="E14" s="104">
        <v>60673</v>
      </c>
      <c r="F14" s="105">
        <v>393</v>
      </c>
      <c r="G14" s="105">
        <v>11387</v>
      </c>
      <c r="H14" s="105">
        <v>17</v>
      </c>
      <c r="I14" s="105">
        <v>5569</v>
      </c>
      <c r="J14" s="105">
        <v>4</v>
      </c>
      <c r="K14" s="106">
        <f t="shared" si="4"/>
        <v>18.767820941769813</v>
      </c>
      <c r="L14" s="107">
        <f t="shared" si="5"/>
        <v>9.178712112471775</v>
      </c>
      <c r="M14" s="108">
        <v>6</v>
      </c>
      <c r="N14" s="109">
        <v>24967</v>
      </c>
      <c r="O14" s="120">
        <f t="shared" si="0"/>
        <v>8234</v>
      </c>
      <c r="P14" s="105">
        <v>3066</v>
      </c>
      <c r="Q14" s="105">
        <v>1678</v>
      </c>
      <c r="R14" s="121">
        <v>3490</v>
      </c>
      <c r="S14" s="113">
        <f t="shared" si="1"/>
        <v>6</v>
      </c>
      <c r="T14" s="122"/>
      <c r="U14" s="123" t="str">
        <f t="shared" si="2"/>
        <v>糸満市</v>
      </c>
      <c r="V14" s="124"/>
      <c r="W14" s="120">
        <f t="shared" si="3"/>
        <v>8434</v>
      </c>
      <c r="X14" s="105">
        <v>3265</v>
      </c>
      <c r="Y14" s="105">
        <v>1679</v>
      </c>
      <c r="Z14" s="121">
        <v>3490</v>
      </c>
      <c r="AA14" s="117"/>
      <c r="AB14" s="117"/>
    </row>
    <row r="15" spans="1:28" ht="42" customHeight="1">
      <c r="A15" s="101">
        <v>7</v>
      </c>
      <c r="B15" s="125"/>
      <c r="C15" s="119" t="s">
        <v>43</v>
      </c>
      <c r="D15" s="126"/>
      <c r="E15" s="104">
        <v>141448</v>
      </c>
      <c r="F15" s="105">
        <v>1356</v>
      </c>
      <c r="G15" s="105">
        <v>26012</v>
      </c>
      <c r="H15" s="105">
        <v>192</v>
      </c>
      <c r="I15" s="105">
        <v>13128</v>
      </c>
      <c r="J15" s="105">
        <v>80</v>
      </c>
      <c r="K15" s="106">
        <f t="shared" si="4"/>
        <v>18.389796957185681</v>
      </c>
      <c r="L15" s="107">
        <f t="shared" si="5"/>
        <v>9.2811492562637863</v>
      </c>
      <c r="M15" s="108">
        <v>8</v>
      </c>
      <c r="N15" s="109">
        <v>59706</v>
      </c>
      <c r="O15" s="120">
        <f t="shared" si="0"/>
        <v>19308</v>
      </c>
      <c r="P15" s="105">
        <v>7911</v>
      </c>
      <c r="Q15" s="105">
        <v>3903</v>
      </c>
      <c r="R15" s="121">
        <v>7494</v>
      </c>
      <c r="S15" s="113">
        <f t="shared" si="1"/>
        <v>7</v>
      </c>
      <c r="T15" s="127"/>
      <c r="U15" s="123" t="str">
        <f t="shared" si="2"/>
        <v>沖縄市</v>
      </c>
      <c r="V15" s="129"/>
      <c r="W15" s="120">
        <f t="shared" si="3"/>
        <v>19525</v>
      </c>
      <c r="X15" s="105">
        <v>8128</v>
      </c>
      <c r="Y15" s="105">
        <v>3903</v>
      </c>
      <c r="Z15" s="121">
        <v>7494</v>
      </c>
      <c r="AA15" s="117"/>
      <c r="AB15" s="117"/>
    </row>
    <row r="16" spans="1:28" ht="42" customHeight="1">
      <c r="A16" s="101">
        <v>8</v>
      </c>
      <c r="B16" s="118"/>
      <c r="C16" s="119" t="s">
        <v>44</v>
      </c>
      <c r="D16" s="130"/>
      <c r="E16" s="104">
        <v>62741</v>
      </c>
      <c r="F16" s="105">
        <v>216</v>
      </c>
      <c r="G16" s="105">
        <v>10404</v>
      </c>
      <c r="H16" s="105">
        <v>13</v>
      </c>
      <c r="I16" s="105">
        <v>4688</v>
      </c>
      <c r="J16" s="105">
        <v>2</v>
      </c>
      <c r="K16" s="106">
        <f t="shared" si="4"/>
        <v>16.582458041790854</v>
      </c>
      <c r="L16" s="107">
        <f t="shared" si="5"/>
        <v>7.4719880142171791</v>
      </c>
      <c r="M16" s="108">
        <v>3</v>
      </c>
      <c r="N16" s="109">
        <v>24378</v>
      </c>
      <c r="O16" s="120">
        <f t="shared" si="0"/>
        <v>6908</v>
      </c>
      <c r="P16" s="105">
        <v>1882</v>
      </c>
      <c r="Q16" s="105">
        <v>1762</v>
      </c>
      <c r="R16" s="121">
        <v>3264</v>
      </c>
      <c r="S16" s="113">
        <f t="shared" si="1"/>
        <v>8</v>
      </c>
      <c r="T16" s="122"/>
      <c r="U16" s="123" t="str">
        <f t="shared" si="2"/>
        <v>豊見城市</v>
      </c>
      <c r="V16" s="124"/>
      <c r="W16" s="120">
        <f>SUM(X16:Z16)</f>
        <v>7144</v>
      </c>
      <c r="X16" s="105">
        <v>2109</v>
      </c>
      <c r="Y16" s="105">
        <v>1767</v>
      </c>
      <c r="Z16" s="121">
        <v>3268</v>
      </c>
      <c r="AA16" s="117"/>
      <c r="AB16" s="117"/>
    </row>
    <row r="17" spans="1:28" ht="42" customHeight="1">
      <c r="A17" s="101">
        <v>9</v>
      </c>
      <c r="B17" s="125"/>
      <c r="C17" s="103" t="s">
        <v>45</v>
      </c>
      <c r="D17" s="126"/>
      <c r="E17" s="104">
        <v>122381</v>
      </c>
      <c r="F17" s="105">
        <v>857</v>
      </c>
      <c r="G17" s="105">
        <v>24669</v>
      </c>
      <c r="H17" s="105">
        <v>91</v>
      </c>
      <c r="I17" s="105">
        <v>12410</v>
      </c>
      <c r="J17" s="105">
        <v>33</v>
      </c>
      <c r="K17" s="106">
        <f t="shared" si="4"/>
        <v>20.157540794731208</v>
      </c>
      <c r="L17" s="107">
        <f t="shared" si="5"/>
        <v>10.1404629803646</v>
      </c>
      <c r="M17" s="108">
        <v>10</v>
      </c>
      <c r="N17" s="109">
        <v>50122</v>
      </c>
      <c r="O17" s="120">
        <f t="shared" si="0"/>
        <v>17644</v>
      </c>
      <c r="P17" s="105">
        <v>6407</v>
      </c>
      <c r="Q17" s="105">
        <v>3608</v>
      </c>
      <c r="R17" s="121">
        <v>7629</v>
      </c>
      <c r="S17" s="113">
        <f t="shared" si="1"/>
        <v>9</v>
      </c>
      <c r="T17" s="127"/>
      <c r="U17" s="115" t="str">
        <f t="shared" si="2"/>
        <v>うるま市</v>
      </c>
      <c r="V17" s="129"/>
      <c r="W17" s="120">
        <f t="shared" si="3"/>
        <v>18063</v>
      </c>
      <c r="X17" s="105">
        <v>6826</v>
      </c>
      <c r="Y17" s="105">
        <v>3608</v>
      </c>
      <c r="Z17" s="121">
        <v>7629</v>
      </c>
      <c r="AA17" s="117"/>
      <c r="AB17" s="117"/>
    </row>
    <row r="18" spans="1:28" ht="42" customHeight="1">
      <c r="A18" s="101">
        <v>10</v>
      </c>
      <c r="B18" s="118"/>
      <c r="C18" s="119" t="s">
        <v>46</v>
      </c>
      <c r="D18" s="119"/>
      <c r="E18" s="104">
        <v>54260</v>
      </c>
      <c r="F18" s="105">
        <v>258</v>
      </c>
      <c r="G18" s="105">
        <v>13188</v>
      </c>
      <c r="H18" s="105">
        <v>8</v>
      </c>
      <c r="I18" s="105">
        <v>7329</v>
      </c>
      <c r="J18" s="105">
        <v>2</v>
      </c>
      <c r="K18" s="106">
        <f t="shared" si="4"/>
        <v>24.305197198673056</v>
      </c>
      <c r="L18" s="107">
        <f t="shared" si="5"/>
        <v>13.507187615186142</v>
      </c>
      <c r="M18" s="108">
        <v>16</v>
      </c>
      <c r="N18" s="109">
        <v>25808</v>
      </c>
      <c r="O18" s="120">
        <f t="shared" si="0"/>
        <v>9339</v>
      </c>
      <c r="P18" s="105">
        <v>3964</v>
      </c>
      <c r="Q18" s="105">
        <v>2600</v>
      </c>
      <c r="R18" s="121">
        <v>2775</v>
      </c>
      <c r="S18" s="113">
        <f t="shared" si="1"/>
        <v>10</v>
      </c>
      <c r="T18" s="122"/>
      <c r="U18" s="123" t="str">
        <f t="shared" si="2"/>
        <v>宮古島市</v>
      </c>
      <c r="V18" s="124"/>
      <c r="W18" s="120">
        <f t="shared" si="3"/>
        <v>9635</v>
      </c>
      <c r="X18" s="105">
        <v>4259</v>
      </c>
      <c r="Y18" s="105">
        <v>2601</v>
      </c>
      <c r="Z18" s="121">
        <v>2775</v>
      </c>
      <c r="AA18" s="117"/>
      <c r="AB18" s="117"/>
    </row>
    <row r="19" spans="1:28" ht="42" customHeight="1">
      <c r="A19" s="101">
        <v>11</v>
      </c>
      <c r="B19" s="118"/>
      <c r="C19" s="119" t="s">
        <v>47</v>
      </c>
      <c r="D19" s="119"/>
      <c r="E19" s="104">
        <v>43151</v>
      </c>
      <c r="F19" s="105">
        <v>166</v>
      </c>
      <c r="G19" s="105">
        <v>9965</v>
      </c>
      <c r="H19" s="105">
        <v>12</v>
      </c>
      <c r="I19" s="105">
        <v>5184</v>
      </c>
      <c r="J19" s="105">
        <v>5</v>
      </c>
      <c r="K19" s="106">
        <f t="shared" si="4"/>
        <v>23.093323445574843</v>
      </c>
      <c r="L19" s="107">
        <f t="shared" si="5"/>
        <v>12.013626567171096</v>
      </c>
      <c r="M19" s="108">
        <v>5</v>
      </c>
      <c r="N19" s="109">
        <v>16874</v>
      </c>
      <c r="O19" s="120">
        <f t="shared" si="0"/>
        <v>6547</v>
      </c>
      <c r="P19" s="105">
        <v>1808</v>
      </c>
      <c r="Q19" s="105">
        <v>1613</v>
      </c>
      <c r="R19" s="121">
        <v>3126</v>
      </c>
      <c r="S19" s="113">
        <f t="shared" si="1"/>
        <v>11</v>
      </c>
      <c r="T19" s="122"/>
      <c r="U19" s="123" t="str">
        <f t="shared" si="2"/>
        <v>南城市</v>
      </c>
      <c r="V19" s="124"/>
      <c r="W19" s="120">
        <f t="shared" si="3"/>
        <v>6994</v>
      </c>
      <c r="X19" s="105">
        <v>2254</v>
      </c>
      <c r="Y19" s="105">
        <v>1614</v>
      </c>
      <c r="Z19" s="121">
        <v>3126</v>
      </c>
      <c r="AA19" s="117"/>
      <c r="AB19" s="117"/>
    </row>
    <row r="20" spans="1:28" ht="42" customHeight="1">
      <c r="A20" s="101">
        <v>12</v>
      </c>
      <c r="B20" s="118"/>
      <c r="C20" s="119" t="s">
        <v>48</v>
      </c>
      <c r="D20" s="119"/>
      <c r="E20" s="104">
        <v>4965</v>
      </c>
      <c r="F20" s="105">
        <v>33</v>
      </c>
      <c r="G20" s="105">
        <v>1516</v>
      </c>
      <c r="H20" s="105">
        <v>3</v>
      </c>
      <c r="I20" s="105">
        <v>888</v>
      </c>
      <c r="J20" s="105">
        <v>0</v>
      </c>
      <c r="K20" s="106">
        <f t="shared" si="4"/>
        <v>30.533736153071501</v>
      </c>
      <c r="L20" s="107">
        <f t="shared" si="5"/>
        <v>17.885196374622357</v>
      </c>
      <c r="M20" s="108">
        <v>1</v>
      </c>
      <c r="N20" s="109">
        <v>2398</v>
      </c>
      <c r="O20" s="120">
        <f t="shared" si="0"/>
        <v>1060</v>
      </c>
      <c r="P20" s="105">
        <v>494</v>
      </c>
      <c r="Q20" s="105">
        <v>216</v>
      </c>
      <c r="R20" s="121">
        <v>350</v>
      </c>
      <c r="S20" s="113">
        <f t="shared" si="1"/>
        <v>12</v>
      </c>
      <c r="T20" s="122"/>
      <c r="U20" s="123" t="str">
        <f t="shared" si="2"/>
        <v>国頭村</v>
      </c>
      <c r="V20" s="124"/>
      <c r="W20" s="120">
        <f t="shared" si="3"/>
        <v>1150</v>
      </c>
      <c r="X20" s="105">
        <v>584</v>
      </c>
      <c r="Y20" s="105">
        <v>216</v>
      </c>
      <c r="Z20" s="121">
        <v>350</v>
      </c>
      <c r="AA20" s="117"/>
      <c r="AB20" s="117"/>
    </row>
    <row r="21" spans="1:28" ht="42" customHeight="1">
      <c r="A21" s="101">
        <v>13</v>
      </c>
      <c r="B21" s="125"/>
      <c r="C21" s="126" t="s">
        <v>49</v>
      </c>
      <c r="D21" s="126"/>
      <c r="E21" s="104">
        <v>3158</v>
      </c>
      <c r="F21" s="105">
        <v>16</v>
      </c>
      <c r="G21" s="105">
        <v>1061</v>
      </c>
      <c r="H21" s="105">
        <v>1</v>
      </c>
      <c r="I21" s="105">
        <v>614</v>
      </c>
      <c r="J21" s="105">
        <v>0</v>
      </c>
      <c r="K21" s="106">
        <f t="shared" si="4"/>
        <v>33.597213426219128</v>
      </c>
      <c r="L21" s="107">
        <f t="shared" si="5"/>
        <v>19.442685243825206</v>
      </c>
      <c r="M21" s="108">
        <v>1</v>
      </c>
      <c r="N21" s="109">
        <v>1654</v>
      </c>
      <c r="O21" s="120">
        <f t="shared" si="0"/>
        <v>541</v>
      </c>
      <c r="P21" s="105">
        <v>301</v>
      </c>
      <c r="Q21" s="105">
        <v>88</v>
      </c>
      <c r="R21" s="121">
        <v>152</v>
      </c>
      <c r="S21" s="113">
        <f t="shared" si="1"/>
        <v>13</v>
      </c>
      <c r="T21" s="127"/>
      <c r="U21" s="128" t="str">
        <f t="shared" si="2"/>
        <v>大宜味村</v>
      </c>
      <c r="V21" s="129"/>
      <c r="W21" s="120">
        <f t="shared" si="3"/>
        <v>757</v>
      </c>
      <c r="X21" s="105">
        <v>373</v>
      </c>
      <c r="Y21" s="105">
        <v>160</v>
      </c>
      <c r="Z21" s="121">
        <v>224</v>
      </c>
      <c r="AA21" s="117"/>
      <c r="AB21" s="117"/>
    </row>
    <row r="22" spans="1:28" ht="42" customHeight="1">
      <c r="A22" s="101">
        <v>14</v>
      </c>
      <c r="B22" s="118"/>
      <c r="C22" s="119" t="s">
        <v>50</v>
      </c>
      <c r="D22" s="119"/>
      <c r="E22" s="104">
        <v>1835</v>
      </c>
      <c r="F22" s="105">
        <v>4</v>
      </c>
      <c r="G22" s="105">
        <v>558</v>
      </c>
      <c r="H22" s="105">
        <v>0</v>
      </c>
      <c r="I22" s="105">
        <v>312</v>
      </c>
      <c r="J22" s="105">
        <v>0</v>
      </c>
      <c r="K22" s="106">
        <f>G22/E22*100</f>
        <v>30.408719346049047</v>
      </c>
      <c r="L22" s="107">
        <f t="shared" si="5"/>
        <v>17.002724795640329</v>
      </c>
      <c r="M22" s="108">
        <v>3</v>
      </c>
      <c r="N22" s="109">
        <v>936</v>
      </c>
      <c r="O22" s="120">
        <f>SUM(P22:R22)</f>
        <v>417</v>
      </c>
      <c r="P22" s="105">
        <v>184</v>
      </c>
      <c r="Q22" s="105">
        <v>96</v>
      </c>
      <c r="R22" s="121">
        <v>137</v>
      </c>
      <c r="S22" s="113">
        <f t="shared" si="1"/>
        <v>14</v>
      </c>
      <c r="T22" s="122"/>
      <c r="U22" s="123" t="str">
        <f t="shared" si="2"/>
        <v>東　村</v>
      </c>
      <c r="V22" s="124"/>
      <c r="W22" s="120">
        <f t="shared" si="3"/>
        <v>435</v>
      </c>
      <c r="X22" s="105">
        <v>190</v>
      </c>
      <c r="Y22" s="105">
        <v>102</v>
      </c>
      <c r="Z22" s="121">
        <v>143</v>
      </c>
      <c r="AA22" s="117"/>
      <c r="AB22" s="117"/>
    </row>
    <row r="23" spans="1:28" ht="42" customHeight="1">
      <c r="A23" s="101">
        <v>15</v>
      </c>
      <c r="B23" s="125"/>
      <c r="C23" s="126" t="s">
        <v>51</v>
      </c>
      <c r="D23" s="126"/>
      <c r="E23" s="104">
        <v>9616</v>
      </c>
      <c r="F23" s="105">
        <v>34</v>
      </c>
      <c r="G23" s="105">
        <v>2758</v>
      </c>
      <c r="H23" s="105">
        <v>2</v>
      </c>
      <c r="I23" s="105">
        <v>1542</v>
      </c>
      <c r="J23" s="105">
        <v>1</v>
      </c>
      <c r="K23" s="106">
        <f t="shared" si="4"/>
        <v>28.681364392678869</v>
      </c>
      <c r="L23" s="107">
        <f t="shared" si="5"/>
        <v>16.03577371048253</v>
      </c>
      <c r="M23" s="108">
        <v>1</v>
      </c>
      <c r="N23" s="109">
        <v>4242</v>
      </c>
      <c r="O23" s="120">
        <f t="shared" si="0"/>
        <v>1976</v>
      </c>
      <c r="P23" s="105">
        <v>879</v>
      </c>
      <c r="Q23" s="105">
        <v>436</v>
      </c>
      <c r="R23" s="121">
        <v>661</v>
      </c>
      <c r="S23" s="113">
        <f t="shared" si="1"/>
        <v>15</v>
      </c>
      <c r="T23" s="127"/>
      <c r="U23" s="128" t="str">
        <f t="shared" si="2"/>
        <v>今帰仁村</v>
      </c>
      <c r="V23" s="129"/>
      <c r="W23" s="120">
        <f t="shared" si="3"/>
        <v>2046</v>
      </c>
      <c r="X23" s="105">
        <v>949</v>
      </c>
      <c r="Y23" s="105">
        <v>436</v>
      </c>
      <c r="Z23" s="121">
        <v>661</v>
      </c>
      <c r="AA23" s="117"/>
      <c r="AB23" s="117"/>
    </row>
    <row r="24" spans="1:28" ht="42" customHeight="1">
      <c r="A24" s="101">
        <v>16</v>
      </c>
      <c r="B24" s="118"/>
      <c r="C24" s="119" t="s">
        <v>52</v>
      </c>
      <c r="D24" s="119"/>
      <c r="E24" s="726">
        <v>13503</v>
      </c>
      <c r="F24" s="786">
        <v>65</v>
      </c>
      <c r="G24" s="727">
        <v>3705</v>
      </c>
      <c r="H24" s="786">
        <v>8</v>
      </c>
      <c r="I24" s="727">
        <v>1989</v>
      </c>
      <c r="J24" s="786">
        <v>2</v>
      </c>
      <c r="K24" s="784">
        <f>ROUNDUP(G24/E24,4)</f>
        <v>0.27439999999999998</v>
      </c>
      <c r="L24" s="785">
        <f>ROUNDUP(I24/E24,4)</f>
        <v>0.14739999999999998</v>
      </c>
      <c r="M24" s="108">
        <v>3</v>
      </c>
      <c r="N24" s="109">
        <v>6239</v>
      </c>
      <c r="O24" s="120">
        <f t="shared" si="0"/>
        <v>2644</v>
      </c>
      <c r="P24" s="105">
        <v>1084</v>
      </c>
      <c r="Q24" s="105">
        <v>617</v>
      </c>
      <c r="R24" s="121">
        <v>943</v>
      </c>
      <c r="S24" s="113">
        <f t="shared" si="1"/>
        <v>16</v>
      </c>
      <c r="T24" s="122"/>
      <c r="U24" s="123" t="str">
        <f t="shared" si="2"/>
        <v>本部町</v>
      </c>
      <c r="V24" s="124"/>
      <c r="W24" s="120">
        <f t="shared" si="3"/>
        <v>2744</v>
      </c>
      <c r="X24" s="105">
        <v>1184</v>
      </c>
      <c r="Y24" s="105">
        <v>617</v>
      </c>
      <c r="Z24" s="121">
        <v>943</v>
      </c>
      <c r="AA24" s="117"/>
      <c r="AB24" s="117"/>
    </row>
    <row r="25" spans="1:28" ht="42" customHeight="1">
      <c r="A25" s="101">
        <v>17</v>
      </c>
      <c r="B25" s="125"/>
      <c r="C25" s="126" t="s">
        <v>53</v>
      </c>
      <c r="D25" s="126"/>
      <c r="E25" s="104">
        <v>11008</v>
      </c>
      <c r="F25" s="105">
        <v>609</v>
      </c>
      <c r="G25" s="105">
        <v>2386</v>
      </c>
      <c r="H25" s="105">
        <v>22</v>
      </c>
      <c r="I25" s="105">
        <v>1262</v>
      </c>
      <c r="J25" s="105">
        <v>4</v>
      </c>
      <c r="K25" s="106">
        <f t="shared" si="4"/>
        <v>21.675145348837212</v>
      </c>
      <c r="L25" s="107">
        <f t="shared" si="5"/>
        <v>11.46438953488372</v>
      </c>
      <c r="M25" s="108">
        <v>5</v>
      </c>
      <c r="N25" s="109">
        <v>5154</v>
      </c>
      <c r="O25" s="120">
        <f t="shared" si="0"/>
        <v>1649</v>
      </c>
      <c r="P25" s="105">
        <v>602</v>
      </c>
      <c r="Q25" s="105">
        <v>338</v>
      </c>
      <c r="R25" s="121">
        <v>709</v>
      </c>
      <c r="S25" s="113">
        <f t="shared" si="1"/>
        <v>17</v>
      </c>
      <c r="T25" s="127"/>
      <c r="U25" s="128" t="str">
        <f t="shared" si="2"/>
        <v>恩納村</v>
      </c>
      <c r="V25" s="129"/>
      <c r="W25" s="120">
        <f t="shared" si="3"/>
        <v>1749</v>
      </c>
      <c r="X25" s="105">
        <v>702</v>
      </c>
      <c r="Y25" s="105">
        <v>338</v>
      </c>
      <c r="Z25" s="121">
        <v>709</v>
      </c>
      <c r="AA25" s="117"/>
      <c r="AB25" s="117"/>
    </row>
    <row r="26" spans="1:28" ht="42" customHeight="1">
      <c r="A26" s="101">
        <v>18</v>
      </c>
      <c r="B26" s="118"/>
      <c r="C26" s="119" t="s">
        <v>54</v>
      </c>
      <c r="D26" s="119"/>
      <c r="E26" s="104">
        <v>5955</v>
      </c>
      <c r="F26" s="105">
        <v>32</v>
      </c>
      <c r="G26" s="105">
        <v>1327</v>
      </c>
      <c r="H26" s="105">
        <v>3</v>
      </c>
      <c r="I26" s="105">
        <v>663</v>
      </c>
      <c r="J26" s="105">
        <v>1</v>
      </c>
      <c r="K26" s="106">
        <f>G26/E26*100</f>
        <v>22.283795130142735</v>
      </c>
      <c r="L26" s="107">
        <f t="shared" si="5"/>
        <v>11.133501259445843</v>
      </c>
      <c r="M26" s="108">
        <v>1</v>
      </c>
      <c r="N26" s="109">
        <v>2341</v>
      </c>
      <c r="O26" s="120">
        <f>SUM(P26:R26)</f>
        <v>692</v>
      </c>
      <c r="P26" s="105">
        <v>302</v>
      </c>
      <c r="Q26" s="105">
        <v>91</v>
      </c>
      <c r="R26" s="121">
        <v>299</v>
      </c>
      <c r="S26" s="113">
        <f t="shared" si="1"/>
        <v>18</v>
      </c>
      <c r="T26" s="122"/>
      <c r="U26" s="123" t="str">
        <f t="shared" si="2"/>
        <v>宜野座村</v>
      </c>
      <c r="V26" s="124"/>
      <c r="W26" s="120">
        <f t="shared" si="3"/>
        <v>974</v>
      </c>
      <c r="X26" s="105">
        <v>396</v>
      </c>
      <c r="Y26" s="105">
        <v>185</v>
      </c>
      <c r="Z26" s="121">
        <v>393</v>
      </c>
      <c r="AA26" s="117"/>
      <c r="AB26" s="117"/>
    </row>
    <row r="27" spans="1:28" ht="42" customHeight="1">
      <c r="A27" s="101">
        <v>19</v>
      </c>
      <c r="B27" s="125"/>
      <c r="C27" s="126" t="s">
        <v>55</v>
      </c>
      <c r="D27" s="126"/>
      <c r="E27" s="104">
        <v>11476</v>
      </c>
      <c r="F27" s="105">
        <v>98</v>
      </c>
      <c r="G27" s="105">
        <v>2836</v>
      </c>
      <c r="H27" s="105">
        <v>16</v>
      </c>
      <c r="I27" s="105">
        <v>1531</v>
      </c>
      <c r="J27" s="105">
        <v>3</v>
      </c>
      <c r="K27" s="106">
        <f t="shared" si="4"/>
        <v>24.712443360055769</v>
      </c>
      <c r="L27" s="107">
        <f t="shared" si="5"/>
        <v>13.340885325897526</v>
      </c>
      <c r="M27" s="108">
        <v>1</v>
      </c>
      <c r="N27" s="109">
        <v>5237</v>
      </c>
      <c r="O27" s="120">
        <f t="shared" si="0"/>
        <v>2063</v>
      </c>
      <c r="P27" s="105">
        <v>947</v>
      </c>
      <c r="Q27" s="105">
        <v>429</v>
      </c>
      <c r="R27" s="121">
        <v>687</v>
      </c>
      <c r="S27" s="113">
        <f t="shared" si="1"/>
        <v>19</v>
      </c>
      <c r="T27" s="127"/>
      <c r="U27" s="128" t="str">
        <f t="shared" si="2"/>
        <v>金武町</v>
      </c>
      <c r="V27" s="129"/>
      <c r="W27" s="120">
        <f t="shared" si="3"/>
        <v>2180</v>
      </c>
      <c r="X27" s="105">
        <v>1064</v>
      </c>
      <c r="Y27" s="105">
        <v>429</v>
      </c>
      <c r="Z27" s="121">
        <v>687</v>
      </c>
      <c r="AA27" s="117"/>
      <c r="AB27" s="117"/>
    </row>
    <row r="28" spans="1:28" ht="42" customHeight="1">
      <c r="A28" s="101">
        <v>20</v>
      </c>
      <c r="B28" s="118"/>
      <c r="C28" s="119" t="s">
        <v>56</v>
      </c>
      <c r="D28" s="119"/>
      <c r="E28" s="104">
        <v>4640</v>
      </c>
      <c r="F28" s="105">
        <v>16</v>
      </c>
      <c r="G28" s="105">
        <v>1396</v>
      </c>
      <c r="H28" s="105">
        <v>0</v>
      </c>
      <c r="I28" s="105">
        <v>838</v>
      </c>
      <c r="J28" s="105">
        <v>0</v>
      </c>
      <c r="K28" s="106">
        <f t="shared" si="4"/>
        <v>30.086206896551726</v>
      </c>
      <c r="L28" s="107">
        <f t="shared" si="5"/>
        <v>18.060344827586206</v>
      </c>
      <c r="M28" s="108">
        <v>1</v>
      </c>
      <c r="N28" s="109">
        <v>2207</v>
      </c>
      <c r="O28" s="120">
        <f t="shared" si="0"/>
        <v>988</v>
      </c>
      <c r="P28" s="105">
        <v>428</v>
      </c>
      <c r="Q28" s="105">
        <v>266</v>
      </c>
      <c r="R28" s="121">
        <v>294</v>
      </c>
      <c r="S28" s="113">
        <f t="shared" si="1"/>
        <v>20</v>
      </c>
      <c r="T28" s="122"/>
      <c r="U28" s="123" t="str">
        <f t="shared" si="2"/>
        <v>伊江村</v>
      </c>
      <c r="V28" s="124"/>
      <c r="W28" s="120">
        <f t="shared" si="3"/>
        <v>1016</v>
      </c>
      <c r="X28" s="105">
        <v>456</v>
      </c>
      <c r="Y28" s="105">
        <v>266</v>
      </c>
      <c r="Z28" s="121">
        <v>294</v>
      </c>
      <c r="AA28" s="117"/>
      <c r="AB28" s="117"/>
    </row>
    <row r="29" spans="1:28" ht="42" customHeight="1">
      <c r="A29" s="101">
        <v>21</v>
      </c>
      <c r="B29" s="125"/>
      <c r="C29" s="126" t="s">
        <v>57</v>
      </c>
      <c r="D29" s="126"/>
      <c r="E29" s="104">
        <v>41322</v>
      </c>
      <c r="F29" s="105">
        <v>523</v>
      </c>
      <c r="G29" s="105">
        <v>7853</v>
      </c>
      <c r="H29" s="105">
        <v>51</v>
      </c>
      <c r="I29" s="105">
        <v>4018</v>
      </c>
      <c r="J29" s="105">
        <v>17</v>
      </c>
      <c r="K29" s="106">
        <f t="shared" si="4"/>
        <v>19.004404433473695</v>
      </c>
      <c r="L29" s="107">
        <f t="shared" si="5"/>
        <v>9.7236338996176368</v>
      </c>
      <c r="M29" s="108">
        <v>2</v>
      </c>
      <c r="N29" s="109">
        <v>15336</v>
      </c>
      <c r="O29" s="120">
        <f t="shared" si="0"/>
        <v>5397</v>
      </c>
      <c r="P29" s="105">
        <v>1557</v>
      </c>
      <c r="Q29" s="105">
        <v>1165</v>
      </c>
      <c r="R29" s="121">
        <v>2675</v>
      </c>
      <c r="S29" s="113">
        <f t="shared" si="1"/>
        <v>21</v>
      </c>
      <c r="T29" s="127"/>
      <c r="U29" s="128" t="str">
        <f t="shared" si="2"/>
        <v>読谷村</v>
      </c>
      <c r="V29" s="129"/>
      <c r="W29" s="120">
        <f t="shared" si="3"/>
        <v>5518</v>
      </c>
      <c r="X29" s="105">
        <v>1678</v>
      </c>
      <c r="Y29" s="105">
        <v>1165</v>
      </c>
      <c r="Z29" s="121">
        <v>2675</v>
      </c>
      <c r="AA29" s="117"/>
      <c r="AB29" s="117"/>
    </row>
    <row r="30" spans="1:28" ht="42" customHeight="1">
      <c r="A30" s="101">
        <v>22</v>
      </c>
      <c r="B30" s="118"/>
      <c r="C30" s="119" t="s">
        <v>58</v>
      </c>
      <c r="D30" s="119"/>
      <c r="E30" s="104">
        <v>13756</v>
      </c>
      <c r="F30" s="105">
        <v>88</v>
      </c>
      <c r="G30" s="105">
        <v>3040</v>
      </c>
      <c r="H30" s="105">
        <v>14</v>
      </c>
      <c r="I30" s="105">
        <v>1719</v>
      </c>
      <c r="J30" s="105">
        <v>5</v>
      </c>
      <c r="K30" s="106">
        <f t="shared" si="4"/>
        <v>22.099447513812155</v>
      </c>
      <c r="L30" s="107">
        <f t="shared" si="5"/>
        <v>12.496365222448386</v>
      </c>
      <c r="M30" s="108">
        <v>1</v>
      </c>
      <c r="N30" s="109">
        <v>5556</v>
      </c>
      <c r="O30" s="120">
        <f t="shared" si="0"/>
        <v>2198</v>
      </c>
      <c r="P30" s="105">
        <v>835</v>
      </c>
      <c r="Q30" s="105">
        <v>387</v>
      </c>
      <c r="R30" s="121">
        <v>976</v>
      </c>
      <c r="S30" s="113">
        <f t="shared" si="1"/>
        <v>22</v>
      </c>
      <c r="T30" s="122"/>
      <c r="U30" s="123" t="str">
        <f t="shared" si="2"/>
        <v>嘉手納町</v>
      </c>
      <c r="V30" s="124"/>
      <c r="W30" s="120">
        <f t="shared" si="3"/>
        <v>2265</v>
      </c>
      <c r="X30" s="105">
        <v>902</v>
      </c>
      <c r="Y30" s="105">
        <v>387</v>
      </c>
      <c r="Z30" s="121">
        <v>976</v>
      </c>
      <c r="AA30" s="117"/>
      <c r="AB30" s="117"/>
    </row>
    <row r="31" spans="1:28" ht="42" customHeight="1">
      <c r="A31" s="101">
        <v>23</v>
      </c>
      <c r="B31" s="125"/>
      <c r="C31" s="126" t="s">
        <v>59</v>
      </c>
      <c r="D31" s="126"/>
      <c r="E31" s="104">
        <v>29266</v>
      </c>
      <c r="F31" s="105">
        <v>668</v>
      </c>
      <c r="G31" s="105">
        <v>5288</v>
      </c>
      <c r="H31" s="105">
        <v>54</v>
      </c>
      <c r="I31" s="105">
        <v>2598</v>
      </c>
      <c r="J31" s="105">
        <v>24</v>
      </c>
      <c r="K31" s="106">
        <f t="shared" si="4"/>
        <v>18.068748718649626</v>
      </c>
      <c r="L31" s="107">
        <f t="shared" si="5"/>
        <v>8.8771953803047907</v>
      </c>
      <c r="M31" s="108">
        <v>2</v>
      </c>
      <c r="N31" s="109">
        <v>11836</v>
      </c>
      <c r="O31" s="120">
        <f t="shared" si="0"/>
        <v>3632</v>
      </c>
      <c r="P31" s="105">
        <v>1113</v>
      </c>
      <c r="Q31" s="105">
        <v>754</v>
      </c>
      <c r="R31" s="121">
        <v>1765</v>
      </c>
      <c r="S31" s="113">
        <f t="shared" si="1"/>
        <v>23</v>
      </c>
      <c r="T31" s="127"/>
      <c r="U31" s="128" t="str">
        <f t="shared" si="2"/>
        <v>北谷町</v>
      </c>
      <c r="V31" s="129"/>
      <c r="W31" s="120">
        <f t="shared" si="3"/>
        <v>3803</v>
      </c>
      <c r="X31" s="105">
        <v>1284</v>
      </c>
      <c r="Y31" s="105">
        <v>754</v>
      </c>
      <c r="Z31" s="121">
        <v>1765</v>
      </c>
      <c r="AA31" s="117"/>
      <c r="AB31" s="117"/>
    </row>
    <row r="32" spans="1:28" ht="42" customHeight="1">
      <c r="A32" s="101">
        <v>24</v>
      </c>
      <c r="B32" s="118"/>
      <c r="C32" s="119" t="s">
        <v>60</v>
      </c>
      <c r="D32" s="119"/>
      <c r="E32" s="104">
        <v>16808</v>
      </c>
      <c r="F32" s="105">
        <v>306</v>
      </c>
      <c r="G32" s="105">
        <v>3464</v>
      </c>
      <c r="H32" s="105">
        <v>57</v>
      </c>
      <c r="I32" s="105">
        <v>1806</v>
      </c>
      <c r="J32" s="105">
        <v>15</v>
      </c>
      <c r="K32" s="106">
        <f t="shared" si="4"/>
        <v>20.609233698238935</v>
      </c>
      <c r="L32" s="107">
        <f t="shared" si="5"/>
        <v>10.744883388862446</v>
      </c>
      <c r="M32" s="108">
        <v>1</v>
      </c>
      <c r="N32" s="109">
        <v>6688</v>
      </c>
      <c r="O32" s="120">
        <f t="shared" si="0"/>
        <v>2414</v>
      </c>
      <c r="P32" s="105">
        <v>792</v>
      </c>
      <c r="Q32" s="105">
        <v>561</v>
      </c>
      <c r="R32" s="121">
        <v>1061</v>
      </c>
      <c r="S32" s="113">
        <f t="shared" si="1"/>
        <v>24</v>
      </c>
      <c r="T32" s="122"/>
      <c r="U32" s="123" t="str">
        <f t="shared" si="2"/>
        <v>北中城村</v>
      </c>
      <c r="V32" s="124"/>
      <c r="W32" s="120">
        <f t="shared" si="3"/>
        <v>2470</v>
      </c>
      <c r="X32" s="105">
        <v>848</v>
      </c>
      <c r="Y32" s="105">
        <v>561</v>
      </c>
      <c r="Z32" s="121">
        <v>1061</v>
      </c>
      <c r="AA32" s="117"/>
      <c r="AB32" s="117"/>
    </row>
    <row r="33" spans="1:28" ht="42" customHeight="1">
      <c r="A33" s="101">
        <v>25</v>
      </c>
      <c r="B33" s="125"/>
      <c r="C33" s="126" t="s">
        <v>61</v>
      </c>
      <c r="D33" s="126"/>
      <c r="E33" s="104">
        <v>20157</v>
      </c>
      <c r="F33" s="105">
        <v>174</v>
      </c>
      <c r="G33" s="105">
        <v>3552</v>
      </c>
      <c r="H33" s="105">
        <v>8</v>
      </c>
      <c r="I33" s="105">
        <v>1847</v>
      </c>
      <c r="J33" s="105">
        <v>3</v>
      </c>
      <c r="K33" s="106">
        <f t="shared" si="4"/>
        <v>17.62166989135288</v>
      </c>
      <c r="L33" s="107">
        <f t="shared" si="5"/>
        <v>9.1630699012749908</v>
      </c>
      <c r="M33" s="108">
        <v>1</v>
      </c>
      <c r="N33" s="109">
        <v>7980</v>
      </c>
      <c r="O33" s="120">
        <f t="shared" si="0"/>
        <v>2431</v>
      </c>
      <c r="P33" s="105">
        <v>700</v>
      </c>
      <c r="Q33" s="105">
        <v>508</v>
      </c>
      <c r="R33" s="121">
        <v>1223</v>
      </c>
      <c r="S33" s="113">
        <f t="shared" si="1"/>
        <v>25</v>
      </c>
      <c r="T33" s="127"/>
      <c r="U33" s="128" t="str">
        <f t="shared" si="2"/>
        <v>中城村</v>
      </c>
      <c r="V33" s="129"/>
      <c r="W33" s="120">
        <f t="shared" si="3"/>
        <v>2503</v>
      </c>
      <c r="X33" s="105">
        <v>772</v>
      </c>
      <c r="Y33" s="105">
        <v>508</v>
      </c>
      <c r="Z33" s="121">
        <v>1223</v>
      </c>
      <c r="AA33" s="117"/>
      <c r="AB33" s="117"/>
    </row>
    <row r="34" spans="1:28" ht="42" customHeight="1">
      <c r="A34" s="101">
        <v>26</v>
      </c>
      <c r="B34" s="118"/>
      <c r="C34" s="119" t="s">
        <v>62</v>
      </c>
      <c r="D34" s="119"/>
      <c r="E34" s="104">
        <v>35121</v>
      </c>
      <c r="F34" s="105">
        <v>397</v>
      </c>
      <c r="G34" s="105">
        <v>6482</v>
      </c>
      <c r="H34" s="105">
        <v>12</v>
      </c>
      <c r="I34" s="105">
        <v>2945</v>
      </c>
      <c r="J34" s="105">
        <v>6</v>
      </c>
      <c r="K34" s="106">
        <f t="shared" si="4"/>
        <v>18.456194299706727</v>
      </c>
      <c r="L34" s="107">
        <f t="shared" si="5"/>
        <v>8.3852965462259057</v>
      </c>
      <c r="M34" s="108">
        <v>2</v>
      </c>
      <c r="N34" s="109">
        <v>13811</v>
      </c>
      <c r="O34" s="120">
        <f t="shared" si="0"/>
        <v>4423</v>
      </c>
      <c r="P34" s="105">
        <v>1214</v>
      </c>
      <c r="Q34" s="105">
        <v>1072</v>
      </c>
      <c r="R34" s="121">
        <v>2137</v>
      </c>
      <c r="S34" s="113">
        <f t="shared" si="1"/>
        <v>26</v>
      </c>
      <c r="T34" s="122"/>
      <c r="U34" s="123" t="str">
        <f t="shared" si="2"/>
        <v>西原町</v>
      </c>
      <c r="V34" s="124"/>
      <c r="W34" s="120">
        <f t="shared" si="3"/>
        <v>4504</v>
      </c>
      <c r="X34" s="105">
        <v>1295</v>
      </c>
      <c r="Y34" s="105">
        <v>1072</v>
      </c>
      <c r="Z34" s="121">
        <v>2137</v>
      </c>
      <c r="AA34" s="117"/>
      <c r="AB34" s="117"/>
    </row>
    <row r="35" spans="1:28" ht="42" customHeight="1">
      <c r="A35" s="101">
        <v>27</v>
      </c>
      <c r="B35" s="125"/>
      <c r="C35" s="126" t="s">
        <v>63</v>
      </c>
      <c r="D35" s="126"/>
      <c r="E35" s="726">
        <v>19167</v>
      </c>
      <c r="F35" s="105">
        <v>104</v>
      </c>
      <c r="G35" s="727">
        <v>3448</v>
      </c>
      <c r="H35" s="105">
        <v>9</v>
      </c>
      <c r="I35" s="727">
        <v>1605</v>
      </c>
      <c r="J35" s="105">
        <v>2</v>
      </c>
      <c r="K35" s="106">
        <f t="shared" si="4"/>
        <v>17.989252360828505</v>
      </c>
      <c r="L35" s="785">
        <f>ROUNDUP(I35/E35,4)</f>
        <v>8.3799999999999999E-2</v>
      </c>
      <c r="M35" s="108">
        <v>1</v>
      </c>
      <c r="N35" s="109">
        <v>7652</v>
      </c>
      <c r="O35" s="120">
        <f t="shared" si="0"/>
        <v>2374</v>
      </c>
      <c r="P35" s="105">
        <v>758</v>
      </c>
      <c r="Q35" s="105">
        <v>493</v>
      </c>
      <c r="R35" s="121">
        <v>1123</v>
      </c>
      <c r="S35" s="113">
        <f t="shared" si="1"/>
        <v>27</v>
      </c>
      <c r="T35" s="127"/>
      <c r="U35" s="128" t="str">
        <f t="shared" si="2"/>
        <v>与那原町</v>
      </c>
      <c r="V35" s="129"/>
      <c r="W35" s="120">
        <f t="shared" si="3"/>
        <v>2498</v>
      </c>
      <c r="X35" s="105">
        <v>880</v>
      </c>
      <c r="Y35" s="105">
        <v>495</v>
      </c>
      <c r="Z35" s="121">
        <v>1123</v>
      </c>
      <c r="AA35" s="117"/>
      <c r="AB35" s="117"/>
    </row>
    <row r="36" spans="1:28" ht="42" customHeight="1">
      <c r="A36" s="101">
        <v>28</v>
      </c>
      <c r="B36" s="118"/>
      <c r="C36" s="119" t="s">
        <v>64</v>
      </c>
      <c r="D36" s="130"/>
      <c r="E36" s="104">
        <v>37723</v>
      </c>
      <c r="F36" s="105">
        <v>100</v>
      </c>
      <c r="G36" s="105">
        <v>6150</v>
      </c>
      <c r="H36" s="105">
        <v>5</v>
      </c>
      <c r="I36" s="105">
        <v>2881</v>
      </c>
      <c r="J36" s="105">
        <v>2</v>
      </c>
      <c r="K36" s="106">
        <f t="shared" si="4"/>
        <v>16.303051188929832</v>
      </c>
      <c r="L36" s="107">
        <f t="shared" si="5"/>
        <v>7.6372504837897299</v>
      </c>
      <c r="M36" s="108">
        <v>2</v>
      </c>
      <c r="N36" s="109">
        <v>14063</v>
      </c>
      <c r="O36" s="120">
        <f t="shared" si="0"/>
        <v>4101</v>
      </c>
      <c r="P36" s="105">
        <v>1060</v>
      </c>
      <c r="Q36" s="105">
        <v>992</v>
      </c>
      <c r="R36" s="121">
        <v>2049</v>
      </c>
      <c r="S36" s="113">
        <f t="shared" si="1"/>
        <v>28</v>
      </c>
      <c r="T36" s="122"/>
      <c r="U36" s="123" t="str">
        <f t="shared" si="2"/>
        <v>南風原町</v>
      </c>
      <c r="V36" s="124"/>
      <c r="W36" s="120">
        <f t="shared" si="3"/>
        <v>4283</v>
      </c>
      <c r="X36" s="105">
        <v>1241</v>
      </c>
      <c r="Y36" s="105">
        <v>993</v>
      </c>
      <c r="Z36" s="121">
        <v>2049</v>
      </c>
      <c r="AA36" s="117"/>
      <c r="AB36" s="117"/>
    </row>
    <row r="37" spans="1:28" ht="42" customHeight="1">
      <c r="A37" s="101">
        <v>29</v>
      </c>
      <c r="B37" s="125"/>
      <c r="C37" s="103" t="s">
        <v>65</v>
      </c>
      <c r="D37" s="126"/>
      <c r="E37" s="104">
        <v>707</v>
      </c>
      <c r="F37" s="105">
        <v>17</v>
      </c>
      <c r="G37" s="105">
        <v>161</v>
      </c>
      <c r="H37" s="105">
        <v>1</v>
      </c>
      <c r="I37" s="105">
        <v>96</v>
      </c>
      <c r="J37" s="105">
        <v>0</v>
      </c>
      <c r="K37" s="106">
        <f t="shared" si="4"/>
        <v>22.772277227722775</v>
      </c>
      <c r="L37" s="107">
        <f t="shared" si="5"/>
        <v>13.578500707213578</v>
      </c>
      <c r="M37" s="108">
        <v>1</v>
      </c>
      <c r="N37" s="109">
        <v>427</v>
      </c>
      <c r="O37" s="120">
        <f t="shared" si="0"/>
        <v>104</v>
      </c>
      <c r="P37" s="105">
        <v>33</v>
      </c>
      <c r="Q37" s="105">
        <v>31</v>
      </c>
      <c r="R37" s="121">
        <v>40</v>
      </c>
      <c r="S37" s="113">
        <f t="shared" si="1"/>
        <v>29</v>
      </c>
      <c r="T37" s="127"/>
      <c r="U37" s="115" t="str">
        <f t="shared" si="2"/>
        <v>渡嘉敷村</v>
      </c>
      <c r="V37" s="129"/>
      <c r="W37" s="120">
        <f t="shared" si="3"/>
        <v>127</v>
      </c>
      <c r="X37" s="105">
        <v>56</v>
      </c>
      <c r="Y37" s="105">
        <v>31</v>
      </c>
      <c r="Z37" s="121">
        <v>40</v>
      </c>
      <c r="AA37" s="117"/>
      <c r="AB37" s="117"/>
    </row>
    <row r="38" spans="1:28" ht="42" customHeight="1">
      <c r="A38" s="101">
        <v>30</v>
      </c>
      <c r="B38" s="118"/>
      <c r="C38" s="126" t="s">
        <v>66</v>
      </c>
      <c r="D38" s="119"/>
      <c r="E38" s="104">
        <v>935</v>
      </c>
      <c r="F38" s="105">
        <v>17</v>
      </c>
      <c r="G38" s="105">
        <v>210</v>
      </c>
      <c r="H38" s="105">
        <v>1</v>
      </c>
      <c r="I38" s="105">
        <v>120</v>
      </c>
      <c r="J38" s="105">
        <v>0</v>
      </c>
      <c r="K38" s="106">
        <f t="shared" si="4"/>
        <v>22.459893048128343</v>
      </c>
      <c r="L38" s="107">
        <f t="shared" si="5"/>
        <v>12.834224598930483</v>
      </c>
      <c r="M38" s="108">
        <v>3</v>
      </c>
      <c r="N38" s="109">
        <v>555</v>
      </c>
      <c r="O38" s="120">
        <f t="shared" si="0"/>
        <v>152</v>
      </c>
      <c r="P38" s="105">
        <v>94</v>
      </c>
      <c r="Q38" s="105">
        <v>45</v>
      </c>
      <c r="R38" s="121">
        <v>13</v>
      </c>
      <c r="S38" s="113">
        <f t="shared" si="1"/>
        <v>30</v>
      </c>
      <c r="T38" s="122"/>
      <c r="U38" s="128" t="str">
        <f t="shared" si="2"/>
        <v>座間味村</v>
      </c>
      <c r="V38" s="124"/>
      <c r="W38" s="120">
        <f t="shared" si="3"/>
        <v>167</v>
      </c>
      <c r="X38" s="105">
        <v>106</v>
      </c>
      <c r="Y38" s="105">
        <v>46</v>
      </c>
      <c r="Z38" s="121">
        <v>15</v>
      </c>
      <c r="AA38" s="117"/>
      <c r="AB38" s="117"/>
    </row>
    <row r="39" spans="1:28" ht="42" customHeight="1">
      <c r="A39" s="101">
        <v>31</v>
      </c>
      <c r="B39" s="118"/>
      <c r="C39" s="119" t="s">
        <v>67</v>
      </c>
      <c r="D39" s="119"/>
      <c r="E39" s="104">
        <v>727</v>
      </c>
      <c r="F39" s="105">
        <v>4</v>
      </c>
      <c r="G39" s="105">
        <v>263</v>
      </c>
      <c r="H39" s="105">
        <v>0</v>
      </c>
      <c r="I39" s="105">
        <v>178</v>
      </c>
      <c r="J39" s="105">
        <v>0</v>
      </c>
      <c r="K39" s="106">
        <f t="shared" si="4"/>
        <v>36.176066024759287</v>
      </c>
      <c r="L39" s="107">
        <f t="shared" si="5"/>
        <v>24.484181568088033</v>
      </c>
      <c r="M39" s="108">
        <v>1</v>
      </c>
      <c r="N39" s="109">
        <v>433</v>
      </c>
      <c r="O39" s="120">
        <f t="shared" si="0"/>
        <v>196</v>
      </c>
      <c r="P39" s="105">
        <v>122</v>
      </c>
      <c r="Q39" s="105">
        <v>46</v>
      </c>
      <c r="R39" s="121">
        <v>28</v>
      </c>
      <c r="S39" s="113">
        <f t="shared" si="1"/>
        <v>31</v>
      </c>
      <c r="T39" s="122"/>
      <c r="U39" s="123" t="str">
        <f t="shared" si="2"/>
        <v>粟国村</v>
      </c>
      <c r="V39" s="124"/>
      <c r="W39" s="120">
        <f t="shared" si="3"/>
        <v>209</v>
      </c>
      <c r="X39" s="105">
        <v>135</v>
      </c>
      <c r="Y39" s="105">
        <v>46</v>
      </c>
      <c r="Z39" s="121">
        <v>28</v>
      </c>
      <c r="AA39" s="117"/>
      <c r="AB39" s="117"/>
    </row>
    <row r="40" spans="1:28" ht="42" customHeight="1">
      <c r="A40" s="101">
        <v>32</v>
      </c>
      <c r="B40" s="125"/>
      <c r="C40" s="126" t="s">
        <v>68</v>
      </c>
      <c r="D40" s="126"/>
      <c r="E40" s="104">
        <v>389</v>
      </c>
      <c r="F40" s="105">
        <v>2</v>
      </c>
      <c r="G40" s="105">
        <v>154</v>
      </c>
      <c r="H40" s="105">
        <v>0</v>
      </c>
      <c r="I40" s="105">
        <v>97</v>
      </c>
      <c r="J40" s="105">
        <v>0</v>
      </c>
      <c r="K40" s="106">
        <f t="shared" si="4"/>
        <v>39.588688946015424</v>
      </c>
      <c r="L40" s="107">
        <f t="shared" si="5"/>
        <v>24.935732647814909</v>
      </c>
      <c r="M40" s="108">
        <v>1</v>
      </c>
      <c r="N40" s="109">
        <v>222</v>
      </c>
      <c r="O40" s="120">
        <f t="shared" si="0"/>
        <v>174</v>
      </c>
      <c r="P40" s="105">
        <v>49</v>
      </c>
      <c r="Q40" s="105">
        <v>31</v>
      </c>
      <c r="R40" s="121">
        <v>94</v>
      </c>
      <c r="S40" s="113">
        <f t="shared" si="1"/>
        <v>32</v>
      </c>
      <c r="T40" s="127"/>
      <c r="U40" s="128" t="str">
        <f t="shared" si="2"/>
        <v>渡名喜村</v>
      </c>
      <c r="V40" s="129"/>
      <c r="W40" s="120">
        <f t="shared" si="3"/>
        <v>204</v>
      </c>
      <c r="X40" s="105">
        <v>56</v>
      </c>
      <c r="Y40" s="105">
        <v>39</v>
      </c>
      <c r="Z40" s="121">
        <v>109</v>
      </c>
      <c r="AA40" s="117"/>
      <c r="AB40" s="117"/>
    </row>
    <row r="41" spans="1:28" ht="42" customHeight="1">
      <c r="A41" s="101">
        <v>33</v>
      </c>
      <c r="B41" s="118"/>
      <c r="C41" s="119" t="s">
        <v>69</v>
      </c>
      <c r="D41" s="119"/>
      <c r="E41" s="104">
        <v>1283</v>
      </c>
      <c r="F41" s="105">
        <v>36</v>
      </c>
      <c r="G41" s="105">
        <v>284</v>
      </c>
      <c r="H41" s="105">
        <v>0</v>
      </c>
      <c r="I41" s="105">
        <v>157</v>
      </c>
      <c r="J41" s="105">
        <v>0</v>
      </c>
      <c r="K41" s="106">
        <f t="shared" si="4"/>
        <v>22.135619641465315</v>
      </c>
      <c r="L41" s="107">
        <f t="shared" si="5"/>
        <v>12.236944660950897</v>
      </c>
      <c r="M41" s="108">
        <v>1</v>
      </c>
      <c r="N41" s="109">
        <v>627</v>
      </c>
      <c r="O41" s="120">
        <f t="shared" si="0"/>
        <v>359</v>
      </c>
      <c r="P41" s="105">
        <v>40</v>
      </c>
      <c r="Q41" s="105">
        <v>283</v>
      </c>
      <c r="R41" s="121">
        <v>36</v>
      </c>
      <c r="S41" s="113">
        <f t="shared" si="1"/>
        <v>33</v>
      </c>
      <c r="T41" s="122"/>
      <c r="U41" s="123" t="str">
        <f t="shared" si="2"/>
        <v>南大東村</v>
      </c>
      <c r="V41" s="124"/>
      <c r="W41" s="120">
        <f t="shared" si="3"/>
        <v>359</v>
      </c>
      <c r="X41" s="105">
        <v>40</v>
      </c>
      <c r="Y41" s="105">
        <v>283</v>
      </c>
      <c r="Z41" s="121">
        <v>36</v>
      </c>
      <c r="AA41" s="117"/>
      <c r="AB41" s="117"/>
    </row>
    <row r="42" spans="1:28" ht="42" customHeight="1">
      <c r="A42" s="101">
        <v>34</v>
      </c>
      <c r="B42" s="125"/>
      <c r="C42" s="126" t="s">
        <v>70</v>
      </c>
      <c r="D42" s="126"/>
      <c r="E42" s="104">
        <v>575</v>
      </c>
      <c r="F42" s="105">
        <v>4</v>
      </c>
      <c r="G42" s="105">
        <v>116</v>
      </c>
      <c r="H42" s="105">
        <v>0</v>
      </c>
      <c r="I42" s="105">
        <v>57</v>
      </c>
      <c r="J42" s="105">
        <v>0</v>
      </c>
      <c r="K42" s="106">
        <f t="shared" si="4"/>
        <v>20.173913043478262</v>
      </c>
      <c r="L42" s="107">
        <f t="shared" si="5"/>
        <v>9.9130434782608692</v>
      </c>
      <c r="M42" s="108">
        <v>1</v>
      </c>
      <c r="N42" s="109">
        <v>280</v>
      </c>
      <c r="O42" s="120">
        <f t="shared" si="0"/>
        <v>85</v>
      </c>
      <c r="P42" s="105">
        <v>27</v>
      </c>
      <c r="Q42" s="105">
        <v>16</v>
      </c>
      <c r="R42" s="121">
        <v>42</v>
      </c>
      <c r="S42" s="113">
        <f t="shared" si="1"/>
        <v>34</v>
      </c>
      <c r="T42" s="127"/>
      <c r="U42" s="128" t="str">
        <f t="shared" si="2"/>
        <v>北大東村</v>
      </c>
      <c r="V42" s="129"/>
      <c r="W42" s="120">
        <f t="shared" si="3"/>
        <v>88</v>
      </c>
      <c r="X42" s="105">
        <v>27</v>
      </c>
      <c r="Y42" s="105">
        <v>16</v>
      </c>
      <c r="Z42" s="121">
        <v>45</v>
      </c>
      <c r="AA42" s="117"/>
      <c r="AB42" s="117"/>
    </row>
    <row r="43" spans="1:28" ht="42" customHeight="1">
      <c r="A43" s="101">
        <v>35</v>
      </c>
      <c r="B43" s="118"/>
      <c r="C43" s="119" t="s">
        <v>71</v>
      </c>
      <c r="D43" s="119"/>
      <c r="E43" s="104">
        <v>1261</v>
      </c>
      <c r="F43" s="105">
        <v>11</v>
      </c>
      <c r="G43" s="105">
        <v>330</v>
      </c>
      <c r="H43" s="105">
        <v>0</v>
      </c>
      <c r="I43" s="105">
        <v>197</v>
      </c>
      <c r="J43" s="105">
        <v>0</v>
      </c>
      <c r="K43" s="106">
        <f t="shared" si="4"/>
        <v>26.169706582077719</v>
      </c>
      <c r="L43" s="107">
        <f t="shared" si="5"/>
        <v>15.622521808088818</v>
      </c>
      <c r="M43" s="108">
        <v>2</v>
      </c>
      <c r="N43" s="109">
        <v>583</v>
      </c>
      <c r="O43" s="120">
        <f t="shared" si="0"/>
        <v>235</v>
      </c>
      <c r="P43" s="105">
        <v>91</v>
      </c>
      <c r="Q43" s="105">
        <v>64</v>
      </c>
      <c r="R43" s="121">
        <v>80</v>
      </c>
      <c r="S43" s="113">
        <f t="shared" si="1"/>
        <v>35</v>
      </c>
      <c r="T43" s="122"/>
      <c r="U43" s="123" t="str">
        <f t="shared" si="2"/>
        <v>伊平屋村</v>
      </c>
      <c r="V43" s="124"/>
      <c r="W43" s="120">
        <f t="shared" si="3"/>
        <v>240</v>
      </c>
      <c r="X43" s="105">
        <v>96</v>
      </c>
      <c r="Y43" s="105">
        <v>64</v>
      </c>
      <c r="Z43" s="121">
        <v>80</v>
      </c>
      <c r="AA43" s="117"/>
      <c r="AB43" s="117"/>
    </row>
    <row r="44" spans="1:28" ht="42" customHeight="1">
      <c r="A44" s="101">
        <v>36</v>
      </c>
      <c r="B44" s="125"/>
      <c r="C44" s="126" t="s">
        <v>72</v>
      </c>
      <c r="D44" s="126"/>
      <c r="E44" s="104">
        <v>1533</v>
      </c>
      <c r="F44" s="105">
        <v>30</v>
      </c>
      <c r="G44" s="105">
        <v>434</v>
      </c>
      <c r="H44" s="105">
        <v>0</v>
      </c>
      <c r="I44" s="105">
        <v>267</v>
      </c>
      <c r="J44" s="105">
        <v>0</v>
      </c>
      <c r="K44" s="106">
        <f>G44/E44*100</f>
        <v>28.31050228310502</v>
      </c>
      <c r="L44" s="107">
        <f t="shared" si="5"/>
        <v>17.416829745596868</v>
      </c>
      <c r="M44" s="108">
        <v>1</v>
      </c>
      <c r="N44" s="109">
        <v>801</v>
      </c>
      <c r="O44" s="120">
        <f t="shared" si="0"/>
        <v>327</v>
      </c>
      <c r="P44" s="105">
        <v>180</v>
      </c>
      <c r="Q44" s="105">
        <v>59</v>
      </c>
      <c r="R44" s="121">
        <v>88</v>
      </c>
      <c r="S44" s="113">
        <f t="shared" si="1"/>
        <v>36</v>
      </c>
      <c r="T44" s="127"/>
      <c r="U44" s="128" t="str">
        <f t="shared" si="2"/>
        <v>伊是名村</v>
      </c>
      <c r="V44" s="129"/>
      <c r="W44" s="120">
        <f t="shared" si="3"/>
        <v>357</v>
      </c>
      <c r="X44" s="105">
        <v>210</v>
      </c>
      <c r="Y44" s="105">
        <v>59</v>
      </c>
      <c r="Z44" s="121">
        <v>88</v>
      </c>
      <c r="AA44" s="117"/>
      <c r="AB44" s="117"/>
    </row>
    <row r="45" spans="1:28" ht="42" customHeight="1">
      <c r="A45" s="101">
        <v>37</v>
      </c>
      <c r="B45" s="118"/>
      <c r="C45" s="119" t="s">
        <v>73</v>
      </c>
      <c r="D45" s="119"/>
      <c r="E45" s="104">
        <v>8135</v>
      </c>
      <c r="F45" s="105">
        <v>49</v>
      </c>
      <c r="G45" s="105">
        <v>2213</v>
      </c>
      <c r="H45" s="105">
        <v>2</v>
      </c>
      <c r="I45" s="105">
        <v>1277</v>
      </c>
      <c r="J45" s="105">
        <v>1</v>
      </c>
      <c r="K45" s="106">
        <f>G45/E45*100</f>
        <v>27.203441917639825</v>
      </c>
      <c r="L45" s="107">
        <f t="shared" si="5"/>
        <v>15.697602950215121</v>
      </c>
      <c r="M45" s="108">
        <v>2</v>
      </c>
      <c r="N45" s="109">
        <v>3998</v>
      </c>
      <c r="O45" s="120">
        <f t="shared" si="0"/>
        <v>1620</v>
      </c>
      <c r="P45" s="105">
        <v>711</v>
      </c>
      <c r="Q45" s="105">
        <v>367</v>
      </c>
      <c r="R45" s="121">
        <v>542</v>
      </c>
      <c r="S45" s="113">
        <f t="shared" si="1"/>
        <v>37</v>
      </c>
      <c r="T45" s="122"/>
      <c r="U45" s="123" t="str">
        <f t="shared" si="2"/>
        <v>久米島町</v>
      </c>
      <c r="V45" s="124"/>
      <c r="W45" s="120">
        <f t="shared" si="3"/>
        <v>1673</v>
      </c>
      <c r="X45" s="105">
        <v>764</v>
      </c>
      <c r="Y45" s="105">
        <v>367</v>
      </c>
      <c r="Z45" s="121">
        <v>542</v>
      </c>
      <c r="AA45" s="117"/>
      <c r="AB45" s="117"/>
    </row>
    <row r="46" spans="1:28" ht="42" customHeight="1">
      <c r="A46" s="101">
        <v>38</v>
      </c>
      <c r="B46" s="125"/>
      <c r="C46" s="119" t="s">
        <v>74</v>
      </c>
      <c r="D46" s="126"/>
      <c r="E46" s="104">
        <v>30411</v>
      </c>
      <c r="F46" s="105">
        <v>86</v>
      </c>
      <c r="G46" s="105">
        <v>5839</v>
      </c>
      <c r="H46" s="105">
        <v>1</v>
      </c>
      <c r="I46" s="105">
        <v>2976</v>
      </c>
      <c r="J46" s="105">
        <v>1</v>
      </c>
      <c r="K46" s="106">
        <f>G46/E46*100</f>
        <v>19.200289368978328</v>
      </c>
      <c r="L46" s="107">
        <f t="shared" si="5"/>
        <v>9.7859327217125376</v>
      </c>
      <c r="M46" s="108">
        <v>2</v>
      </c>
      <c r="N46" s="109">
        <v>11546</v>
      </c>
      <c r="O46" s="120">
        <f t="shared" si="0"/>
        <v>4000</v>
      </c>
      <c r="P46" s="105">
        <v>1202</v>
      </c>
      <c r="Q46" s="105">
        <v>830</v>
      </c>
      <c r="R46" s="121">
        <v>1968</v>
      </c>
      <c r="S46" s="113">
        <f t="shared" si="1"/>
        <v>38</v>
      </c>
      <c r="T46" s="127"/>
      <c r="U46" s="123" t="str">
        <f t="shared" si="2"/>
        <v>八重瀬町</v>
      </c>
      <c r="V46" s="129"/>
      <c r="W46" s="120">
        <f t="shared" si="3"/>
        <v>4204</v>
      </c>
      <c r="X46" s="105">
        <v>1404</v>
      </c>
      <c r="Y46" s="105">
        <v>832</v>
      </c>
      <c r="Z46" s="121">
        <v>1968</v>
      </c>
      <c r="AA46" s="117"/>
      <c r="AB46" s="117"/>
    </row>
    <row r="47" spans="1:28" ht="42" customHeight="1">
      <c r="A47" s="101">
        <v>39</v>
      </c>
      <c r="B47" s="118"/>
      <c r="C47" s="119" t="s">
        <v>75</v>
      </c>
      <c r="D47" s="119"/>
      <c r="E47" s="104">
        <v>1179</v>
      </c>
      <c r="F47" s="105">
        <v>17</v>
      </c>
      <c r="G47" s="105">
        <v>339</v>
      </c>
      <c r="H47" s="105">
        <v>1</v>
      </c>
      <c r="I47" s="105">
        <v>187</v>
      </c>
      <c r="J47" s="105">
        <v>0</v>
      </c>
      <c r="K47" s="106">
        <f>G47/E47*100</f>
        <v>28.753180661577609</v>
      </c>
      <c r="L47" s="107">
        <f t="shared" si="5"/>
        <v>15.860899067005937</v>
      </c>
      <c r="M47" s="108">
        <v>1</v>
      </c>
      <c r="N47" s="109">
        <v>528</v>
      </c>
      <c r="O47" s="120">
        <f>SUM(P47:R47)</f>
        <v>221</v>
      </c>
      <c r="P47" s="105">
        <v>83</v>
      </c>
      <c r="Q47" s="105">
        <v>59</v>
      </c>
      <c r="R47" s="121">
        <v>79</v>
      </c>
      <c r="S47" s="113">
        <f t="shared" si="1"/>
        <v>39</v>
      </c>
      <c r="T47" s="122"/>
      <c r="U47" s="123" t="str">
        <f t="shared" si="2"/>
        <v>多良間村</v>
      </c>
      <c r="V47" s="124"/>
      <c r="W47" s="120">
        <f>SUM(X47:Z47)</f>
        <v>232</v>
      </c>
      <c r="X47" s="105">
        <v>85</v>
      </c>
      <c r="Y47" s="105">
        <v>68</v>
      </c>
      <c r="Z47" s="121">
        <v>79</v>
      </c>
      <c r="AA47" s="117"/>
      <c r="AB47" s="117"/>
    </row>
    <row r="48" spans="1:28" ht="42" customHeight="1">
      <c r="A48" s="101">
        <v>40</v>
      </c>
      <c r="B48" s="118"/>
      <c r="C48" s="119" t="s">
        <v>76</v>
      </c>
      <c r="D48" s="119"/>
      <c r="E48" s="104">
        <v>4302</v>
      </c>
      <c r="F48" s="105">
        <v>46</v>
      </c>
      <c r="G48" s="105">
        <v>874</v>
      </c>
      <c r="H48" s="105">
        <v>0</v>
      </c>
      <c r="I48" s="105">
        <v>517</v>
      </c>
      <c r="J48" s="105">
        <v>1</v>
      </c>
      <c r="K48" s="106">
        <f t="shared" si="4"/>
        <v>20.316132031613204</v>
      </c>
      <c r="L48" s="107">
        <f t="shared" si="5"/>
        <v>12.017666201766621</v>
      </c>
      <c r="M48" s="108">
        <v>9</v>
      </c>
      <c r="N48" s="109">
        <v>2462</v>
      </c>
      <c r="O48" s="120">
        <f>SUM(P48:R48)</f>
        <v>678</v>
      </c>
      <c r="P48" s="105">
        <v>343</v>
      </c>
      <c r="Q48" s="105">
        <v>139</v>
      </c>
      <c r="R48" s="121">
        <v>196</v>
      </c>
      <c r="S48" s="113">
        <f t="shared" si="1"/>
        <v>40</v>
      </c>
      <c r="T48" s="122"/>
      <c r="U48" s="123" t="str">
        <f t="shared" si="2"/>
        <v>竹富町</v>
      </c>
      <c r="V48" s="124"/>
      <c r="W48" s="120">
        <f>SUM(X48:Z48)</f>
        <v>704</v>
      </c>
      <c r="X48" s="105">
        <v>369</v>
      </c>
      <c r="Y48" s="105">
        <v>139</v>
      </c>
      <c r="Z48" s="121">
        <v>196</v>
      </c>
      <c r="AA48" s="117"/>
      <c r="AB48" s="117"/>
    </row>
    <row r="49" spans="1:28" ht="42" customHeight="1" thickBot="1">
      <c r="A49" s="101">
        <v>41</v>
      </c>
      <c r="B49" s="125"/>
      <c r="C49" s="126" t="s">
        <v>77</v>
      </c>
      <c r="D49" s="126"/>
      <c r="E49" s="131">
        <v>1690</v>
      </c>
      <c r="F49" s="132">
        <v>7</v>
      </c>
      <c r="G49" s="132">
        <v>343</v>
      </c>
      <c r="H49" s="132">
        <v>0</v>
      </c>
      <c r="I49" s="132">
        <v>162</v>
      </c>
      <c r="J49" s="132">
        <v>0</v>
      </c>
      <c r="K49" s="133">
        <f t="shared" si="4"/>
        <v>20.295857988165679</v>
      </c>
      <c r="L49" s="134">
        <f t="shared" si="5"/>
        <v>9.5857988165680474</v>
      </c>
      <c r="M49" s="135">
        <v>2</v>
      </c>
      <c r="N49" s="136">
        <v>917</v>
      </c>
      <c r="O49" s="137">
        <f>SUM(P49:R49)</f>
        <v>231</v>
      </c>
      <c r="P49" s="132">
        <v>71</v>
      </c>
      <c r="Q49" s="132">
        <v>55</v>
      </c>
      <c r="R49" s="138">
        <v>105</v>
      </c>
      <c r="S49" s="113">
        <f t="shared" si="1"/>
        <v>41</v>
      </c>
      <c r="T49" s="127"/>
      <c r="U49" s="128" t="str">
        <f t="shared" si="2"/>
        <v>与那国町</v>
      </c>
      <c r="V49" s="129"/>
      <c r="W49" s="137">
        <f>SUM(X49:Z49)</f>
        <v>250</v>
      </c>
      <c r="X49" s="132">
        <v>81</v>
      </c>
      <c r="Y49" s="132">
        <v>58</v>
      </c>
      <c r="Z49" s="138">
        <v>111</v>
      </c>
      <c r="AA49" s="117"/>
      <c r="AB49" s="117"/>
    </row>
    <row r="50" spans="1:28" ht="42" customHeight="1" thickBot="1">
      <c r="A50" s="571" t="s">
        <v>78</v>
      </c>
      <c r="B50" s="572"/>
      <c r="C50" s="572"/>
      <c r="D50" s="139"/>
      <c r="E50" s="787">
        <f t="shared" ref="E50:J50" si="6">SUM(E9:E49)</f>
        <v>1464942</v>
      </c>
      <c r="F50" s="141">
        <f t="shared" si="6"/>
        <v>13288</v>
      </c>
      <c r="G50" s="729">
        <f t="shared" si="6"/>
        <v>290709</v>
      </c>
      <c r="H50" s="141">
        <f t="shared" si="6"/>
        <v>935</v>
      </c>
      <c r="I50" s="729">
        <f t="shared" si="6"/>
        <v>147548</v>
      </c>
      <c r="J50" s="141">
        <f t="shared" si="6"/>
        <v>362</v>
      </c>
      <c r="K50" s="142">
        <f>G50/E50*100</f>
        <v>19.844403396175412</v>
      </c>
      <c r="L50" s="788">
        <f>ROUNDUP(I50/E50,4)</f>
        <v>0.1008</v>
      </c>
      <c r="M50" s="143">
        <f t="shared" ref="M50:R50" si="7">SUM(M9:M49)</f>
        <v>147</v>
      </c>
      <c r="N50" s="144">
        <f t="shared" si="7"/>
        <v>629118</v>
      </c>
      <c r="O50" s="145">
        <f>SUM(O9:O49)</f>
        <v>205938</v>
      </c>
      <c r="P50" s="141">
        <f t="shared" si="7"/>
        <v>76859</v>
      </c>
      <c r="Q50" s="141">
        <f t="shared" si="7"/>
        <v>45946</v>
      </c>
      <c r="R50" s="146">
        <f t="shared" si="7"/>
        <v>83133</v>
      </c>
      <c r="S50" s="573" t="s">
        <v>78</v>
      </c>
      <c r="T50" s="574"/>
      <c r="U50" s="574"/>
      <c r="V50" s="147">
        <v>0</v>
      </c>
      <c r="W50" s="145">
        <f>SUM(W9:W49)</f>
        <v>212219</v>
      </c>
      <c r="X50" s="141">
        <f>SUM(X9:X49)</f>
        <v>82716</v>
      </c>
      <c r="Y50" s="141">
        <f>SUM(Y9:Y49)</f>
        <v>46166</v>
      </c>
      <c r="Z50" s="146">
        <f>SUM(Z9:Z49)</f>
        <v>83337</v>
      </c>
      <c r="AA50" s="117"/>
      <c r="AB50" s="117"/>
    </row>
    <row r="51" spans="1:28" ht="36" customHeight="1">
      <c r="A51" s="148" t="s">
        <v>79</v>
      </c>
      <c r="S51" s="148" t="s">
        <v>80</v>
      </c>
    </row>
    <row r="52" spans="1:28" ht="36" customHeight="1">
      <c r="A52" s="148" t="s">
        <v>81</v>
      </c>
      <c r="D52" s="149"/>
      <c r="F52" s="149"/>
      <c r="G52" s="149"/>
      <c r="H52" s="149"/>
      <c r="I52" s="149"/>
      <c r="J52" s="149"/>
      <c r="K52" s="149"/>
      <c r="L52" s="149"/>
      <c r="M52" s="149"/>
      <c r="N52" s="149"/>
      <c r="S52" s="575" t="s">
        <v>223</v>
      </c>
      <c r="T52" s="575"/>
      <c r="U52" s="575"/>
      <c r="V52" s="575"/>
      <c r="W52" s="575"/>
      <c r="X52" s="575"/>
      <c r="Y52" s="575"/>
      <c r="Z52" s="575"/>
    </row>
    <row r="53" spans="1:28" ht="36" customHeight="1">
      <c r="A53" s="148" t="s">
        <v>82</v>
      </c>
      <c r="S53" s="575"/>
      <c r="T53" s="575"/>
      <c r="U53" s="575"/>
      <c r="V53" s="575"/>
      <c r="W53" s="575"/>
      <c r="X53" s="575"/>
      <c r="Y53" s="575"/>
      <c r="Z53" s="575"/>
    </row>
    <row r="54" spans="1:28" s="295" customFormat="1" ht="18.75">
      <c r="A54" s="714" t="s">
        <v>282</v>
      </c>
      <c r="B54" s="714"/>
      <c r="C54" s="714"/>
      <c r="D54" s="714"/>
      <c r="E54" s="714"/>
      <c r="F54" s="714"/>
      <c r="G54" s="714"/>
      <c r="H54" s="714"/>
      <c r="I54" s="714"/>
      <c r="J54" s="714"/>
    </row>
  </sheetData>
  <mergeCells count="23">
    <mergeCell ref="A54:J54"/>
    <mergeCell ref="A50:C50"/>
    <mergeCell ref="S50:U50"/>
    <mergeCell ref="S52:Z53"/>
    <mergeCell ref="W3:Z3"/>
    <mergeCell ref="E4:E6"/>
    <mergeCell ref="G4:G6"/>
    <mergeCell ref="I4:I6"/>
    <mergeCell ref="K4:L4"/>
    <mergeCell ref="O4:R4"/>
    <mergeCell ref="W4:Z4"/>
    <mergeCell ref="K5:K7"/>
    <mergeCell ref="L5:L7"/>
    <mergeCell ref="P5:R5"/>
    <mergeCell ref="S3:U7"/>
    <mergeCell ref="X5:Z5"/>
    <mergeCell ref="R6:R7"/>
    <mergeCell ref="Z6:Z7"/>
    <mergeCell ref="A1:R1"/>
    <mergeCell ref="A3:C7"/>
    <mergeCell ref="E3:L3"/>
    <mergeCell ref="N3:N7"/>
    <mergeCell ref="O3:R3"/>
  </mergeCells>
  <phoneticPr fontId="3"/>
  <printOptions horizontalCentered="1"/>
  <pageMargins left="0.74803149606299213" right="0.31496062992125984" top="0.62992125984251968" bottom="0.23622047244094491" header="0.6692913385826772" footer="0.19685039370078741"/>
  <pageSetup paperSize="9" scale="38" orientation="portrait" r:id="rId1"/>
  <headerFooter alignWithMargins="0"/>
  <colBreaks count="1" manualBreakCount="1">
    <brk id="18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H17</vt:lpstr>
      <vt:lpstr>H12</vt:lpstr>
      <vt:lpstr>'H12'!Print_Area</vt:lpstr>
      <vt:lpstr>'H22'!Print_Area</vt:lpstr>
      <vt:lpstr>'H23'!Print_Area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  <vt:lpstr>'H12'!Print_Titles</vt:lpstr>
      <vt:lpstr>'R1'!Print_Titles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0082341</cp:lastModifiedBy>
  <cp:lastPrinted>2024-11-28T02:32:33Z</cp:lastPrinted>
  <dcterms:created xsi:type="dcterms:W3CDTF">2017-12-07T02:49:55Z</dcterms:created>
  <dcterms:modified xsi:type="dcterms:W3CDTF">2024-11-28T02:59:25Z</dcterms:modified>
</cp:coreProperties>
</file>