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tabRatio="796"/>
  </bookViews>
  <sheets>
    <sheet name="効果検証様式（集計値）" sheetId="1" r:id="rId1"/>
    <sheet name="R4.10月" sheetId="115" r:id="rId2"/>
    <sheet name="R4.11月" sheetId="119" r:id="rId3"/>
    <sheet name="R4.12月" sheetId="120" r:id="rId4"/>
    <sheet name="R5.1月" sheetId="121" r:id="rId5"/>
    <sheet name="R5.2月" sheetId="122" r:id="rId6"/>
    <sheet name="R5.3月" sheetId="123" r:id="rId7"/>
    <sheet name="R5.4月" sheetId="124" r:id="rId8"/>
    <sheet name="R5.5月" sheetId="125" r:id="rId9"/>
    <sheet name="R5.6月" sheetId="126" r:id="rId10"/>
    <sheet name="R5.7月" sheetId="127" r:id="rId11"/>
    <sheet name="R5.8月" sheetId="128" r:id="rId12"/>
    <sheet name="R5.9月" sheetId="129" r:id="rId13"/>
    <sheet name="R5.10月" sheetId="130" r:id="rId14"/>
    <sheet name="R5.11月" sheetId="131" r:id="rId15"/>
  </sheets>
  <definedNames>
    <definedName name="_xlnm.Print_Area" localSheetId="1">'R4.10月'!$A$1:$K$34</definedName>
    <definedName name="_xlnm.Print_Area" localSheetId="2">'R4.11月'!$A$1:$K$34</definedName>
    <definedName name="_xlnm.Print_Area" localSheetId="3">'R4.12月'!$A$1:$K$35</definedName>
    <definedName name="_xlnm.Print_Area" localSheetId="13">'R5.10月'!$A$1:$K$35</definedName>
    <definedName name="_xlnm.Print_Area" localSheetId="14">'R5.11月'!$A$1:$K$35</definedName>
    <definedName name="_xlnm.Print_Area" localSheetId="4">'R5.1月'!$A$1:$K$35</definedName>
    <definedName name="_xlnm.Print_Area" localSheetId="5">'R5.2月'!$A$1:$K$36</definedName>
    <definedName name="_xlnm.Print_Area" localSheetId="6">'R5.3月'!$A$1:$K$34</definedName>
    <definedName name="_xlnm.Print_Area" localSheetId="7">'R5.4月'!$A$1:$K$35</definedName>
    <definedName name="_xlnm.Print_Area" localSheetId="8">'R5.5月'!$A$1:$K$35</definedName>
    <definedName name="_xlnm.Print_Area" localSheetId="9">'R5.6月'!$A$1:$K$34</definedName>
    <definedName name="_xlnm.Print_Area" localSheetId="10">'R5.7月'!$A$1:$J$35</definedName>
    <definedName name="_xlnm.Print_Area" localSheetId="11">'R5.8月'!$A$1:$K$35</definedName>
    <definedName name="_xlnm.Print_Area" localSheetId="12">'R5.9月'!$A$1:$K$35</definedName>
    <definedName name="_xlnm.Print_Area" localSheetId="0">'効果検証様式（集計値）'!$A$1:$H$39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31" l="1"/>
  <c r="H25" i="131"/>
  <c r="E25" i="131"/>
  <c r="E26" i="130"/>
  <c r="H25" i="130"/>
  <c r="E25" i="130"/>
  <c r="E26" i="129"/>
  <c r="H25" i="129"/>
  <c r="E25" i="129"/>
  <c r="E26" i="128"/>
  <c r="H25" i="128"/>
  <c r="E25" i="128"/>
  <c r="E26" i="127"/>
  <c r="H25" i="127"/>
  <c r="E25" i="127"/>
  <c r="E26" i="126"/>
  <c r="H25" i="126"/>
  <c r="E25" i="126"/>
  <c r="E26" i="125"/>
  <c r="H25" i="125"/>
  <c r="E25" i="125"/>
  <c r="E26" i="124"/>
  <c r="H25" i="124"/>
  <c r="E25" i="124"/>
  <c r="E26" i="123" l="1"/>
  <c r="H25" i="123"/>
  <c r="E25" i="123"/>
  <c r="E28" i="122"/>
  <c r="H27" i="122"/>
  <c r="E27" i="122"/>
  <c r="E26" i="121"/>
  <c r="H25" i="121"/>
  <c r="E25" i="121"/>
  <c r="E26" i="120"/>
  <c r="H25" i="120"/>
  <c r="E25" i="120"/>
  <c r="H25" i="119"/>
  <c r="E25" i="119"/>
  <c r="E26" i="119"/>
  <c r="E26" i="115"/>
  <c r="E31" i="127" l="1"/>
  <c r="E31" i="131"/>
  <c r="E30" i="131"/>
  <c r="E16" i="130"/>
  <c r="E30" i="130"/>
  <c r="E31" i="129"/>
  <c r="E31" i="128"/>
  <c r="E10" i="131"/>
  <c r="E10" i="130"/>
  <c r="E10" i="126"/>
  <c r="E30" i="127"/>
  <c r="E30" i="125"/>
  <c r="E16" i="131" l="1"/>
  <c r="E16" i="125"/>
  <c r="E20" i="125"/>
  <c r="E30" i="126"/>
  <c r="E31" i="125"/>
  <c r="E19" i="125"/>
  <c r="E20" i="126"/>
  <c r="E31" i="130"/>
  <c r="E10" i="129"/>
  <c r="E10" i="128"/>
  <c r="E16" i="128"/>
  <c r="E16" i="126"/>
  <c r="E29" i="126"/>
  <c r="E10" i="125"/>
  <c r="E20" i="131"/>
  <c r="E20" i="127"/>
  <c r="E10" i="127"/>
  <c r="E30" i="128"/>
  <c r="E20" i="130"/>
  <c r="E20" i="129"/>
  <c r="E19" i="127"/>
  <c r="E19" i="131"/>
  <c r="E19" i="130"/>
  <c r="E16" i="129"/>
  <c r="E19" i="129"/>
  <c r="E30" i="129"/>
  <c r="E20" i="128"/>
  <c r="E16" i="127"/>
  <c r="E19" i="126"/>
  <c r="E16" i="124" l="1"/>
  <c r="E31" i="124"/>
  <c r="E30" i="124"/>
  <c r="E20" i="124"/>
  <c r="E19" i="124"/>
  <c r="E20" i="119"/>
  <c r="E31" i="121"/>
  <c r="E16" i="120"/>
  <c r="E30" i="119"/>
  <c r="E20" i="123"/>
  <c r="E20" i="121"/>
  <c r="E10" i="120"/>
  <c r="E20" i="120"/>
  <c r="E16" i="123" l="1"/>
  <c r="E16" i="121"/>
  <c r="E16" i="122"/>
  <c r="E10" i="121"/>
  <c r="E10" i="124"/>
  <c r="E20" i="122"/>
  <c r="E30" i="121"/>
  <c r="E31" i="120"/>
  <c r="E30" i="120"/>
  <c r="E16" i="119"/>
  <c r="E29" i="123"/>
  <c r="E10" i="123"/>
  <c r="E19" i="123"/>
  <c r="E30" i="123"/>
  <c r="E31" i="122"/>
  <c r="E10" i="122"/>
  <c r="E19" i="122"/>
  <c r="E32" i="122"/>
  <c r="E19" i="121"/>
  <c r="E19" i="120"/>
  <c r="E29" i="119"/>
  <c r="E10" i="119"/>
  <c r="E19" i="119"/>
  <c r="E30" i="115" l="1"/>
  <c r="E29" i="115"/>
  <c r="E20" i="115"/>
  <c r="E19" i="115"/>
  <c r="E16" i="115"/>
  <c r="E10" i="115"/>
  <c r="E23" i="1" l="1"/>
  <c r="E22" i="1"/>
  <c r="E13" i="1" l="1"/>
  <c r="E19" i="1" l="1"/>
  <c r="E34" i="1"/>
  <c r="E35" i="1"/>
</calcChain>
</file>

<file path=xl/sharedStrings.xml><?xml version="1.0" encoding="utf-8"?>
<sst xmlns="http://schemas.openxmlformats.org/spreadsheetml/2006/main" count="594" uniqueCount="73">
  <si>
    <t>効果検証様式（全国旅行支援）</t>
    <rPh sb="0" eb="2">
      <t>コウカ</t>
    </rPh>
    <rPh sb="2" eb="4">
      <t>ケンショウ</t>
    </rPh>
    <rPh sb="4" eb="6">
      <t>ヨウシキ</t>
    </rPh>
    <rPh sb="7" eb="13">
      <t>ゼンコクリョコウシエン</t>
    </rPh>
    <phoneticPr fontId="2"/>
  </si>
  <si>
    <t>都道府県名</t>
    <rPh sb="0" eb="4">
      <t>トドウフケン</t>
    </rPh>
    <rPh sb="4" eb="5">
      <t>メイ</t>
    </rPh>
    <phoneticPr fontId="2"/>
  </si>
  <si>
    <t>沖縄県</t>
    <rPh sb="0" eb="2">
      <t>オキナワ</t>
    </rPh>
    <rPh sb="2" eb="3">
      <t>ケン</t>
    </rPh>
    <phoneticPr fontId="2"/>
  </si>
  <si>
    <t>作成年月日</t>
    <rPh sb="0" eb="2">
      <t>サクセイ</t>
    </rPh>
    <rPh sb="2" eb="5">
      <t>ネンガッピ</t>
    </rPh>
    <phoneticPr fontId="2"/>
  </si>
  <si>
    <t>①</t>
    <phoneticPr fontId="2"/>
  </si>
  <si>
    <t>対象商品の内容</t>
    <phoneticPr fontId="2"/>
  </si>
  <si>
    <t>事業名（実施期間）</t>
    <rPh sb="0" eb="3">
      <t>ジギョウメイ</t>
    </rPh>
    <rPh sb="4" eb="8">
      <t>ジッシキカン</t>
    </rPh>
    <phoneticPr fontId="2"/>
  </si>
  <si>
    <t>②</t>
    <phoneticPr fontId="2"/>
  </si>
  <si>
    <t>対象商品の数量</t>
    <rPh sb="5" eb="7">
      <t>スウリョウ</t>
    </rPh>
    <phoneticPr fontId="2"/>
  </si>
  <si>
    <t>販売金額（円）</t>
    <rPh sb="0" eb="2">
      <t>ハンバイ</t>
    </rPh>
    <rPh sb="2" eb="4">
      <t>キンガク</t>
    </rPh>
    <rPh sb="5" eb="6">
      <t>エン</t>
    </rPh>
    <phoneticPr fontId="2"/>
  </si>
  <si>
    <t>②-1：旅行会社経由</t>
    <rPh sb="4" eb="6">
      <t>リョコウ</t>
    </rPh>
    <rPh sb="6" eb="8">
      <t>カイシャ</t>
    </rPh>
    <rPh sb="8" eb="10">
      <t>ケイユ</t>
    </rPh>
    <phoneticPr fontId="2"/>
  </si>
  <si>
    <t>②-2：旅行会社経由（日帰り）</t>
    <rPh sb="4" eb="6">
      <t>リョコウ</t>
    </rPh>
    <rPh sb="6" eb="8">
      <t>カイシャ</t>
    </rPh>
    <rPh sb="8" eb="10">
      <t>ケイユ</t>
    </rPh>
    <rPh sb="11" eb="13">
      <t>ヒガエ</t>
    </rPh>
    <phoneticPr fontId="2"/>
  </si>
  <si>
    <t>②-3：宿直販等</t>
    <rPh sb="4" eb="5">
      <t>ヤド</t>
    </rPh>
    <rPh sb="5" eb="7">
      <t>チョクハン</t>
    </rPh>
    <rPh sb="7" eb="8">
      <t>トウ</t>
    </rPh>
    <phoneticPr fontId="2"/>
  </si>
  <si>
    <t>合計</t>
    <rPh sb="0" eb="2">
      <t>ゴウケイ</t>
    </rPh>
    <phoneticPr fontId="2"/>
  </si>
  <si>
    <t>補助金額（円）</t>
    <rPh sb="5" eb="6">
      <t>エン</t>
    </rPh>
    <phoneticPr fontId="2"/>
  </si>
  <si>
    <t>旅行割引額</t>
    <rPh sb="0" eb="2">
      <t>リョコウ</t>
    </rPh>
    <rPh sb="2" eb="4">
      <t>ワリビキ</t>
    </rPh>
    <rPh sb="4" eb="5">
      <t>ガク</t>
    </rPh>
    <phoneticPr fontId="2"/>
  </si>
  <si>
    <t>②-4：旅行会社経由</t>
    <rPh sb="4" eb="6">
      <t>リョコウ</t>
    </rPh>
    <rPh sb="6" eb="8">
      <t>カイシャ</t>
    </rPh>
    <rPh sb="8" eb="10">
      <t>ケイユ</t>
    </rPh>
    <phoneticPr fontId="2"/>
  </si>
  <si>
    <t>②-5：旅行会社経由（日帰り）</t>
    <rPh sb="11" eb="13">
      <t>ヒガエ</t>
    </rPh>
    <phoneticPr fontId="2"/>
  </si>
  <si>
    <t>②-6：宿直販等</t>
    <rPh sb="4" eb="5">
      <t>ヤド</t>
    </rPh>
    <rPh sb="5" eb="7">
      <t>チョクハン</t>
    </rPh>
    <rPh sb="7" eb="8">
      <t>トウ</t>
    </rPh>
    <phoneticPr fontId="2"/>
  </si>
  <si>
    <t>②-7：ｸｰﾎﾟﾝ使用額</t>
    <phoneticPr fontId="2"/>
  </si>
  <si>
    <t>②-9：延べ旅行者数（日帰り）（人）</t>
    <rPh sb="4" eb="5">
      <t>ノ</t>
    </rPh>
    <rPh sb="6" eb="9">
      <t>リョコウシャ</t>
    </rPh>
    <rPh sb="9" eb="10">
      <t>スウ</t>
    </rPh>
    <rPh sb="11" eb="13">
      <t>ヒガエ</t>
    </rPh>
    <phoneticPr fontId="2"/>
  </si>
  <si>
    <t>③</t>
    <phoneticPr fontId="2"/>
  </si>
  <si>
    <t>対象商品の販売時期及び利用可能時期</t>
    <rPh sb="5" eb="7">
      <t>ハンバイ</t>
    </rPh>
    <rPh sb="7" eb="9">
      <t>ジキ</t>
    </rPh>
    <rPh sb="9" eb="10">
      <t>オヨ</t>
    </rPh>
    <rPh sb="11" eb="13">
      <t>リヨウ</t>
    </rPh>
    <rPh sb="13" eb="15">
      <t>カノウ</t>
    </rPh>
    <rPh sb="15" eb="17">
      <t>ジキ</t>
    </rPh>
    <phoneticPr fontId="2"/>
  </si>
  <si>
    <t>自</t>
    <rPh sb="0" eb="1">
      <t>ジ</t>
    </rPh>
    <phoneticPr fontId="2"/>
  </si>
  <si>
    <t>至</t>
    <rPh sb="0" eb="1">
      <t>イタ</t>
    </rPh>
    <phoneticPr fontId="2"/>
  </si>
  <si>
    <t>③-1：販売期間</t>
    <rPh sb="4" eb="6">
      <t>ハンバイ</t>
    </rPh>
    <rPh sb="6" eb="8">
      <t>キカン</t>
    </rPh>
    <phoneticPr fontId="2"/>
  </si>
  <si>
    <t>③-2：割引の対象となる旅行期間</t>
    <rPh sb="4" eb="6">
      <t>ワリビキ</t>
    </rPh>
    <rPh sb="7" eb="9">
      <t>タイショウ</t>
    </rPh>
    <rPh sb="12" eb="14">
      <t>リョコウ</t>
    </rPh>
    <rPh sb="14" eb="16">
      <t>キカン</t>
    </rPh>
    <phoneticPr fontId="2"/>
  </si>
  <si>
    <t>※3　③‐２のうち、実際に旅行割引の対象となっていた日数</t>
    <rPh sb="10" eb="12">
      <t>ジッサイ</t>
    </rPh>
    <rPh sb="13" eb="17">
      <t>リョコウワリビキ</t>
    </rPh>
    <rPh sb="18" eb="20">
      <t>タイショウ</t>
    </rPh>
    <rPh sb="26" eb="28">
      <t>ニッスウ</t>
    </rPh>
    <phoneticPr fontId="2"/>
  </si>
  <si>
    <t>④</t>
    <phoneticPr fontId="2"/>
  </si>
  <si>
    <t>対象商品の販売方法とその販売割合</t>
    <rPh sb="0" eb="2">
      <t>タイショウ</t>
    </rPh>
    <rPh sb="2" eb="4">
      <t>ショウヒン</t>
    </rPh>
    <rPh sb="5" eb="7">
      <t>ハンバイ</t>
    </rPh>
    <rPh sb="7" eb="9">
      <t>ホウホウ</t>
    </rPh>
    <rPh sb="12" eb="14">
      <t>ハンバイ</t>
    </rPh>
    <rPh sb="14" eb="16">
      <t>ワリアイ</t>
    </rPh>
    <phoneticPr fontId="2"/>
  </si>
  <si>
    <t>販路ごとの販売割合</t>
    <rPh sb="0" eb="2">
      <t>ハンロ</t>
    </rPh>
    <rPh sb="5" eb="7">
      <t>ハンバイ</t>
    </rPh>
    <rPh sb="7" eb="9">
      <t>ワリアイ</t>
    </rPh>
    <phoneticPr fontId="2"/>
  </si>
  <si>
    <t>④-1：旅行会社経由</t>
    <rPh sb="4" eb="6">
      <t>リョコウ</t>
    </rPh>
    <rPh sb="6" eb="8">
      <t>カイシャ</t>
    </rPh>
    <rPh sb="8" eb="10">
      <t>ケイユ</t>
    </rPh>
    <phoneticPr fontId="2"/>
  </si>
  <si>
    <t>④-2：宿直販等</t>
    <rPh sb="4" eb="5">
      <t>ヤド</t>
    </rPh>
    <rPh sb="5" eb="7">
      <t>チョクハン</t>
    </rPh>
    <rPh sb="7" eb="8">
      <t>トウ</t>
    </rPh>
    <phoneticPr fontId="2"/>
  </si>
  <si>
    <t>⑤</t>
    <phoneticPr fontId="2"/>
  </si>
  <si>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2"/>
  </si>
  <si>
    <t>各都道府県において講じた措置を定性的に記載</t>
    <rPh sb="0" eb="1">
      <t>カク</t>
    </rPh>
    <rPh sb="1" eb="5">
      <t>トドウフケン</t>
    </rPh>
    <rPh sb="9" eb="10">
      <t>コウ</t>
    </rPh>
    <rPh sb="12" eb="14">
      <t>ソチ</t>
    </rPh>
    <rPh sb="15" eb="18">
      <t>テイセイテキ</t>
    </rPh>
    <rPh sb="19" eb="21">
      <t>キサイ</t>
    </rPh>
    <phoneticPr fontId="2"/>
  </si>
  <si>
    <t>効果検証様式（全国旅行支援）</t>
    <rPh sb="0" eb="2">
      <t>コウカ</t>
    </rPh>
    <rPh sb="2" eb="4">
      <t>ケンショウ</t>
    </rPh>
    <rPh sb="4" eb="6">
      <t>ヨウシキ</t>
    </rPh>
    <rPh sb="7" eb="9">
      <t>ゼンコク</t>
    </rPh>
    <rPh sb="9" eb="11">
      <t>リョコウ</t>
    </rPh>
    <rPh sb="11" eb="13">
      <t>シエン</t>
    </rPh>
    <phoneticPr fontId="2"/>
  </si>
  <si>
    <t>事業名</t>
    <rPh sb="0" eb="3">
      <t>ジギョウメイ</t>
    </rPh>
    <phoneticPr fontId="2"/>
  </si>
  <si>
    <t>旅行割引</t>
    <rPh sb="0" eb="2">
      <t>リョコウ</t>
    </rPh>
    <rPh sb="2" eb="4">
      <t>ワリビキ</t>
    </rPh>
    <phoneticPr fontId="2"/>
  </si>
  <si>
    <t>②-5：旅行会社経由（日帰り）</t>
    <rPh sb="4" eb="6">
      <t>リョコウ</t>
    </rPh>
    <rPh sb="6" eb="8">
      <t>カイシャ</t>
    </rPh>
    <rPh sb="8" eb="10">
      <t>ケイユ</t>
    </rPh>
    <rPh sb="11" eb="13">
      <t>ヒガエ</t>
    </rPh>
    <phoneticPr fontId="2"/>
  </si>
  <si>
    <t>③-3：延べ対象旅行期間</t>
    <rPh sb="4" eb="5">
      <t>ノ</t>
    </rPh>
    <rPh sb="6" eb="8">
      <t>タイショウ</t>
    </rPh>
    <rPh sb="8" eb="10">
      <t>リョコウ</t>
    </rPh>
    <rPh sb="10" eb="12">
      <t>キカン</t>
    </rPh>
    <phoneticPr fontId="2"/>
  </si>
  <si>
    <t>実績</t>
    <rPh sb="0" eb="2">
      <t>ジッセキ</t>
    </rPh>
    <phoneticPr fontId="2"/>
  </si>
  <si>
    <t>R4.10..11</t>
  </si>
  <si>
    <t>※第１期：割引率40% / 第２期：割引率20%</t>
    <rPh sb="1" eb="2">
      <t>ダイ</t>
    </rPh>
    <rPh sb="3" eb="4">
      <t>キ</t>
    </rPh>
    <rPh sb="5" eb="7">
      <t>ワリヒ</t>
    </rPh>
    <rPh sb="7" eb="8">
      <t>リツ</t>
    </rPh>
    <rPh sb="14" eb="15">
      <t>ダイ</t>
    </rPh>
    <rPh sb="16" eb="17">
      <t>キ</t>
    </rPh>
    <rPh sb="18" eb="20">
      <t>ワリヒ</t>
    </rPh>
    <rPh sb="20" eb="21">
      <t>リツ</t>
    </rPh>
    <phoneticPr fontId="2"/>
  </si>
  <si>
    <t>おきなわ彩発見キャンペーンNEXT【第１期】（R4.10.11～R4.12.27）
おきなわ彩発見キャンペーンNEXT【第２期】（R5.1.10～R5.11.30）</t>
    <rPh sb="18" eb="19">
      <t>ダイ</t>
    </rPh>
    <rPh sb="20" eb="21">
      <t>キ</t>
    </rPh>
    <rPh sb="46" eb="47">
      <t>イロドリ</t>
    </rPh>
    <rPh sb="47" eb="49">
      <t>ハッケン</t>
    </rPh>
    <rPh sb="60" eb="61">
      <t>ダイ</t>
    </rPh>
    <rPh sb="62" eb="63">
      <t>キ</t>
    </rPh>
    <phoneticPr fontId="2"/>
  </si>
  <si>
    <t>おきなわ彩発見キャンペーンNEXT【第１期】（R4.10月）</t>
    <rPh sb="18" eb="19">
      <t>ダイ</t>
    </rPh>
    <rPh sb="20" eb="21">
      <t>キ</t>
    </rPh>
    <rPh sb="28" eb="29">
      <t>ガツ</t>
    </rPh>
    <phoneticPr fontId="2"/>
  </si>
  <si>
    <t>おきなわ彩発見キャンペーンNEXT【第１期】（R4.11月）</t>
    <rPh sb="18" eb="19">
      <t>ダイ</t>
    </rPh>
    <rPh sb="20" eb="21">
      <t>キ</t>
    </rPh>
    <rPh sb="28" eb="29">
      <t>ガツ</t>
    </rPh>
    <phoneticPr fontId="2"/>
  </si>
  <si>
    <t>おきなわ彩発見キャンペーンNEXT【第１期】（R4.12月）</t>
    <rPh sb="18" eb="19">
      <t>ダイ</t>
    </rPh>
    <rPh sb="20" eb="21">
      <t>キ</t>
    </rPh>
    <rPh sb="28" eb="29">
      <t>ガツ</t>
    </rPh>
    <phoneticPr fontId="2"/>
  </si>
  <si>
    <t>おきなわ彩発見キャンペーンNEXT【第２期】（R5.1月）</t>
    <rPh sb="18" eb="19">
      <t>ダイ</t>
    </rPh>
    <rPh sb="20" eb="21">
      <t>キ</t>
    </rPh>
    <rPh sb="27" eb="28">
      <t>ガツ</t>
    </rPh>
    <phoneticPr fontId="2"/>
  </si>
  <si>
    <t>おきなわ彩発見キャンペーンNEXT【第２期】（R5.2月）</t>
    <rPh sb="18" eb="19">
      <t>ダイ</t>
    </rPh>
    <rPh sb="20" eb="21">
      <t>キ</t>
    </rPh>
    <rPh sb="27" eb="28">
      <t>ガツ</t>
    </rPh>
    <phoneticPr fontId="2"/>
  </si>
  <si>
    <t>おきなわ彩発見キャンペーンNEXT【第２期】（R5.3月）</t>
    <rPh sb="18" eb="19">
      <t>ダイ</t>
    </rPh>
    <rPh sb="20" eb="21">
      <t>キ</t>
    </rPh>
    <rPh sb="27" eb="28">
      <t>ガツ</t>
    </rPh>
    <phoneticPr fontId="2"/>
  </si>
  <si>
    <t>おきなわ彩発見キャンペーンNEXT【第２期】（R5.4月）</t>
    <rPh sb="18" eb="19">
      <t>ダイ</t>
    </rPh>
    <rPh sb="20" eb="21">
      <t>キ</t>
    </rPh>
    <rPh sb="27" eb="28">
      <t>ガツ</t>
    </rPh>
    <phoneticPr fontId="2"/>
  </si>
  <si>
    <t>おきなわ彩発見キャンペーンNEXT【第２期】（R5.5月）</t>
    <rPh sb="18" eb="19">
      <t>ダイ</t>
    </rPh>
    <rPh sb="20" eb="21">
      <t>キ</t>
    </rPh>
    <rPh sb="27" eb="28">
      <t>ガツ</t>
    </rPh>
    <phoneticPr fontId="2"/>
  </si>
  <si>
    <t>おきなわ彩発見キャンペーンNEXT【第２期】（R5.6月）</t>
    <rPh sb="18" eb="19">
      <t>ダイ</t>
    </rPh>
    <rPh sb="20" eb="21">
      <t>キ</t>
    </rPh>
    <rPh sb="27" eb="28">
      <t>ガツ</t>
    </rPh>
    <phoneticPr fontId="2"/>
  </si>
  <si>
    <t>おきなわ彩発見キャンペーンNEXT【第２期】（R5.7月）</t>
    <rPh sb="18" eb="19">
      <t>ダイ</t>
    </rPh>
    <rPh sb="20" eb="21">
      <t>キ</t>
    </rPh>
    <rPh sb="27" eb="28">
      <t>ガツ</t>
    </rPh>
    <phoneticPr fontId="2"/>
  </si>
  <si>
    <t>－</t>
    <phoneticPr fontId="2"/>
  </si>
  <si>
    <t>おきなわ彩発見キャンペーンNEXT【第２期】（R5.8月）</t>
    <rPh sb="18" eb="19">
      <t>ダイ</t>
    </rPh>
    <rPh sb="20" eb="21">
      <t>キ</t>
    </rPh>
    <rPh sb="27" eb="28">
      <t>ガツ</t>
    </rPh>
    <phoneticPr fontId="2"/>
  </si>
  <si>
    <t>※R5.9.1～11.30の期間は日帰り旅行及び宿直販等が割引対象（旅行会社経由はR5.7.21をもって終了）</t>
    <rPh sb="14" eb="16">
      <t>キカン</t>
    </rPh>
    <rPh sb="17" eb="19">
      <t>ヒガエ</t>
    </rPh>
    <rPh sb="20" eb="22">
      <t>リョコウ</t>
    </rPh>
    <rPh sb="22" eb="23">
      <t>オヨ</t>
    </rPh>
    <rPh sb="24" eb="25">
      <t>ヤド</t>
    </rPh>
    <rPh sb="25" eb="27">
      <t>チョクハン</t>
    </rPh>
    <rPh sb="27" eb="28">
      <t>トウ</t>
    </rPh>
    <rPh sb="29" eb="31">
      <t>ワリヒ</t>
    </rPh>
    <rPh sb="31" eb="33">
      <t>タイショウ</t>
    </rPh>
    <rPh sb="34" eb="38">
      <t>リョコウカイシャ</t>
    </rPh>
    <rPh sb="38" eb="40">
      <t>ケイユ</t>
    </rPh>
    <rPh sb="52" eb="54">
      <t>シュウリョウ</t>
    </rPh>
    <phoneticPr fontId="2"/>
  </si>
  <si>
    <t>※R5.7.22～8.31の期間は日帰り旅行のみ割引対象（旅行会社経由はR5.7.21をもって終了）</t>
    <rPh sb="14" eb="16">
      <t>キカン</t>
    </rPh>
    <rPh sb="17" eb="19">
      <t>ヒガエ</t>
    </rPh>
    <rPh sb="20" eb="22">
      <t>リョコウ</t>
    </rPh>
    <rPh sb="24" eb="26">
      <t>ワリヒ</t>
    </rPh>
    <rPh sb="26" eb="28">
      <t>タイショウ</t>
    </rPh>
    <phoneticPr fontId="2"/>
  </si>
  <si>
    <t>おきなわ彩発見キャンペーンNEXT【第２期】（R5.9月）</t>
    <rPh sb="18" eb="19">
      <t>ダイ</t>
    </rPh>
    <rPh sb="20" eb="21">
      <t>キ</t>
    </rPh>
    <rPh sb="27" eb="28">
      <t>ガツ</t>
    </rPh>
    <phoneticPr fontId="2"/>
  </si>
  <si>
    <t>おきなわ彩発見キャンペーンNEXT【第２期】（R5.10月）</t>
    <rPh sb="18" eb="19">
      <t>ダイ</t>
    </rPh>
    <rPh sb="20" eb="21">
      <t>キ</t>
    </rPh>
    <rPh sb="28" eb="29">
      <t>ガツ</t>
    </rPh>
    <phoneticPr fontId="2"/>
  </si>
  <si>
    <t>おきなわ彩発見キャンペーンNEXT【第２期】（R5.11月）</t>
    <rPh sb="18" eb="19">
      <t>ダイ</t>
    </rPh>
    <rPh sb="20" eb="21">
      <t>キ</t>
    </rPh>
    <rPh sb="28" eb="29">
      <t>ガツ</t>
    </rPh>
    <phoneticPr fontId="2"/>
  </si>
  <si>
    <t>※対象外期間：R4.12.28～R5.1.9</t>
    <rPh sb="1" eb="4">
      <t>タイショウガイ</t>
    </rPh>
    <rPh sb="4" eb="6">
      <t>キカン</t>
    </rPh>
    <phoneticPr fontId="2"/>
  </si>
  <si>
    <t>※対象外期間：R5.4.29～5.7</t>
    <rPh sb="1" eb="4">
      <t>タイショウガイ</t>
    </rPh>
    <rPh sb="4" eb="6">
      <t>キカン</t>
    </rPh>
    <phoneticPr fontId="2"/>
  </si>
  <si>
    <r>
      <t>※</t>
    </r>
    <r>
      <rPr>
        <strike/>
        <sz val="8"/>
        <color rgb="FFFF0000"/>
        <rFont val="ＭＳ Ｐゴシック"/>
        <family val="3"/>
        <charset val="128"/>
      </rPr>
      <t>1</t>
    </r>
    <r>
      <rPr>
        <sz val="8"/>
        <rFont val="ＭＳ Ｐゴシック"/>
        <family val="3"/>
        <charset val="128"/>
      </rPr>
      <t xml:space="preserve"> 対象外期間：R4.12.28～R5.1.9、R5.4.29～5.7</t>
    </r>
    <rPh sb="3" eb="6">
      <t>タイショウガイ</t>
    </rPh>
    <rPh sb="6" eb="8">
      <t>キカン</t>
    </rPh>
    <phoneticPr fontId="2"/>
  </si>
  <si>
    <r>
      <t>※</t>
    </r>
    <r>
      <rPr>
        <strike/>
        <sz val="8"/>
        <color rgb="FFFF0000"/>
        <rFont val="ＭＳ Ｐゴシック"/>
        <family val="3"/>
        <charset val="128"/>
      </rPr>
      <t>2</t>
    </r>
    <r>
      <rPr>
        <sz val="8"/>
        <rFont val="ＭＳ Ｐゴシック"/>
        <family val="3"/>
        <charset val="128"/>
      </rPr>
      <t xml:space="preserve"> R5.7.22～8.31までの夏休み期間は日帰り旅行のみ割引対象、R5.9.1～11.30の期間は日帰り旅行及び宿直販等が割引対象</t>
    </r>
    <rPh sb="18" eb="20">
      <t>ナツヤス</t>
    </rPh>
    <rPh sb="21" eb="23">
      <t>キカン</t>
    </rPh>
    <rPh sb="24" eb="26">
      <t>ヒガエ</t>
    </rPh>
    <rPh sb="27" eb="29">
      <t>リョコウ</t>
    </rPh>
    <rPh sb="31" eb="33">
      <t>ワリヒ</t>
    </rPh>
    <rPh sb="33" eb="35">
      <t>タイショウ</t>
    </rPh>
    <rPh sb="49" eb="51">
      <t>キカン</t>
    </rPh>
    <rPh sb="52" eb="54">
      <t>ヒガエ</t>
    </rPh>
    <rPh sb="55" eb="57">
      <t>リョコウ</t>
    </rPh>
    <rPh sb="57" eb="58">
      <t>オヨ</t>
    </rPh>
    <rPh sb="59" eb="62">
      <t>ヤドチョクハン</t>
    </rPh>
    <rPh sb="62" eb="63">
      <t>トウ</t>
    </rPh>
    <rPh sb="64" eb="66">
      <t>ワリヒ</t>
    </rPh>
    <rPh sb="66" eb="68">
      <t>タイショウ</t>
    </rPh>
    <phoneticPr fontId="2"/>
  </si>
  <si>
    <t>②-8：延べ宿泊者数（人泊）</t>
    <rPh sb="4" eb="5">
      <t>ノ</t>
    </rPh>
    <rPh sb="6" eb="8">
      <t>シュクハク</t>
    </rPh>
    <rPh sb="8" eb="9">
      <t>シャ</t>
    </rPh>
    <rPh sb="9" eb="10">
      <t>スウ</t>
    </rPh>
    <rPh sb="10" eb="11">
      <t>ニンズウ</t>
    </rPh>
    <rPh sb="11" eb="13">
      <t>ニンハク</t>
    </rPh>
    <phoneticPr fontId="2"/>
  </si>
  <si>
    <t>②-10：1人泊あたりの平均旅行代金（円）</t>
    <rPh sb="6" eb="7">
      <t>ニン</t>
    </rPh>
    <rPh sb="7" eb="8">
      <t>ハク</t>
    </rPh>
    <rPh sb="12" eb="14">
      <t>ヘイキン</t>
    </rPh>
    <rPh sb="14" eb="16">
      <t>リョコウ</t>
    </rPh>
    <rPh sb="16" eb="18">
      <t>ダイキン</t>
    </rPh>
    <rPh sb="19" eb="20">
      <t>エン</t>
    </rPh>
    <phoneticPr fontId="2"/>
  </si>
  <si>
    <r>
      <t>②-11：</t>
    </r>
    <r>
      <rPr>
        <sz val="8"/>
        <rFont val="ＭＳ Ｐゴシック"/>
        <family val="3"/>
        <charset val="128"/>
      </rPr>
      <t>1人あたりの平均旅行代金（日帰り）（円）</t>
    </r>
    <rPh sb="6" eb="7">
      <t>ニン</t>
    </rPh>
    <rPh sb="11" eb="13">
      <t>ヘイキン</t>
    </rPh>
    <rPh sb="13" eb="15">
      <t>リョコウ</t>
    </rPh>
    <rPh sb="15" eb="17">
      <t>ダイキン</t>
    </rPh>
    <rPh sb="18" eb="20">
      <t>ヒガエ</t>
    </rPh>
    <rPh sb="23" eb="24">
      <t>エン</t>
    </rPh>
    <phoneticPr fontId="2"/>
  </si>
  <si>
    <t>③-3：延べ対象旅行期間（日）</t>
    <rPh sb="4" eb="5">
      <t>ノ</t>
    </rPh>
    <rPh sb="6" eb="8">
      <t>タイショウ</t>
    </rPh>
    <rPh sb="8" eb="10">
      <t>リョコウ</t>
    </rPh>
    <rPh sb="10" eb="12">
      <t>キカン</t>
    </rPh>
    <rPh sb="13" eb="14">
      <t>ニチ</t>
    </rPh>
    <phoneticPr fontId="2"/>
  </si>
  <si>
    <t>②-11：1人あたりの平均旅行代金（日帰り）（円）</t>
    <rPh sb="6" eb="7">
      <t>ニン</t>
    </rPh>
    <rPh sb="11" eb="13">
      <t>ヘイキン</t>
    </rPh>
    <rPh sb="13" eb="15">
      <t>リョコウ</t>
    </rPh>
    <rPh sb="15" eb="17">
      <t>ダイキン</t>
    </rPh>
    <rPh sb="18" eb="20">
      <t>ヒガエ</t>
    </rPh>
    <rPh sb="23" eb="24">
      <t>エン</t>
    </rPh>
    <phoneticPr fontId="2"/>
  </si>
  <si>
    <t>②-8：延べ宿泊者数（人泊）</t>
    <rPh sb="4" eb="5">
      <t>ノ</t>
    </rPh>
    <rPh sb="6" eb="8">
      <t>シュクハク</t>
    </rPh>
    <rPh sb="8" eb="9">
      <t>シャ</t>
    </rPh>
    <rPh sb="9" eb="10">
      <t>スウ</t>
    </rPh>
    <rPh sb="10" eb="11">
      <t>ニンズウ</t>
    </rPh>
    <rPh sb="12" eb="13">
      <t>ハク</t>
    </rPh>
    <phoneticPr fontId="2"/>
  </si>
  <si>
    <r>
      <t>・国のGoToトラベルキャンペーン時の利用実績や実際の予約状況等を確認しながら、販売実績が多い</t>
    </r>
    <r>
      <rPr>
        <sz val="9"/>
        <color theme="1"/>
        <rFont val="ＭＳ Ｐゴシック"/>
        <family val="3"/>
        <charset val="128"/>
      </rPr>
      <t>事業者</t>
    </r>
    <r>
      <rPr>
        <sz val="9"/>
        <rFont val="ＭＳ Ｐゴシック"/>
        <family val="3"/>
        <charset val="128"/>
      </rPr>
      <t>に対しては個別に予算枠を設定し、それ以外の事業者に対しては予算枠の上限は設定せず、販売に専念できるよう円滑な執行を図った。また、販売の機会損失が生じないよう予備費を設定し、予算枠がなくならないよう、臨機応変な対応を行った。
・参加事業者には、マニュアルの遵守、事務局から証憑書類の提出等を求められた場合の協力等についての誓約書を提出させた。
・クーポン券の発行枚数・利用実績管理のため、ＱＲコードや電子クーポンのシステムを導入し、参加事業者ごとの利用状況等を随時確認・追跡できるよう制度設計を行い、適切な運用が図られるよう不正防止対策を講じた。</t>
    </r>
    <rPh sb="47" eb="50">
      <t>ジギョウシャ</t>
    </rPh>
    <rPh sb="62" eb="64">
      <t>セッテイ</t>
    </rPh>
    <rPh sb="75" eb="76">
      <t>タイ</t>
    </rPh>
    <rPh sb="91" eb="93">
      <t>ハンバイ</t>
    </rPh>
    <rPh sb="94" eb="96">
      <t>センネン</t>
    </rPh>
    <rPh sb="101" eb="103">
      <t>エンカツ</t>
    </rPh>
    <rPh sb="104" eb="106">
      <t>シッコウ</t>
    </rPh>
    <rPh sb="107" eb="108">
      <t>ハカ</t>
    </rPh>
    <rPh sb="114" eb="116">
      <t>ハンバイ</t>
    </rPh>
    <rPh sb="117" eb="121">
      <t>キカイソンシツ</t>
    </rPh>
    <rPh sb="122" eb="123">
      <t>ショウ</t>
    </rPh>
    <rPh sb="128" eb="131">
      <t>ヨビヒ</t>
    </rPh>
    <rPh sb="132" eb="134">
      <t>セッテイ</t>
    </rPh>
    <rPh sb="136" eb="139">
      <t>ヨサンワク</t>
    </rPh>
    <rPh sb="149" eb="151">
      <t>リンキ</t>
    </rPh>
    <rPh sb="151" eb="153">
      <t>オウヘン</t>
    </rPh>
    <rPh sb="154" eb="156">
      <t>タイオウ</t>
    </rPh>
    <rPh sb="157" eb="158">
      <t>オコナ</t>
    </rPh>
    <rPh sb="228" eb="230">
      <t>ハッコウ</t>
    </rPh>
    <rPh sb="230" eb="232">
      <t>マイスウ</t>
    </rPh>
    <rPh sb="233" eb="235">
      <t>リヨウ</t>
    </rPh>
    <rPh sb="235" eb="237">
      <t>ジッセキ</t>
    </rPh>
    <rPh sb="249" eb="251">
      <t>デンシ</t>
    </rPh>
    <rPh sb="261" eb="263">
      <t>ドウニュウ</t>
    </rPh>
    <rPh sb="265" eb="267">
      <t>サンカ</t>
    </rPh>
    <rPh sb="267" eb="270">
      <t>ジギョウシャ</t>
    </rPh>
    <rPh sb="273" eb="275">
      <t>リヨウ</t>
    </rPh>
    <rPh sb="275" eb="277">
      <t>ジョウキョウ</t>
    </rPh>
    <rPh sb="277" eb="278">
      <t>トウ</t>
    </rPh>
    <rPh sb="279" eb="281">
      <t>ズイジ</t>
    </rPh>
    <rPh sb="281" eb="283">
      <t>カクニン</t>
    </rPh>
    <rPh sb="284" eb="286">
      <t>ツイセキ</t>
    </rPh>
    <rPh sb="291" eb="293">
      <t>セイド</t>
    </rPh>
    <rPh sb="293" eb="295">
      <t>セッケイ</t>
    </rPh>
    <rPh sb="296" eb="297">
      <t>オコナ</t>
    </rPh>
    <rPh sb="299" eb="301">
      <t>テキセツ</t>
    </rPh>
    <rPh sb="302" eb="304">
      <t>ウンヨウ</t>
    </rPh>
    <rPh sb="305" eb="306">
      <t>ハカ</t>
    </rPh>
    <rPh sb="311" eb="315">
      <t>フセイボウシ</t>
    </rPh>
    <rPh sb="315" eb="317">
      <t>タイサク</t>
    </rPh>
    <rPh sb="318" eb="319">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</si>
</sst>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34"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1"/>
      <name val="ＭＳ Ｐゴシック"/>
      <family val="3"/>
      <charset val="128"/>
    </font>
    <font>
      <sz val="11"/>
      <color theme="1"/>
      <name val="游ゴシック"/>
      <family val="2"/>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Meiryo UI"/>
      <family val="2"/>
      <charset val="128"/>
    </font>
    <font>
      <b/>
      <sz val="12"/>
      <color theme="1"/>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9"/>
      <color theme="0" tint="-0.499984740745262"/>
      <name val="ＭＳ Ｐゴシック"/>
      <family val="3"/>
      <charset val="128"/>
    </font>
    <font>
      <strike/>
      <sz val="8"/>
      <color rgb="FFFF0000"/>
      <name val="ＭＳ Ｐゴシック"/>
      <family val="3"/>
      <charset val="128"/>
    </font>
  </fonts>
  <fills count="36">
    <fill>
      <patternFill patternType="none"/>
    </fill>
    <fill>
      <patternFill patternType="gray125"/>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tint="0.49998474074526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diagonal/>
    </border>
    <border>
      <left style="dotted">
        <color indexed="64"/>
      </left>
      <right style="medium">
        <color indexed="64"/>
      </right>
      <top style="thin">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s>
  <cellStyleXfs count="48">
    <xf numFmtId="0" fontId="0" fillId="0" borderId="0"/>
    <xf numFmtId="0" fontId="8" fillId="0" borderId="0"/>
    <xf numFmtId="38"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48" applyNumberFormat="0" applyFill="0" applyAlignment="0" applyProtection="0">
      <alignment vertical="center"/>
    </xf>
    <xf numFmtId="0" fontId="12" fillId="0" borderId="49" applyNumberFormat="0" applyFill="0" applyAlignment="0" applyProtection="0">
      <alignment vertical="center"/>
    </xf>
    <xf numFmtId="0" fontId="13" fillId="0" borderId="50" applyNumberFormat="0" applyFill="0" applyAlignment="0" applyProtection="0">
      <alignment vertical="center"/>
    </xf>
    <xf numFmtId="0" fontId="13" fillId="0" borderId="0" applyNumberFormat="0" applyFill="0" applyBorder="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51" applyNumberFormat="0" applyAlignment="0" applyProtection="0">
      <alignment vertical="center"/>
    </xf>
    <xf numFmtId="0" fontId="18" fillId="7" borderId="52" applyNumberFormat="0" applyAlignment="0" applyProtection="0">
      <alignment vertical="center"/>
    </xf>
    <xf numFmtId="0" fontId="19" fillId="7" borderId="51" applyNumberFormat="0" applyAlignment="0" applyProtection="0">
      <alignment vertical="center"/>
    </xf>
    <xf numFmtId="0" fontId="20" fillId="0" borderId="53" applyNumberFormat="0" applyFill="0" applyAlignment="0" applyProtection="0">
      <alignment vertical="center"/>
    </xf>
    <xf numFmtId="0" fontId="21" fillId="8" borderId="5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5"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25"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25"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25"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25"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6" fillId="0" borderId="0">
      <alignment vertical="center"/>
    </xf>
    <xf numFmtId="9" fontId="1" fillId="0" borderId="0" applyFont="0" applyFill="0" applyBorder="0" applyAlignment="0" applyProtection="0">
      <alignment vertical="center"/>
    </xf>
    <xf numFmtId="0" fontId="1" fillId="9" borderId="55" applyNumberFormat="0" applyFont="0" applyAlignment="0" applyProtection="0">
      <alignment vertical="center"/>
    </xf>
  </cellStyleXfs>
  <cellXfs count="204">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7" fillId="0" borderId="6" xfId="0" applyFont="1" applyBorder="1" applyAlignment="1">
      <alignment vertical="center" wrapText="1"/>
    </xf>
    <xf numFmtId="0" fontId="4" fillId="0" borderId="0" xfId="0" applyFont="1" applyAlignment="1">
      <alignment vertical="center"/>
    </xf>
    <xf numFmtId="0" fontId="5" fillId="0" borderId="0" xfId="0" applyFont="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176" fontId="6" fillId="0" borderId="0" xfId="0" applyNumberFormat="1" applyFont="1" applyAlignment="1">
      <alignment horizontal="center" vertical="center"/>
    </xf>
    <xf numFmtId="0" fontId="7" fillId="34" borderId="6" xfId="0" applyFont="1" applyFill="1" applyBorder="1" applyAlignment="1">
      <alignment vertical="center" wrapText="1"/>
    </xf>
    <xf numFmtId="0" fontId="29"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vertical="center"/>
    </xf>
    <xf numFmtId="0" fontId="7" fillId="0" borderId="19" xfId="0" applyFont="1" applyBorder="1" applyAlignment="1">
      <alignment vertical="center"/>
    </xf>
    <xf numFmtId="0" fontId="7" fillId="0" borderId="17" xfId="0" applyFont="1" applyBorder="1" applyAlignment="1">
      <alignment vertical="center"/>
    </xf>
    <xf numFmtId="0" fontId="7" fillId="0" borderId="27" xfId="0" applyFont="1" applyBorder="1" applyAlignment="1">
      <alignment vertical="center"/>
    </xf>
    <xf numFmtId="0" fontId="7" fillId="0" borderId="17" xfId="0" applyFont="1" applyBorder="1" applyAlignment="1">
      <alignment vertical="top"/>
    </xf>
    <xf numFmtId="0" fontId="7" fillId="0" borderId="17" xfId="0" applyFont="1" applyBorder="1" applyAlignment="1">
      <alignment horizontal="left" vertical="top"/>
    </xf>
    <xf numFmtId="0" fontId="7" fillId="0" borderId="0" xfId="0" applyFont="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176" fontId="7" fillId="0" borderId="0" xfId="0" applyNumberFormat="1" applyFont="1" applyAlignment="1">
      <alignment horizontal="center" vertical="center"/>
    </xf>
    <xf numFmtId="0" fontId="7" fillId="0" borderId="0" xfId="0" applyFont="1" applyAlignment="1">
      <alignment vertical="center" wrapText="1"/>
    </xf>
    <xf numFmtId="0" fontId="29" fillId="0" borderId="0" xfId="0" applyFont="1" applyAlignment="1">
      <alignment horizontal="center" vertical="center"/>
    </xf>
    <xf numFmtId="0" fontId="30" fillId="34" borderId="0" xfId="0" applyFont="1" applyFill="1" applyAlignment="1">
      <alignment vertical="center"/>
    </xf>
    <xf numFmtId="0" fontId="30" fillId="34" borderId="0" xfId="0" applyFont="1" applyFill="1" applyAlignment="1">
      <alignment horizontal="center" vertical="center"/>
    </xf>
    <xf numFmtId="0" fontId="29" fillId="34" borderId="0" xfId="0" applyFont="1" applyFill="1" applyAlignment="1">
      <alignment vertical="center"/>
    </xf>
    <xf numFmtId="0" fontId="30" fillId="34" borderId="1" xfId="0" applyFont="1" applyFill="1" applyBorder="1" applyAlignment="1">
      <alignment horizontal="center" vertical="center"/>
    </xf>
    <xf numFmtId="0" fontId="29" fillId="34" borderId="1" xfId="0" applyFont="1" applyFill="1" applyBorder="1" applyAlignment="1">
      <alignment vertical="center"/>
    </xf>
    <xf numFmtId="57" fontId="29" fillId="34" borderId="1" xfId="0" applyNumberFormat="1" applyFont="1" applyFill="1" applyBorder="1" applyAlignment="1">
      <alignment horizontal="center" vertical="center"/>
    </xf>
    <xf numFmtId="0" fontId="7" fillId="34" borderId="0" xfId="0" applyFont="1" applyFill="1" applyAlignment="1">
      <alignment vertical="center"/>
    </xf>
    <xf numFmtId="0" fontId="7" fillId="34" borderId="19" xfId="0" applyFont="1" applyFill="1" applyBorder="1" applyAlignment="1">
      <alignment vertical="center"/>
    </xf>
    <xf numFmtId="0" fontId="7" fillId="34" borderId="17" xfId="0" applyFont="1" applyFill="1" applyBorder="1" applyAlignment="1">
      <alignment vertical="center"/>
    </xf>
    <xf numFmtId="0" fontId="7" fillId="34" borderId="27" xfId="0" applyFont="1" applyFill="1" applyBorder="1" applyAlignment="1">
      <alignment vertical="center"/>
    </xf>
    <xf numFmtId="0" fontId="7" fillId="34" borderId="0" xfId="0" applyFont="1" applyFill="1" applyAlignment="1">
      <alignment vertical="center" wrapText="1"/>
    </xf>
    <xf numFmtId="9" fontId="7" fillId="34" borderId="0" xfId="0" applyNumberFormat="1" applyFont="1" applyFill="1" applyAlignment="1">
      <alignment vertical="center"/>
    </xf>
    <xf numFmtId="0" fontId="7" fillId="34" borderId="0" xfId="0" applyFont="1" applyFill="1" applyAlignment="1">
      <alignment horizontal="center" vertical="center"/>
    </xf>
    <xf numFmtId="0" fontId="7" fillId="34" borderId="2" xfId="0" applyFont="1" applyFill="1" applyBorder="1" applyAlignment="1">
      <alignment vertical="center"/>
    </xf>
    <xf numFmtId="57" fontId="7" fillId="34" borderId="2" xfId="0" applyNumberFormat="1" applyFont="1" applyFill="1" applyBorder="1" applyAlignment="1">
      <alignment horizontal="center" vertical="center"/>
    </xf>
    <xf numFmtId="57" fontId="7" fillId="34" borderId="0" xfId="0" applyNumberFormat="1" applyFont="1" applyFill="1" applyAlignment="1">
      <alignment horizontal="center" vertical="center"/>
    </xf>
    <xf numFmtId="0" fontId="7" fillId="34" borderId="3" xfId="0" applyFont="1" applyFill="1" applyBorder="1" applyAlignment="1">
      <alignment vertical="center"/>
    </xf>
    <xf numFmtId="57" fontId="7" fillId="34" borderId="3" xfId="0" applyNumberFormat="1" applyFont="1" applyFill="1" applyBorder="1" applyAlignment="1">
      <alignment horizontal="center" vertical="center"/>
    </xf>
    <xf numFmtId="0" fontId="31" fillId="34" borderId="0" xfId="0" applyFont="1" applyFill="1" applyAlignment="1">
      <alignment vertical="center"/>
    </xf>
    <xf numFmtId="176" fontId="7" fillId="34" borderId="0" xfId="0" applyNumberFormat="1" applyFont="1" applyFill="1" applyAlignment="1">
      <alignment horizontal="center" vertical="center"/>
    </xf>
    <xf numFmtId="0" fontId="7" fillId="0" borderId="0" xfId="0" applyFont="1" applyBorder="1" applyAlignment="1">
      <alignment vertical="center"/>
    </xf>
    <xf numFmtId="176" fontId="7" fillId="0" borderId="0" xfId="0" applyNumberFormat="1" applyFont="1" applyBorder="1" applyAlignment="1">
      <alignment horizontal="center" vertical="center"/>
    </xf>
    <xf numFmtId="0" fontId="7" fillId="34" borderId="0" xfId="0" applyFont="1" applyFill="1" applyAlignment="1">
      <alignment horizontal="center" vertical="center"/>
    </xf>
    <xf numFmtId="3" fontId="7" fillId="34" borderId="24" xfId="0" applyNumberFormat="1" applyFont="1" applyFill="1" applyBorder="1" applyAlignment="1">
      <alignment horizontal="right" vertical="center"/>
    </xf>
    <xf numFmtId="3" fontId="7" fillId="34" borderId="25" xfId="0" applyNumberFormat="1" applyFont="1" applyFill="1" applyBorder="1" applyAlignment="1">
      <alignment horizontal="right" vertical="center"/>
    </xf>
    <xf numFmtId="0" fontId="7" fillId="34" borderId="26" xfId="0" applyFont="1" applyFill="1" applyBorder="1" applyAlignment="1">
      <alignment horizontal="left" vertical="center"/>
    </xf>
    <xf numFmtId="0" fontId="7" fillId="34" borderId="27" xfId="0" applyFont="1" applyFill="1" applyBorder="1" applyAlignment="1">
      <alignment horizontal="left" vertical="center"/>
    </xf>
    <xf numFmtId="0" fontId="7" fillId="34" borderId="32" xfId="0" applyFont="1" applyFill="1" applyBorder="1" applyAlignment="1">
      <alignment horizontal="right" vertical="center"/>
    </xf>
    <xf numFmtId="0" fontId="7" fillId="34" borderId="33" xfId="0" applyFont="1" applyFill="1" applyBorder="1" applyAlignment="1">
      <alignment horizontal="right" vertical="center"/>
    </xf>
    <xf numFmtId="3" fontId="7" fillId="34" borderId="34" xfId="0" applyNumberFormat="1" applyFont="1" applyFill="1" applyBorder="1" applyAlignment="1">
      <alignment horizontal="right" vertical="center"/>
    </xf>
    <xf numFmtId="3" fontId="7" fillId="34" borderId="35" xfId="0" applyNumberFormat="1" applyFont="1" applyFill="1" applyBorder="1" applyAlignment="1">
      <alignment horizontal="right" vertical="center"/>
    </xf>
    <xf numFmtId="3" fontId="7" fillId="34" borderId="36" xfId="0" applyNumberFormat="1" applyFont="1" applyFill="1" applyBorder="1" applyAlignment="1">
      <alignment horizontal="right" vertical="center"/>
    </xf>
    <xf numFmtId="0" fontId="30" fillId="34" borderId="0" xfId="0" applyFont="1" applyFill="1" applyAlignment="1">
      <alignment vertical="center"/>
    </xf>
    <xf numFmtId="0" fontId="7" fillId="34" borderId="23" xfId="0" applyFont="1" applyFill="1" applyBorder="1" applyAlignment="1">
      <alignment vertical="center"/>
    </xf>
    <xf numFmtId="0" fontId="7" fillId="34" borderId="24" xfId="0" applyFont="1" applyFill="1" applyBorder="1" applyAlignment="1">
      <alignment vertical="center"/>
    </xf>
    <xf numFmtId="0" fontId="7" fillId="34" borderId="21" xfId="0" applyFont="1" applyFill="1" applyBorder="1" applyAlignment="1">
      <alignment horizontal="left" vertical="center" wrapText="1"/>
    </xf>
    <xf numFmtId="0" fontId="7" fillId="34" borderId="30" xfId="0" applyFont="1" applyFill="1" applyBorder="1" applyAlignment="1">
      <alignment vertical="center"/>
    </xf>
    <xf numFmtId="0" fontId="7" fillId="34" borderId="29" xfId="0" applyFont="1" applyFill="1" applyBorder="1" applyAlignment="1">
      <alignment vertical="center"/>
    </xf>
    <xf numFmtId="38" fontId="7" fillId="34" borderId="29" xfId="2" applyFont="1" applyFill="1" applyBorder="1" applyAlignment="1">
      <alignment horizontal="right" vertical="center"/>
    </xf>
    <xf numFmtId="38" fontId="7" fillId="34" borderId="31" xfId="2" applyFont="1" applyFill="1" applyBorder="1" applyAlignment="1">
      <alignment horizontal="right" vertical="center"/>
    </xf>
    <xf numFmtId="3" fontId="7" fillId="34" borderId="29" xfId="0" applyNumberFormat="1" applyFont="1" applyFill="1" applyBorder="1" applyAlignment="1">
      <alignment horizontal="right" vertical="center"/>
    </xf>
    <xf numFmtId="3" fontId="7" fillId="34" borderId="31" xfId="0" applyNumberFormat="1" applyFont="1" applyFill="1" applyBorder="1" applyAlignment="1">
      <alignment horizontal="right" vertical="center"/>
    </xf>
    <xf numFmtId="3" fontId="7" fillId="34" borderId="17" xfId="0" applyNumberFormat="1" applyFont="1" applyFill="1" applyBorder="1" applyAlignment="1">
      <alignment horizontal="right" vertical="center"/>
    </xf>
    <xf numFmtId="3" fontId="7" fillId="34" borderId="22" xfId="0" applyNumberFormat="1" applyFont="1" applyFill="1" applyBorder="1" applyAlignment="1">
      <alignment horizontal="right" vertical="center"/>
    </xf>
    <xf numFmtId="3" fontId="7" fillId="34" borderId="27" xfId="0" applyNumberFormat="1" applyFont="1" applyFill="1" applyBorder="1" applyAlignment="1">
      <alignment horizontal="right" vertical="center"/>
    </xf>
    <xf numFmtId="3" fontId="7" fillId="34" borderId="28" xfId="0" applyNumberFormat="1" applyFont="1" applyFill="1" applyBorder="1" applyAlignment="1">
      <alignment horizontal="right" vertical="center"/>
    </xf>
    <xf numFmtId="38" fontId="7" fillId="34" borderId="24" xfId="2" applyFont="1" applyFill="1" applyBorder="1" applyAlignment="1">
      <alignment horizontal="right" vertical="center"/>
    </xf>
    <xf numFmtId="38" fontId="7" fillId="34" borderId="25" xfId="2" applyFont="1" applyFill="1" applyBorder="1" applyAlignment="1">
      <alignment horizontal="right" vertical="center"/>
    </xf>
    <xf numFmtId="0" fontId="28" fillId="34" borderId="0" xfId="0" applyFont="1" applyFill="1" applyAlignment="1">
      <alignment horizontal="center" vertical="center"/>
    </xf>
    <xf numFmtId="0" fontId="29" fillId="34" borderId="6" xfId="0" applyFont="1" applyFill="1" applyBorder="1" applyAlignment="1">
      <alignment horizontal="center" vertical="center"/>
    </xf>
    <xf numFmtId="0" fontId="29" fillId="34" borderId="9" xfId="0" applyFont="1" applyFill="1" applyBorder="1" applyAlignment="1">
      <alignment horizontal="center" vertical="center"/>
    </xf>
    <xf numFmtId="0" fontId="7" fillId="34" borderId="9" xfId="0" applyFont="1" applyFill="1" applyBorder="1" applyAlignment="1">
      <alignment horizontal="left" vertical="center" wrapText="1"/>
    </xf>
    <xf numFmtId="0" fontId="7" fillId="34" borderId="10" xfId="0" applyFont="1" applyFill="1" applyBorder="1" applyAlignment="1">
      <alignment horizontal="left" vertical="center" wrapText="1"/>
    </xf>
    <xf numFmtId="0" fontId="7" fillId="34" borderId="40" xfId="0" applyFont="1" applyFill="1" applyBorder="1" applyAlignment="1">
      <alignment horizontal="center" vertical="center" wrapText="1"/>
    </xf>
    <xf numFmtId="0" fontId="7" fillId="34" borderId="37" xfId="0" applyFont="1" applyFill="1" applyBorder="1" applyAlignment="1">
      <alignment horizontal="center" vertical="center" wrapText="1"/>
    </xf>
    <xf numFmtId="3" fontId="7" fillId="34" borderId="19" xfId="0" applyNumberFormat="1" applyFont="1" applyFill="1" applyBorder="1" applyAlignment="1">
      <alignment horizontal="right" vertical="center"/>
    </xf>
    <xf numFmtId="3" fontId="7" fillId="34" borderId="20" xfId="0" applyNumberFormat="1" applyFont="1" applyFill="1" applyBorder="1" applyAlignment="1">
      <alignment horizontal="right" vertical="center"/>
    </xf>
    <xf numFmtId="0" fontId="7" fillId="34" borderId="18" xfId="0" applyFont="1" applyFill="1" applyBorder="1" applyAlignment="1">
      <alignment horizontal="left" vertical="center"/>
    </xf>
    <xf numFmtId="0" fontId="7" fillId="34" borderId="19" xfId="0" applyFont="1" applyFill="1" applyBorder="1" applyAlignment="1">
      <alignment horizontal="left" vertical="center"/>
    </xf>
    <xf numFmtId="0" fontId="7" fillId="34" borderId="20" xfId="0" applyFont="1" applyFill="1" applyBorder="1" applyAlignment="1">
      <alignment horizontal="left" vertical="center"/>
    </xf>
    <xf numFmtId="57" fontId="7" fillId="34" borderId="2" xfId="0" applyNumberFormat="1" applyFont="1" applyFill="1" applyBorder="1" applyAlignment="1">
      <alignment horizontal="center" vertical="center"/>
    </xf>
    <xf numFmtId="57" fontId="7" fillId="34" borderId="4" xfId="0" applyNumberFormat="1" applyFont="1" applyFill="1" applyBorder="1" applyAlignment="1">
      <alignment horizontal="center" vertical="center"/>
    </xf>
    <xf numFmtId="57" fontId="7" fillId="34" borderId="3" xfId="0" applyNumberFormat="1" applyFont="1" applyFill="1" applyBorder="1" applyAlignment="1">
      <alignment horizontal="center" vertical="center"/>
    </xf>
    <xf numFmtId="57" fontId="7" fillId="34" borderId="5" xfId="0" applyNumberFormat="1" applyFont="1" applyFill="1" applyBorder="1" applyAlignment="1">
      <alignment horizontal="center" vertical="center"/>
    </xf>
    <xf numFmtId="9" fontId="7" fillId="34" borderId="2" xfId="0" applyNumberFormat="1" applyFont="1" applyFill="1" applyBorder="1" applyAlignment="1">
      <alignment horizontal="center" vertical="center"/>
    </xf>
    <xf numFmtId="9" fontId="7" fillId="34" borderId="4" xfId="0" applyNumberFormat="1" applyFont="1" applyFill="1" applyBorder="1" applyAlignment="1">
      <alignment horizontal="center" vertical="center"/>
    </xf>
    <xf numFmtId="9" fontId="7" fillId="34" borderId="3" xfId="0" applyNumberFormat="1" applyFont="1" applyFill="1" applyBorder="1" applyAlignment="1">
      <alignment horizontal="center" vertical="center"/>
    </xf>
    <xf numFmtId="9" fontId="7" fillId="34" borderId="5" xfId="0" applyNumberFormat="1" applyFont="1" applyFill="1" applyBorder="1" applyAlignment="1">
      <alignment horizontal="center" vertical="center"/>
    </xf>
    <xf numFmtId="0" fontId="7" fillId="34" borderId="7" xfId="0" applyFont="1" applyFill="1" applyBorder="1" applyAlignment="1">
      <alignment vertical="center"/>
    </xf>
    <xf numFmtId="0" fontId="7" fillId="34" borderId="2" xfId="0" applyFont="1" applyFill="1" applyBorder="1" applyAlignment="1">
      <alignment vertical="center"/>
    </xf>
    <xf numFmtId="0" fontId="7" fillId="34" borderId="8" xfId="0" applyFont="1" applyFill="1" applyBorder="1" applyAlignment="1">
      <alignment vertical="center"/>
    </xf>
    <xf numFmtId="0" fontId="7" fillId="34" borderId="3" xfId="0" applyFont="1" applyFill="1" applyBorder="1" applyAlignment="1">
      <alignment vertical="center"/>
    </xf>
    <xf numFmtId="0" fontId="7" fillId="34" borderId="7" xfId="0" applyFont="1" applyFill="1" applyBorder="1" applyAlignment="1">
      <alignment vertical="center" wrapText="1"/>
    </xf>
    <xf numFmtId="0" fontId="7" fillId="34" borderId="8" xfId="0" applyFont="1" applyFill="1" applyBorder="1" applyAlignment="1">
      <alignment vertical="center" wrapText="1"/>
    </xf>
    <xf numFmtId="176" fontId="7" fillId="34" borderId="11" xfId="0" applyNumberFormat="1" applyFont="1" applyFill="1" applyBorder="1" applyAlignment="1">
      <alignment horizontal="center" vertical="center"/>
    </xf>
    <xf numFmtId="176" fontId="7" fillId="34" borderId="12" xfId="0" applyNumberFormat="1" applyFont="1" applyFill="1" applyBorder="1" applyAlignment="1">
      <alignment horizontal="center" vertical="center"/>
    </xf>
    <xf numFmtId="176" fontId="7" fillId="34" borderId="13" xfId="0" applyNumberFormat="1" applyFont="1" applyFill="1" applyBorder="1" applyAlignment="1">
      <alignment horizontal="center" vertical="center"/>
    </xf>
    <xf numFmtId="0" fontId="7" fillId="0" borderId="18" xfId="0" applyFont="1" applyBorder="1" applyAlignment="1">
      <alignment vertical="center" wrapText="1"/>
    </xf>
    <xf numFmtId="0" fontId="7" fillId="0" borderId="21" xfId="0" applyFont="1" applyBorder="1" applyAlignment="1">
      <alignment vertical="center" wrapText="1"/>
    </xf>
    <xf numFmtId="0" fontId="7" fillId="0" borderId="26" xfId="0" applyFont="1" applyBorder="1" applyAlignment="1">
      <alignment vertical="center"/>
    </xf>
    <xf numFmtId="3" fontId="7" fillId="0" borderId="42" xfId="0" applyNumberFormat="1" applyFont="1" applyBorder="1" applyAlignment="1">
      <alignment horizontal="right" vertical="center"/>
    </xf>
    <xf numFmtId="3" fontId="7" fillId="0" borderId="43" xfId="0" applyNumberFormat="1" applyFont="1" applyBorder="1" applyAlignment="1">
      <alignment horizontal="right" vertical="center"/>
    </xf>
    <xf numFmtId="3" fontId="7" fillId="0" borderId="44" xfId="0" applyNumberFormat="1" applyFont="1" applyBorder="1" applyAlignment="1">
      <alignment horizontal="right" vertical="center"/>
    </xf>
    <xf numFmtId="3" fontId="7" fillId="0" borderId="45" xfId="0" applyNumberFormat="1" applyFont="1" applyBorder="1" applyAlignment="1">
      <alignment horizontal="right" vertical="center"/>
    </xf>
    <xf numFmtId="3" fontId="7" fillId="0" borderId="46" xfId="0" applyNumberFormat="1" applyFont="1" applyBorder="1" applyAlignment="1">
      <alignment horizontal="right" vertical="center"/>
    </xf>
    <xf numFmtId="3" fontId="7" fillId="0" borderId="47" xfId="0" applyNumberFormat="1" applyFont="1" applyBorder="1" applyAlignment="1">
      <alignment horizontal="right" vertical="center"/>
    </xf>
    <xf numFmtId="3" fontId="7" fillId="0" borderId="27" xfId="0" applyNumberFormat="1" applyFont="1" applyBorder="1" applyAlignment="1">
      <alignment horizontal="right" vertical="center"/>
    </xf>
    <xf numFmtId="3" fontId="7" fillId="0" borderId="28" xfId="0" applyNumberFormat="1" applyFont="1" applyBorder="1" applyAlignment="1">
      <alignment horizontal="right" vertical="center"/>
    </xf>
    <xf numFmtId="0" fontId="28" fillId="0" borderId="0" xfId="0" applyFont="1" applyAlignment="1">
      <alignment horizontal="center" vertical="center"/>
    </xf>
    <xf numFmtId="0" fontId="30" fillId="0" borderId="0" xfId="0" applyFont="1" applyAlignment="1">
      <alignment vertical="center"/>
    </xf>
    <xf numFmtId="0" fontId="29" fillId="0" borderId="6" xfId="0" applyFont="1" applyBorder="1" applyAlignment="1">
      <alignment horizontal="center" vertical="center"/>
    </xf>
    <xf numFmtId="0" fontId="29" fillId="0" borderId="9"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2" xfId="0" applyFont="1" applyBorder="1" applyAlignment="1">
      <alignment horizontal="right" vertical="center"/>
    </xf>
    <xf numFmtId="0" fontId="7" fillId="0" borderId="33" xfId="0" applyFont="1" applyBorder="1" applyAlignment="1">
      <alignment horizontal="right" vertical="center"/>
    </xf>
    <xf numFmtId="3" fontId="7" fillId="0" borderId="34" xfId="0" applyNumberFormat="1" applyFont="1" applyBorder="1" applyAlignment="1">
      <alignment horizontal="right" vertical="center"/>
    </xf>
    <xf numFmtId="3" fontId="7" fillId="0" borderId="35" xfId="0" applyNumberFormat="1" applyFont="1" applyBorder="1" applyAlignment="1">
      <alignment horizontal="right" vertical="center"/>
    </xf>
    <xf numFmtId="3" fontId="7" fillId="0" borderId="36" xfId="0" applyNumberFormat="1" applyFont="1" applyBorder="1" applyAlignment="1">
      <alignment horizontal="righ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wrapText="1"/>
    </xf>
    <xf numFmtId="3" fontId="7" fillId="0" borderId="17" xfId="0" applyNumberFormat="1" applyFont="1" applyBorder="1" applyAlignment="1">
      <alignment horizontal="right" vertical="center"/>
    </xf>
    <xf numFmtId="3" fontId="7" fillId="0" borderId="22" xfId="0" applyNumberFormat="1" applyFont="1" applyBorder="1" applyAlignment="1">
      <alignment horizontal="right" vertical="center"/>
    </xf>
    <xf numFmtId="0" fontId="7" fillId="0" borderId="26" xfId="0" applyFont="1" applyBorder="1" applyAlignment="1">
      <alignment horizontal="left" vertical="top"/>
    </xf>
    <xf numFmtId="0" fontId="7" fillId="0" borderId="27" xfId="0" applyFont="1" applyBorder="1" applyAlignment="1">
      <alignment horizontal="left" vertical="top"/>
    </xf>
    <xf numFmtId="0" fontId="7" fillId="0" borderId="38" xfId="0" applyFont="1" applyBorder="1" applyAlignment="1">
      <alignment horizontal="right" vertical="center"/>
    </xf>
    <xf numFmtId="0" fontId="7" fillId="0" borderId="39" xfId="0" applyFont="1" applyBorder="1" applyAlignment="1">
      <alignment horizontal="right" vertical="center"/>
    </xf>
    <xf numFmtId="3" fontId="7" fillId="0" borderId="39" xfId="0" applyNumberFormat="1" applyFont="1" applyBorder="1" applyAlignment="1">
      <alignment horizontal="right" vertical="center"/>
    </xf>
    <xf numFmtId="3" fontId="7" fillId="0" borderId="41" xfId="0" applyNumberFormat="1" applyFont="1" applyBorder="1" applyAlignment="1">
      <alignment horizontal="right" vertical="center"/>
    </xf>
    <xf numFmtId="0" fontId="7" fillId="0" borderId="18" xfId="0" applyFont="1" applyBorder="1" applyAlignment="1">
      <alignment vertical="center"/>
    </xf>
    <xf numFmtId="0" fontId="7" fillId="0" borderId="19" xfId="0" applyFont="1" applyBorder="1" applyAlignment="1">
      <alignment vertical="center"/>
    </xf>
    <xf numFmtId="38" fontId="7" fillId="0" borderId="19" xfId="2" applyFont="1" applyBorder="1" applyAlignment="1">
      <alignment horizontal="right" vertical="center"/>
    </xf>
    <xf numFmtId="38" fontId="7" fillId="0" borderId="20" xfId="2" applyFont="1" applyBorder="1" applyAlignment="1">
      <alignment horizontal="right" vertical="center"/>
    </xf>
    <xf numFmtId="0" fontId="7" fillId="0" borderId="27" xfId="0" applyFont="1" applyBorder="1" applyAlignment="1">
      <alignment vertical="center"/>
    </xf>
    <xf numFmtId="38" fontId="7" fillId="0" borderId="27" xfId="2" applyFont="1" applyBorder="1" applyAlignment="1">
      <alignment horizontal="right" vertical="center"/>
    </xf>
    <xf numFmtId="38" fontId="7" fillId="0" borderId="28" xfId="2" applyFont="1" applyBorder="1" applyAlignment="1">
      <alignment horizontal="right" vertical="center"/>
    </xf>
    <xf numFmtId="3" fontId="7" fillId="0" borderId="19" xfId="0" applyNumberFormat="1" applyFont="1" applyBorder="1" applyAlignment="1">
      <alignment horizontal="right" vertical="center"/>
    </xf>
    <xf numFmtId="3" fontId="7" fillId="0" borderId="20" xfId="0" applyNumberFormat="1" applyFont="1" applyBorder="1" applyAlignment="1">
      <alignment horizontal="right" vertical="center"/>
    </xf>
    <xf numFmtId="0" fontId="7" fillId="0" borderId="23" xfId="0" applyFont="1" applyBorder="1" applyAlignment="1">
      <alignment vertical="center"/>
    </xf>
    <xf numFmtId="0" fontId="7" fillId="0" borderId="24" xfId="0" applyFont="1" applyBorder="1" applyAlignment="1">
      <alignment vertical="center"/>
    </xf>
    <xf numFmtId="3" fontId="7" fillId="0" borderId="24" xfId="0" applyNumberFormat="1" applyFont="1" applyBorder="1" applyAlignment="1">
      <alignment horizontal="right" vertical="center"/>
    </xf>
    <xf numFmtId="3" fontId="7" fillId="0" borderId="25" xfId="0" applyNumberFormat="1" applyFont="1" applyBorder="1" applyAlignment="1">
      <alignment horizontal="right" vertical="center"/>
    </xf>
    <xf numFmtId="0" fontId="7" fillId="0" borderId="15" xfId="0" applyFont="1" applyBorder="1" applyAlignment="1">
      <alignment horizontal="center" vertical="center"/>
    </xf>
    <xf numFmtId="0" fontId="7" fillId="0" borderId="7" xfId="0" applyFont="1" applyBorder="1" applyAlignment="1">
      <alignment vertical="center"/>
    </xf>
    <xf numFmtId="0" fontId="7" fillId="0" borderId="2" xfId="0" applyFont="1" applyBorder="1" applyAlignment="1">
      <alignment vertical="center"/>
    </xf>
    <xf numFmtId="57" fontId="32" fillId="35" borderId="14" xfId="0" applyNumberFormat="1" applyFont="1" applyFill="1" applyBorder="1" applyAlignment="1">
      <alignment horizontal="center" vertical="center"/>
    </xf>
    <xf numFmtId="57" fontId="32" fillId="35" borderId="59" xfId="0" applyNumberFormat="1" applyFont="1" applyFill="1" applyBorder="1" applyAlignment="1">
      <alignment horizontal="center" vertical="center"/>
    </xf>
    <xf numFmtId="57" fontId="32" fillId="35" borderId="16" xfId="0" applyNumberFormat="1" applyFont="1" applyFill="1" applyBorder="1" applyAlignment="1">
      <alignment horizontal="center" vertical="center"/>
    </xf>
    <xf numFmtId="57" fontId="32" fillId="35" borderId="2" xfId="0" applyNumberFormat="1" applyFont="1" applyFill="1" applyBorder="1" applyAlignment="1">
      <alignment horizontal="center" vertical="center"/>
    </xf>
    <xf numFmtId="57" fontId="32" fillId="35" borderId="4" xfId="0" applyNumberFormat="1" applyFont="1" applyFill="1" applyBorder="1" applyAlignment="1">
      <alignment horizontal="center" vertical="center"/>
    </xf>
    <xf numFmtId="0" fontId="7" fillId="0" borderId="8" xfId="0" applyFont="1" applyBorder="1" applyAlignment="1">
      <alignment vertical="center"/>
    </xf>
    <xf numFmtId="0" fontId="7" fillId="0" borderId="3" xfId="0" applyFont="1" applyBorder="1" applyAlignment="1">
      <alignment vertical="center"/>
    </xf>
    <xf numFmtId="57" fontId="32" fillId="35" borderId="3" xfId="0" applyNumberFormat="1" applyFont="1" applyFill="1" applyBorder="1" applyAlignment="1">
      <alignment horizontal="center" vertical="center"/>
    </xf>
    <xf numFmtId="57" fontId="32" fillId="35" borderId="5" xfId="0" applyNumberFormat="1" applyFont="1" applyFill="1" applyBorder="1" applyAlignment="1">
      <alignment horizontal="center" vertical="center"/>
    </xf>
    <xf numFmtId="0" fontId="7" fillId="0" borderId="6" xfId="0" applyFont="1" applyBorder="1" applyAlignment="1">
      <alignment vertical="center"/>
    </xf>
    <xf numFmtId="0" fontId="7" fillId="0" borderId="9" xfId="0" applyFont="1" applyBorder="1" applyAlignment="1">
      <alignment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0" fontId="7" fillId="0" borderId="7" xfId="0" applyFont="1" applyBorder="1" applyAlignment="1">
      <alignment vertical="center" wrapText="1"/>
    </xf>
    <xf numFmtId="0" fontId="7" fillId="0" borderId="8" xfId="0" applyFont="1" applyBorder="1" applyAlignment="1">
      <alignment vertical="center" wrapText="1"/>
    </xf>
    <xf numFmtId="177" fontId="7" fillId="0" borderId="2"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5" xfId="0" applyNumberFormat="1" applyFont="1" applyBorder="1" applyAlignment="1">
      <alignment horizontal="center" vertical="center"/>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177" fontId="7" fillId="0" borderId="14" xfId="0" applyNumberFormat="1" applyFont="1" applyBorder="1" applyAlignment="1">
      <alignment horizontal="center" vertical="center"/>
    </xf>
    <xf numFmtId="177" fontId="7" fillId="0" borderId="57" xfId="0" applyNumberFormat="1" applyFont="1" applyBorder="1" applyAlignment="1">
      <alignment horizontal="center" vertical="center"/>
    </xf>
    <xf numFmtId="3" fontId="7" fillId="0" borderId="61" xfId="0" applyNumberFormat="1" applyFont="1" applyBorder="1" applyAlignment="1">
      <alignment horizontal="right" vertical="center"/>
    </xf>
    <xf numFmtId="38" fontId="7" fillId="0" borderId="42" xfId="2" applyFont="1" applyBorder="1" applyAlignment="1">
      <alignment horizontal="right" vertical="center"/>
    </xf>
    <xf numFmtId="38" fontId="7" fillId="0" borderId="60" xfId="2" applyFont="1" applyBorder="1" applyAlignment="1">
      <alignment horizontal="right" vertical="center"/>
    </xf>
    <xf numFmtId="3" fontId="7" fillId="0" borderId="60" xfId="0" applyNumberFormat="1" applyFont="1" applyBorder="1" applyAlignment="1">
      <alignment horizontal="right" vertical="center"/>
    </xf>
    <xf numFmtId="0" fontId="7" fillId="0" borderId="42" xfId="0" applyFont="1" applyBorder="1" applyAlignment="1">
      <alignment horizontal="left" vertical="center"/>
    </xf>
    <xf numFmtId="0" fontId="29" fillId="0" borderId="11" xfId="0" applyFont="1" applyBorder="1" applyAlignment="1">
      <alignment horizontal="center" vertical="center"/>
    </xf>
    <xf numFmtId="0" fontId="7" fillId="0" borderId="58" xfId="0" applyFont="1" applyBorder="1" applyAlignment="1">
      <alignment horizontal="center" vertical="center" wrapText="1"/>
    </xf>
    <xf numFmtId="9" fontId="7" fillId="0" borderId="2" xfId="0" applyNumberFormat="1" applyFont="1" applyBorder="1" applyAlignment="1">
      <alignment horizontal="center" vertical="center"/>
    </xf>
    <xf numFmtId="9" fontId="7" fillId="0" borderId="4" xfId="0" applyNumberFormat="1" applyFont="1" applyBorder="1" applyAlignment="1">
      <alignment horizontal="center" vertical="center"/>
    </xf>
    <xf numFmtId="9" fontId="7" fillId="0" borderId="3" xfId="0" applyNumberFormat="1" applyFont="1" applyBorder="1" applyAlignment="1">
      <alignment horizontal="center" vertical="center"/>
    </xf>
    <xf numFmtId="9" fontId="7" fillId="0" borderId="5" xfId="0" applyNumberFormat="1" applyFont="1" applyBorder="1" applyAlignment="1">
      <alignment horizontal="center"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4" fillId="0" borderId="0" xfId="0" applyFont="1" applyAlignment="1">
      <alignmen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5" fillId="0" borderId="15" xfId="0" applyFont="1" applyBorder="1" applyAlignment="1">
      <alignment horizontal="center" vertical="center"/>
    </xf>
    <xf numFmtId="0" fontId="5" fillId="0" borderId="7" xfId="0" applyFont="1" applyBorder="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27" fillId="0" borderId="0" xfId="0" applyFont="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cellXfs>
  <cellStyles count="4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3" builtinId="15" customBuiltin="1"/>
    <cellStyle name="チェック セル" xfId="15" builtinId="23" customBuiltin="1"/>
    <cellStyle name="どちらでもない" xfId="10" builtinId="28" customBuiltin="1"/>
    <cellStyle name="パーセント 2" xfId="46"/>
    <cellStyle name="メモ 2" xfId="47"/>
    <cellStyle name="リンク セル" xfId="14" builtinId="24" customBuiltin="1"/>
    <cellStyle name="悪い" xfId="9" builtinId="27" customBuiltin="1"/>
    <cellStyle name="計算" xfId="13" builtinId="22" customBuiltin="1"/>
    <cellStyle name="警告文" xfId="16" builtinId="11" customBuiltin="1"/>
    <cellStyle name="桁区切り" xfId="2" builtinId="6"/>
    <cellStyle name="桁区切り 2" xfId="44"/>
    <cellStyle name="見出し 1" xfId="4" builtinId="16" customBuiltin="1"/>
    <cellStyle name="見出し 2" xfId="5" builtinId="17" customBuiltin="1"/>
    <cellStyle name="見出し 3" xfId="6" builtinId="18" customBuiltin="1"/>
    <cellStyle name="見出し 4" xfId="7" builtinId="19" customBuiltin="1"/>
    <cellStyle name="集計" xfId="18" builtinId="25" customBuiltin="1"/>
    <cellStyle name="出力" xfId="12" builtinId="21" customBuiltin="1"/>
    <cellStyle name="説明文" xfId="17" builtinId="53" customBuiltin="1"/>
    <cellStyle name="入力" xfId="11" builtinId="20" customBuiltin="1"/>
    <cellStyle name="標準" xfId="0" builtinId="0"/>
    <cellStyle name="標準 2" xfId="45"/>
    <cellStyle name="標準 3" xfId="43"/>
    <cellStyle name="標準 5" xfId="1"/>
    <cellStyle name="良い" xfId="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0"/>
  <sheetViews>
    <sheetView tabSelected="1" topLeftCell="A34" zoomScale="130" zoomScaleNormal="130" zoomScaleSheetLayoutView="100" workbookViewId="0">
      <selection activeCell="D38" sqref="D38:G38"/>
    </sheetView>
  </sheetViews>
  <sheetFormatPr defaultColWidth="9" defaultRowHeight="12" x14ac:dyDescent="0.4"/>
  <cols>
    <col min="1" max="1" width="0.625" style="10" customWidth="1"/>
    <col min="2" max="2" width="3.125" style="10" bestFit="1" customWidth="1"/>
    <col min="3" max="3" width="10.625" style="10" customWidth="1"/>
    <col min="4" max="4" width="20.625" style="10" customWidth="1"/>
    <col min="5" max="5" width="25.625" style="10" customWidth="1"/>
    <col min="6" max="6" width="10.625" style="10" customWidth="1"/>
    <col min="7" max="7" width="15.625" style="10" customWidth="1"/>
    <col min="8" max="8" width="0.625" style="10" customWidth="1"/>
    <col min="9" max="9" width="9" style="10"/>
    <col min="10" max="10" width="9" style="10" customWidth="1"/>
    <col min="11" max="16384" width="9" style="10"/>
  </cols>
  <sheetData>
    <row r="1" spans="1:8" ht="18.75" customHeight="1" x14ac:dyDescent="0.4">
      <c r="A1" s="72" t="s">
        <v>0</v>
      </c>
      <c r="B1" s="72"/>
      <c r="C1" s="72"/>
      <c r="D1" s="72"/>
      <c r="E1" s="72"/>
      <c r="F1" s="72"/>
      <c r="G1" s="72"/>
      <c r="H1" s="24"/>
    </row>
    <row r="2" spans="1:8" ht="18.75" customHeight="1" x14ac:dyDescent="0.4">
      <c r="A2" s="25"/>
      <c r="B2" s="25"/>
      <c r="C2" s="25"/>
      <c r="D2" s="25"/>
      <c r="E2" s="25"/>
      <c r="F2" s="25"/>
      <c r="G2" s="25"/>
      <c r="H2" s="24"/>
    </row>
    <row r="3" spans="1:8" x14ac:dyDescent="0.4">
      <c r="A3" s="26"/>
      <c r="B3" s="25"/>
      <c r="C3" s="27" t="s">
        <v>1</v>
      </c>
      <c r="D3" s="28" t="s">
        <v>2</v>
      </c>
      <c r="E3" s="24"/>
      <c r="F3" s="27" t="s">
        <v>3</v>
      </c>
      <c r="G3" s="29">
        <v>45394</v>
      </c>
      <c r="H3" s="26"/>
    </row>
    <row r="4" spans="1:8" ht="15" customHeight="1" x14ac:dyDescent="0.4">
      <c r="A4" s="26"/>
      <c r="B4" s="25"/>
      <c r="C4" s="24"/>
      <c r="D4" s="24"/>
      <c r="E4" s="24"/>
      <c r="F4" s="24"/>
      <c r="G4" s="24"/>
      <c r="H4" s="24"/>
    </row>
    <row r="5" spans="1:8" ht="15" customHeight="1" thickBot="1" x14ac:dyDescent="0.45">
      <c r="A5" s="26"/>
      <c r="B5" s="26" t="s">
        <v>4</v>
      </c>
      <c r="C5" s="56" t="s">
        <v>5</v>
      </c>
      <c r="D5" s="56"/>
      <c r="E5" s="56"/>
      <c r="F5" s="56"/>
      <c r="G5" s="24"/>
      <c r="H5" s="26"/>
    </row>
    <row r="6" spans="1:8" ht="36" customHeight="1" thickBot="1" x14ac:dyDescent="0.45">
      <c r="A6" s="26"/>
      <c r="B6" s="26"/>
      <c r="C6" s="73" t="s">
        <v>6</v>
      </c>
      <c r="D6" s="74"/>
      <c r="E6" s="75" t="s">
        <v>44</v>
      </c>
      <c r="F6" s="75"/>
      <c r="G6" s="76"/>
      <c r="H6" s="30"/>
    </row>
    <row r="7" spans="1:8" ht="15" customHeight="1" x14ac:dyDescent="0.4">
      <c r="A7" s="26"/>
      <c r="B7" s="26"/>
      <c r="C7" s="26"/>
      <c r="D7" s="26"/>
      <c r="E7" s="26" t="s">
        <v>43</v>
      </c>
      <c r="F7" s="26"/>
      <c r="G7" s="26"/>
      <c r="H7" s="26"/>
    </row>
    <row r="8" spans="1:8" ht="15" customHeight="1" x14ac:dyDescent="0.4">
      <c r="A8" s="26"/>
      <c r="B8" s="26"/>
      <c r="C8" s="26"/>
      <c r="D8" s="26"/>
      <c r="E8" s="26"/>
      <c r="F8" s="26"/>
      <c r="G8" s="26"/>
      <c r="H8" s="26"/>
    </row>
    <row r="9" spans="1:8" ht="15" customHeight="1" thickBot="1" x14ac:dyDescent="0.45">
      <c r="A9" s="26"/>
      <c r="B9" s="26" t="s">
        <v>7</v>
      </c>
      <c r="C9" s="56" t="s">
        <v>8</v>
      </c>
      <c r="D9" s="56"/>
      <c r="E9" s="56"/>
      <c r="F9" s="56"/>
      <c r="G9" s="26"/>
      <c r="H9" s="26"/>
    </row>
    <row r="10" spans="1:8" ht="15" customHeight="1" x14ac:dyDescent="0.4">
      <c r="A10" s="26"/>
      <c r="B10" s="26"/>
      <c r="C10" s="77" t="s">
        <v>9</v>
      </c>
      <c r="D10" s="31" t="s">
        <v>10</v>
      </c>
      <c r="E10" s="79">
        <v>151342829306</v>
      </c>
      <c r="F10" s="79"/>
      <c r="G10" s="80"/>
      <c r="H10" s="30"/>
    </row>
    <row r="11" spans="1:8" ht="15" customHeight="1" x14ac:dyDescent="0.4">
      <c r="A11" s="26"/>
      <c r="B11" s="26"/>
      <c r="C11" s="78"/>
      <c r="D11" s="32" t="s">
        <v>11</v>
      </c>
      <c r="E11" s="66">
        <v>1189830369</v>
      </c>
      <c r="F11" s="66"/>
      <c r="G11" s="67"/>
      <c r="H11" s="30"/>
    </row>
    <row r="12" spans="1:8" ht="15" customHeight="1" x14ac:dyDescent="0.4">
      <c r="A12" s="26"/>
      <c r="B12" s="26"/>
      <c r="C12" s="78"/>
      <c r="D12" s="33" t="s">
        <v>12</v>
      </c>
      <c r="E12" s="68">
        <v>14857584159</v>
      </c>
      <c r="F12" s="68"/>
      <c r="G12" s="69"/>
      <c r="H12" s="30"/>
    </row>
    <row r="13" spans="1:8" ht="15" customHeight="1" thickBot="1" x14ac:dyDescent="0.45">
      <c r="A13" s="26"/>
      <c r="B13" s="26"/>
      <c r="C13" s="51" t="s">
        <v>13</v>
      </c>
      <c r="D13" s="52"/>
      <c r="E13" s="53">
        <f>SUM(E10:G12)</f>
        <v>167390243834</v>
      </c>
      <c r="F13" s="54"/>
      <c r="G13" s="55"/>
      <c r="H13" s="30"/>
    </row>
    <row r="14" spans="1:8" ht="15" customHeight="1" x14ac:dyDescent="0.4">
      <c r="A14" s="26"/>
      <c r="B14" s="26"/>
      <c r="C14" s="81" t="s">
        <v>14</v>
      </c>
      <c r="D14" s="82"/>
      <c r="E14" s="82"/>
      <c r="F14" s="82"/>
      <c r="G14" s="83"/>
      <c r="H14" s="34"/>
    </row>
    <row r="15" spans="1:8" ht="15" customHeight="1" x14ac:dyDescent="0.4">
      <c r="A15" s="26"/>
      <c r="B15" s="26"/>
      <c r="C15" s="59" t="s">
        <v>15</v>
      </c>
      <c r="D15" s="32" t="s">
        <v>16</v>
      </c>
      <c r="E15" s="66">
        <v>28732733520</v>
      </c>
      <c r="F15" s="66"/>
      <c r="G15" s="67"/>
      <c r="H15" s="35"/>
    </row>
    <row r="16" spans="1:8" ht="15" customHeight="1" x14ac:dyDescent="0.4">
      <c r="A16" s="26"/>
      <c r="B16" s="26"/>
      <c r="C16" s="59"/>
      <c r="D16" s="32" t="s">
        <v>17</v>
      </c>
      <c r="E16" s="66">
        <v>272186875</v>
      </c>
      <c r="F16" s="66"/>
      <c r="G16" s="67"/>
      <c r="H16" s="35"/>
    </row>
    <row r="17" spans="1:8" ht="15" customHeight="1" x14ac:dyDescent="0.4">
      <c r="A17" s="26"/>
      <c r="B17" s="26"/>
      <c r="C17" s="59"/>
      <c r="D17" s="32" t="s">
        <v>18</v>
      </c>
      <c r="E17" s="66">
        <v>2843850526</v>
      </c>
      <c r="F17" s="66"/>
      <c r="G17" s="67"/>
      <c r="H17" s="35"/>
    </row>
    <row r="18" spans="1:8" ht="15" customHeight="1" x14ac:dyDescent="0.4">
      <c r="A18" s="26"/>
      <c r="B18" s="26"/>
      <c r="C18" s="49" t="s">
        <v>19</v>
      </c>
      <c r="D18" s="50"/>
      <c r="E18" s="68">
        <v>16798487570</v>
      </c>
      <c r="F18" s="68"/>
      <c r="G18" s="69"/>
      <c r="H18" s="35"/>
    </row>
    <row r="19" spans="1:8" ht="15" customHeight="1" thickBot="1" x14ac:dyDescent="0.45">
      <c r="A19" s="26"/>
      <c r="B19" s="26"/>
      <c r="C19" s="51" t="s">
        <v>13</v>
      </c>
      <c r="D19" s="52"/>
      <c r="E19" s="53">
        <f>SUM(E15:G18)</f>
        <v>48647258491</v>
      </c>
      <c r="F19" s="54"/>
      <c r="G19" s="55"/>
      <c r="H19" s="35"/>
    </row>
    <row r="20" spans="1:8" ht="15" customHeight="1" x14ac:dyDescent="0.4">
      <c r="A20" s="26"/>
      <c r="B20" s="26"/>
      <c r="C20" s="60" t="s">
        <v>66</v>
      </c>
      <c r="D20" s="61"/>
      <c r="E20" s="62">
        <v>8046724</v>
      </c>
      <c r="F20" s="62"/>
      <c r="G20" s="63"/>
      <c r="H20" s="35"/>
    </row>
    <row r="21" spans="1:8" ht="15" customHeight="1" thickBot="1" x14ac:dyDescent="0.45">
      <c r="A21" s="26"/>
      <c r="B21" s="26"/>
      <c r="C21" s="57" t="s">
        <v>20</v>
      </c>
      <c r="D21" s="58"/>
      <c r="E21" s="70">
        <v>132315</v>
      </c>
      <c r="F21" s="70"/>
      <c r="G21" s="71"/>
      <c r="H21" s="30"/>
    </row>
    <row r="22" spans="1:8" ht="15" customHeight="1" x14ac:dyDescent="0.4">
      <c r="A22" s="26"/>
      <c r="B22" s="26"/>
      <c r="C22" s="60" t="s">
        <v>67</v>
      </c>
      <c r="D22" s="61"/>
      <c r="E22" s="64">
        <f>(E10+E12)/E20</f>
        <v>20654.419545767942</v>
      </c>
      <c r="F22" s="64"/>
      <c r="G22" s="65"/>
      <c r="H22" s="30"/>
    </row>
    <row r="23" spans="1:8" ht="15" customHeight="1" thickBot="1" x14ac:dyDescent="0.45">
      <c r="A23" s="26"/>
      <c r="B23" s="26"/>
      <c r="C23" s="57" t="s">
        <v>68</v>
      </c>
      <c r="D23" s="58"/>
      <c r="E23" s="47">
        <f>E11/E21</f>
        <v>8992.4072780863844</v>
      </c>
      <c r="F23" s="47"/>
      <c r="G23" s="48"/>
      <c r="H23" s="30"/>
    </row>
    <row r="24" spans="1:8" ht="15" customHeight="1" x14ac:dyDescent="0.4">
      <c r="A24" s="26"/>
      <c r="B24" s="26"/>
      <c r="C24" s="26"/>
      <c r="D24" s="26"/>
      <c r="E24" s="26"/>
      <c r="F24" s="26"/>
      <c r="G24" s="26"/>
      <c r="H24" s="26"/>
    </row>
    <row r="25" spans="1:8" ht="15" customHeight="1" x14ac:dyDescent="0.4">
      <c r="A25" s="26"/>
      <c r="B25" s="26" t="s">
        <v>21</v>
      </c>
      <c r="C25" s="56" t="s">
        <v>22</v>
      </c>
      <c r="D25" s="56"/>
      <c r="E25" s="56"/>
      <c r="F25" s="56"/>
      <c r="G25" s="26"/>
      <c r="H25" s="26"/>
    </row>
    <row r="26" spans="1:8" ht="12.75" thickBot="1" x14ac:dyDescent="0.45">
      <c r="A26" s="26"/>
      <c r="B26" s="26"/>
      <c r="C26" s="24"/>
      <c r="D26" s="24"/>
      <c r="E26" s="36" t="s">
        <v>23</v>
      </c>
      <c r="F26" s="46" t="s">
        <v>24</v>
      </c>
      <c r="G26" s="46"/>
      <c r="H26" s="36"/>
    </row>
    <row r="27" spans="1:8" ht="15" customHeight="1" x14ac:dyDescent="0.4">
      <c r="A27" s="26"/>
      <c r="B27" s="26"/>
      <c r="C27" s="92" t="s">
        <v>25</v>
      </c>
      <c r="D27" s="93"/>
      <c r="E27" s="38">
        <v>44845</v>
      </c>
      <c r="F27" s="84">
        <v>45260</v>
      </c>
      <c r="G27" s="85"/>
      <c r="H27" s="39"/>
    </row>
    <row r="28" spans="1:8" ht="15" customHeight="1" thickBot="1" x14ac:dyDescent="0.45">
      <c r="A28" s="26"/>
      <c r="B28" s="26"/>
      <c r="C28" s="94" t="s">
        <v>26</v>
      </c>
      <c r="D28" s="95"/>
      <c r="E28" s="41">
        <v>44845</v>
      </c>
      <c r="F28" s="86">
        <v>45260</v>
      </c>
      <c r="G28" s="87"/>
      <c r="H28" s="39"/>
    </row>
    <row r="29" spans="1:8" ht="15" customHeight="1" thickBot="1" x14ac:dyDescent="0.45">
      <c r="A29" s="26"/>
      <c r="B29" s="26"/>
      <c r="C29" s="94" t="s">
        <v>69</v>
      </c>
      <c r="D29" s="95"/>
      <c r="E29" s="98">
        <v>394</v>
      </c>
      <c r="F29" s="99"/>
      <c r="G29" s="100"/>
      <c r="H29" s="39"/>
    </row>
    <row r="30" spans="1:8" ht="15" customHeight="1" x14ac:dyDescent="0.4">
      <c r="A30" s="26"/>
      <c r="B30" s="26"/>
      <c r="C30" s="42" t="s">
        <v>64</v>
      </c>
      <c r="D30" s="30"/>
      <c r="E30" s="43"/>
      <c r="F30" s="43"/>
      <c r="G30" s="43"/>
      <c r="H30" s="39"/>
    </row>
    <row r="31" spans="1:8" ht="15" customHeight="1" x14ac:dyDescent="0.4">
      <c r="A31" s="26"/>
      <c r="B31" s="26"/>
      <c r="C31" s="42" t="s">
        <v>65</v>
      </c>
      <c r="D31" s="30"/>
      <c r="E31" s="43"/>
      <c r="F31" s="43"/>
      <c r="G31" s="43"/>
      <c r="H31" s="39"/>
    </row>
    <row r="32" spans="1:8" ht="15" customHeight="1" x14ac:dyDescent="0.4">
      <c r="A32" s="26"/>
      <c r="B32" s="26"/>
      <c r="C32" s="26"/>
      <c r="D32" s="26"/>
      <c r="E32" s="26"/>
      <c r="F32" s="26"/>
      <c r="G32" s="26"/>
      <c r="H32" s="26"/>
    </row>
    <row r="33" spans="1:8" ht="15" customHeight="1" thickBot="1" x14ac:dyDescent="0.45">
      <c r="A33" s="26"/>
      <c r="B33" s="26" t="s">
        <v>28</v>
      </c>
      <c r="C33" s="56" t="s">
        <v>29</v>
      </c>
      <c r="D33" s="56"/>
      <c r="E33" s="56"/>
      <c r="F33" s="56"/>
      <c r="G33" s="26"/>
      <c r="H33" s="26"/>
    </row>
    <row r="34" spans="1:8" ht="15" customHeight="1" x14ac:dyDescent="0.4">
      <c r="A34" s="26"/>
      <c r="B34" s="26"/>
      <c r="C34" s="96" t="s">
        <v>30</v>
      </c>
      <c r="D34" s="37" t="s">
        <v>31</v>
      </c>
      <c r="E34" s="88">
        <f>(SUM(E15:G16))/(SUM(E15:G17))</f>
        <v>0.91070768372650568</v>
      </c>
      <c r="F34" s="88"/>
      <c r="G34" s="89"/>
      <c r="H34" s="26"/>
    </row>
    <row r="35" spans="1:8" ht="15" customHeight="1" thickBot="1" x14ac:dyDescent="0.45">
      <c r="A35" s="26"/>
      <c r="B35" s="26"/>
      <c r="C35" s="97"/>
      <c r="D35" s="40" t="s">
        <v>32</v>
      </c>
      <c r="E35" s="90">
        <f>E17/(SUM(E15:G17))</f>
        <v>8.9292316273494293E-2</v>
      </c>
      <c r="F35" s="90"/>
      <c r="G35" s="91"/>
      <c r="H35" s="26"/>
    </row>
    <row r="36" spans="1:8" ht="15" customHeight="1" x14ac:dyDescent="0.4">
      <c r="A36" s="26"/>
      <c r="B36" s="26"/>
      <c r="C36" s="26"/>
      <c r="D36" s="26"/>
      <c r="E36" s="26"/>
      <c r="F36" s="26"/>
      <c r="G36" s="26"/>
      <c r="H36" s="26"/>
    </row>
    <row r="37" spans="1:8" ht="15" customHeight="1" thickBot="1" x14ac:dyDescent="0.45">
      <c r="A37" s="26"/>
      <c r="B37" s="26" t="s">
        <v>33</v>
      </c>
      <c r="C37" s="56" t="s">
        <v>34</v>
      </c>
      <c r="D37" s="56"/>
      <c r="E37" s="56"/>
      <c r="F37" s="56"/>
      <c r="G37" s="56"/>
      <c r="H37" s="56"/>
    </row>
    <row r="38" spans="1:8" ht="105.6" customHeight="1" thickBot="1" x14ac:dyDescent="0.45">
      <c r="A38" s="26"/>
      <c r="B38" s="26"/>
      <c r="C38" s="9" t="s">
        <v>35</v>
      </c>
      <c r="D38" s="75" t="s">
        <v>72</v>
      </c>
      <c r="E38" s="75"/>
      <c r="F38" s="75"/>
      <c r="G38" s="76"/>
      <c r="H38" s="30"/>
    </row>
    <row r="39" spans="1:8" x14ac:dyDescent="0.4">
      <c r="A39" s="26"/>
      <c r="B39" s="26"/>
      <c r="C39" s="26"/>
      <c r="D39" s="26"/>
      <c r="E39" s="26"/>
      <c r="F39" s="26"/>
      <c r="G39" s="26"/>
      <c r="H39" s="26"/>
    </row>
    <row r="40" spans="1:8" x14ac:dyDescent="0.4">
      <c r="A40" s="26"/>
      <c r="B40" s="26"/>
      <c r="C40" s="26"/>
      <c r="D40" s="26"/>
      <c r="E40" s="26"/>
      <c r="F40" s="26"/>
      <c r="G40" s="26"/>
      <c r="H40" s="26"/>
    </row>
  </sheetData>
  <mergeCells count="42">
    <mergeCell ref="D38:G38"/>
    <mergeCell ref="F27:G27"/>
    <mergeCell ref="F28:G28"/>
    <mergeCell ref="C37:H37"/>
    <mergeCell ref="E34:G34"/>
    <mergeCell ref="E35:G35"/>
    <mergeCell ref="C27:D27"/>
    <mergeCell ref="C28:D28"/>
    <mergeCell ref="C34:C35"/>
    <mergeCell ref="C29:D29"/>
    <mergeCell ref="E29:G29"/>
    <mergeCell ref="C33:F33"/>
    <mergeCell ref="C10:C12"/>
    <mergeCell ref="E10:G10"/>
    <mergeCell ref="E11:G11"/>
    <mergeCell ref="E12:G12"/>
    <mergeCell ref="C14:G14"/>
    <mergeCell ref="E13:G13"/>
    <mergeCell ref="C13:D13"/>
    <mergeCell ref="A1:G1"/>
    <mergeCell ref="C6:D6"/>
    <mergeCell ref="E6:G6"/>
    <mergeCell ref="C5:F5"/>
    <mergeCell ref="C9:F9"/>
    <mergeCell ref="C15:C17"/>
    <mergeCell ref="C20:D20"/>
    <mergeCell ref="E20:G20"/>
    <mergeCell ref="C22:D22"/>
    <mergeCell ref="E22:G22"/>
    <mergeCell ref="E16:G16"/>
    <mergeCell ref="E15:G15"/>
    <mergeCell ref="E17:G17"/>
    <mergeCell ref="E18:G18"/>
    <mergeCell ref="E21:G21"/>
    <mergeCell ref="F26:G26"/>
    <mergeCell ref="E23:G23"/>
    <mergeCell ref="C18:D18"/>
    <mergeCell ref="C19:D19"/>
    <mergeCell ref="E19:G19"/>
    <mergeCell ref="C25:F25"/>
    <mergeCell ref="C21:D21"/>
    <mergeCell ref="C23:D23"/>
  </mergeCells>
  <phoneticPr fontId="2"/>
  <pageMargins left="0.51181102362204722" right="0.11811023622047245" top="0.55118110236220474" bottom="0.15748031496062992" header="0.31496062992125984" footer="0.11811023622047245"/>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A10" zoomScaleNormal="100" zoomScaleSheetLayoutView="100" workbookViewId="0">
      <selection activeCell="C22" sqref="C22:H22"/>
    </sheetView>
  </sheetViews>
  <sheetFormatPr defaultColWidth="9" defaultRowHeight="12" x14ac:dyDescent="0.4"/>
  <cols>
    <col min="1" max="1" width="0.625" style="1" customWidth="1"/>
    <col min="2" max="2" width="3.125" style="1" bestFit="1" customWidth="1"/>
    <col min="3" max="3" width="12.125" style="1" customWidth="1"/>
    <col min="4" max="4" width="22.625" style="1" customWidth="1"/>
    <col min="5" max="10" width="6.375" style="1" customWidth="1"/>
    <col min="11" max="11" width="0.625" style="1" customWidth="1"/>
    <col min="12" max="12" width="9" style="1" customWidth="1"/>
    <col min="13" max="16384" width="9" style="1"/>
  </cols>
  <sheetData>
    <row r="1" spans="1:11" ht="18.75" customHeight="1" x14ac:dyDescent="0.4">
      <c r="A1" s="201" t="s">
        <v>36</v>
      </c>
      <c r="B1" s="201"/>
      <c r="C1" s="201"/>
      <c r="D1" s="201"/>
      <c r="E1" s="201"/>
      <c r="F1" s="201"/>
      <c r="G1" s="201"/>
      <c r="H1" s="201"/>
      <c r="I1" s="201"/>
      <c r="J1" s="201"/>
      <c r="K1" s="201"/>
    </row>
    <row r="2" spans="1:11" ht="18.75" customHeight="1" x14ac:dyDescent="0.4">
      <c r="A2" s="2"/>
      <c r="B2" s="2"/>
      <c r="C2" s="2"/>
      <c r="D2" s="2"/>
      <c r="E2" s="2"/>
      <c r="F2" s="2"/>
      <c r="G2" s="2"/>
      <c r="H2" s="2"/>
      <c r="I2" s="2"/>
      <c r="J2" s="2"/>
      <c r="K2" s="2"/>
    </row>
    <row r="3" spans="1:11" ht="15" customHeight="1" thickBot="1" x14ac:dyDescent="0.45">
      <c r="B3" s="1" t="s">
        <v>4</v>
      </c>
      <c r="C3" s="190" t="s">
        <v>5</v>
      </c>
      <c r="D3" s="190"/>
      <c r="E3" s="190"/>
      <c r="F3" s="190"/>
      <c r="G3" s="190"/>
      <c r="H3" s="190"/>
      <c r="I3" s="4"/>
    </row>
    <row r="4" spans="1:11" ht="19.5" customHeight="1" thickBot="1" x14ac:dyDescent="0.45">
      <c r="C4" s="202" t="s">
        <v>37</v>
      </c>
      <c r="D4" s="203"/>
      <c r="E4" s="183" t="s">
        <v>53</v>
      </c>
      <c r="F4" s="117"/>
      <c r="G4" s="117"/>
      <c r="H4" s="117"/>
      <c r="I4" s="117"/>
      <c r="J4" s="118"/>
    </row>
    <row r="5" spans="1:11" ht="15" customHeight="1" x14ac:dyDescent="0.4"/>
    <row r="6" spans="1:11" ht="15" customHeight="1" thickBot="1" x14ac:dyDescent="0.45">
      <c r="B6" s="1" t="s">
        <v>7</v>
      </c>
      <c r="C6" s="190" t="s">
        <v>8</v>
      </c>
      <c r="D6" s="190"/>
      <c r="E6" s="190"/>
      <c r="F6" s="190"/>
      <c r="G6" s="190"/>
      <c r="H6" s="190"/>
    </row>
    <row r="7" spans="1:11" ht="15" customHeight="1" x14ac:dyDescent="0.4">
      <c r="C7" s="101" t="s">
        <v>9</v>
      </c>
      <c r="D7" s="13" t="s">
        <v>10</v>
      </c>
      <c r="E7" s="104">
        <v>17700033954</v>
      </c>
      <c r="F7" s="105"/>
      <c r="G7" s="105"/>
      <c r="H7" s="105"/>
      <c r="I7" s="105"/>
      <c r="J7" s="106"/>
    </row>
    <row r="8" spans="1:11" ht="15" customHeight="1" x14ac:dyDescent="0.4">
      <c r="C8" s="102"/>
      <c r="D8" s="14" t="s">
        <v>11</v>
      </c>
      <c r="E8" s="107">
        <v>98710772</v>
      </c>
      <c r="F8" s="108"/>
      <c r="G8" s="108"/>
      <c r="H8" s="108"/>
      <c r="I8" s="108"/>
      <c r="J8" s="109"/>
    </row>
    <row r="9" spans="1:11" ht="15" customHeight="1" x14ac:dyDescent="0.4">
      <c r="C9" s="103"/>
      <c r="D9" s="15" t="s">
        <v>12</v>
      </c>
      <c r="E9" s="110">
        <v>1127802108</v>
      </c>
      <c r="F9" s="110"/>
      <c r="G9" s="110"/>
      <c r="H9" s="110"/>
      <c r="I9" s="110"/>
      <c r="J9" s="111"/>
    </row>
    <row r="10" spans="1:11" ht="15" customHeight="1" thickBot="1" x14ac:dyDescent="0.45">
      <c r="C10" s="119" t="s">
        <v>13</v>
      </c>
      <c r="D10" s="120"/>
      <c r="E10" s="121">
        <f>SUM(E7:J9)</f>
        <v>18926546834</v>
      </c>
      <c r="F10" s="122"/>
      <c r="G10" s="122"/>
      <c r="H10" s="122"/>
      <c r="I10" s="122"/>
      <c r="J10" s="123"/>
    </row>
    <row r="11" spans="1:11" ht="15" customHeight="1" x14ac:dyDescent="0.4">
      <c r="C11" s="124" t="s">
        <v>14</v>
      </c>
      <c r="D11" s="125"/>
      <c r="E11" s="125"/>
      <c r="F11" s="125"/>
      <c r="G11" s="125"/>
      <c r="H11" s="125"/>
      <c r="I11" s="125"/>
      <c r="J11" s="126"/>
    </row>
    <row r="12" spans="1:11" ht="15" customHeight="1" x14ac:dyDescent="0.4">
      <c r="C12" s="127" t="s">
        <v>38</v>
      </c>
      <c r="D12" s="16" t="s">
        <v>16</v>
      </c>
      <c r="E12" s="107">
        <v>2619785251</v>
      </c>
      <c r="F12" s="108"/>
      <c r="G12" s="108"/>
      <c r="H12" s="108"/>
      <c r="I12" s="108"/>
      <c r="J12" s="109"/>
    </row>
    <row r="13" spans="1:11" ht="15" customHeight="1" x14ac:dyDescent="0.4">
      <c r="C13" s="127"/>
      <c r="D13" s="16" t="s">
        <v>39</v>
      </c>
      <c r="E13" s="107">
        <v>19017795</v>
      </c>
      <c r="F13" s="108"/>
      <c r="G13" s="108"/>
      <c r="H13" s="108"/>
      <c r="I13" s="108"/>
      <c r="J13" s="109"/>
    </row>
    <row r="14" spans="1:11" ht="15" customHeight="1" x14ac:dyDescent="0.4">
      <c r="C14" s="127"/>
      <c r="D14" s="17" t="s">
        <v>18</v>
      </c>
      <c r="E14" s="128">
        <v>172767322</v>
      </c>
      <c r="F14" s="128"/>
      <c r="G14" s="128"/>
      <c r="H14" s="128"/>
      <c r="I14" s="128"/>
      <c r="J14" s="129"/>
    </row>
    <row r="15" spans="1:11" ht="15" customHeight="1" x14ac:dyDescent="0.4">
      <c r="C15" s="130" t="s">
        <v>19</v>
      </c>
      <c r="D15" s="131"/>
      <c r="E15" s="110">
        <v>1529508192</v>
      </c>
      <c r="F15" s="110"/>
      <c r="G15" s="110"/>
      <c r="H15" s="110"/>
      <c r="I15" s="110"/>
      <c r="J15" s="111"/>
    </row>
    <row r="16" spans="1:11" ht="15" customHeight="1" thickBot="1" x14ac:dyDescent="0.45">
      <c r="C16" s="132" t="s">
        <v>13</v>
      </c>
      <c r="D16" s="133"/>
      <c r="E16" s="134">
        <f>SUM(E12:J15)</f>
        <v>4341078560</v>
      </c>
      <c r="F16" s="134"/>
      <c r="G16" s="134"/>
      <c r="H16" s="134"/>
      <c r="I16" s="134"/>
      <c r="J16" s="135"/>
    </row>
    <row r="17" spans="2:11" ht="15" customHeight="1" x14ac:dyDescent="0.4">
      <c r="C17" s="136" t="s">
        <v>71</v>
      </c>
      <c r="D17" s="137"/>
      <c r="E17" s="138">
        <v>900327</v>
      </c>
      <c r="F17" s="138"/>
      <c r="G17" s="138"/>
      <c r="H17" s="138"/>
      <c r="I17" s="138"/>
      <c r="J17" s="139"/>
    </row>
    <row r="18" spans="2:11" ht="15" customHeight="1" thickBot="1" x14ac:dyDescent="0.45">
      <c r="C18" s="103" t="s">
        <v>20</v>
      </c>
      <c r="D18" s="140"/>
      <c r="E18" s="141">
        <v>10785</v>
      </c>
      <c r="F18" s="141"/>
      <c r="G18" s="141"/>
      <c r="H18" s="141"/>
      <c r="I18" s="141"/>
      <c r="J18" s="142"/>
    </row>
    <row r="19" spans="2:11" ht="15" customHeight="1" x14ac:dyDescent="0.4">
      <c r="C19" s="136" t="s">
        <v>67</v>
      </c>
      <c r="D19" s="137"/>
      <c r="E19" s="143">
        <f>(E7+E9)/E17</f>
        <v>20912.219740161076</v>
      </c>
      <c r="F19" s="143"/>
      <c r="G19" s="143"/>
      <c r="H19" s="143"/>
      <c r="I19" s="143"/>
      <c r="J19" s="144"/>
    </row>
    <row r="20" spans="2:11" ht="15" customHeight="1" thickBot="1" x14ac:dyDescent="0.45">
      <c r="C20" s="145" t="s">
        <v>70</v>
      </c>
      <c r="D20" s="146"/>
      <c r="E20" s="147">
        <f>E8/E18</f>
        <v>9152.5982382939274</v>
      </c>
      <c r="F20" s="147"/>
      <c r="G20" s="147"/>
      <c r="H20" s="147"/>
      <c r="I20" s="147"/>
      <c r="J20" s="148"/>
    </row>
    <row r="21" spans="2:11" ht="15" customHeight="1" x14ac:dyDescent="0.4"/>
    <row r="22" spans="2:11" ht="15" customHeight="1" x14ac:dyDescent="0.4">
      <c r="B22" s="1" t="s">
        <v>21</v>
      </c>
      <c r="C22" s="190" t="s">
        <v>22</v>
      </c>
      <c r="D22" s="190"/>
      <c r="E22" s="190"/>
      <c r="F22" s="190"/>
      <c r="G22" s="190"/>
      <c r="H22" s="190"/>
    </row>
    <row r="23" spans="2:11" ht="12.75" thickBot="1" x14ac:dyDescent="0.45">
      <c r="C23" s="4"/>
      <c r="D23" s="4"/>
      <c r="E23" s="194" t="s">
        <v>23</v>
      </c>
      <c r="F23" s="194"/>
      <c r="G23" s="194"/>
      <c r="H23" s="194" t="s">
        <v>24</v>
      </c>
      <c r="I23" s="194"/>
      <c r="J23" s="194"/>
    </row>
    <row r="24" spans="2:11" ht="15" customHeight="1" x14ac:dyDescent="0.4">
      <c r="C24" s="195" t="s">
        <v>25</v>
      </c>
      <c r="D24" s="196"/>
      <c r="E24" s="152">
        <v>45078</v>
      </c>
      <c r="F24" s="153"/>
      <c r="G24" s="154"/>
      <c r="H24" s="155">
        <v>45107</v>
      </c>
      <c r="I24" s="155"/>
      <c r="J24" s="155"/>
      <c r="K24" s="156"/>
    </row>
    <row r="25" spans="2:11" ht="15" customHeight="1" thickBot="1" x14ac:dyDescent="0.45">
      <c r="C25" s="197" t="s">
        <v>26</v>
      </c>
      <c r="D25" s="198"/>
      <c r="E25" s="159">
        <f>E24</f>
        <v>45078</v>
      </c>
      <c r="F25" s="159"/>
      <c r="G25" s="159"/>
      <c r="H25" s="159">
        <f>H24</f>
        <v>45107</v>
      </c>
      <c r="I25" s="159"/>
      <c r="J25" s="159"/>
      <c r="K25" s="160"/>
    </row>
    <row r="26" spans="2:11" ht="15" customHeight="1" thickBot="1" x14ac:dyDescent="0.45">
      <c r="C26" s="199" t="s">
        <v>40</v>
      </c>
      <c r="D26" s="200"/>
      <c r="E26" s="163">
        <f>DATEDIF(E24,H24,"D")+1</f>
        <v>30</v>
      </c>
      <c r="F26" s="164"/>
      <c r="G26" s="164"/>
      <c r="H26" s="164"/>
      <c r="I26" s="164"/>
      <c r="J26" s="164"/>
      <c r="K26" s="165"/>
    </row>
    <row r="27" spans="2:11" ht="15" customHeight="1" x14ac:dyDescent="0.4"/>
    <row r="28" spans="2:11" ht="15" customHeight="1" thickBot="1" x14ac:dyDescent="0.45">
      <c r="B28" s="1" t="s">
        <v>28</v>
      </c>
      <c r="C28" s="190" t="s">
        <v>29</v>
      </c>
      <c r="D28" s="190"/>
      <c r="E28" s="190"/>
      <c r="F28" s="190"/>
      <c r="G28" s="190"/>
      <c r="H28" s="190"/>
    </row>
    <row r="29" spans="2:11" ht="15" customHeight="1" x14ac:dyDescent="0.4">
      <c r="C29" s="188" t="s">
        <v>30</v>
      </c>
      <c r="D29" s="7" t="s">
        <v>31</v>
      </c>
      <c r="E29" s="184">
        <f>(SUM(E12:J13))/(SUM(E12:J14))</f>
        <v>0.93855130785046037</v>
      </c>
      <c r="F29" s="184"/>
      <c r="G29" s="184"/>
      <c r="H29" s="184"/>
      <c r="I29" s="184"/>
      <c r="J29" s="185"/>
    </row>
    <row r="30" spans="2:11" ht="15" customHeight="1" thickBot="1" x14ac:dyDescent="0.45">
      <c r="C30" s="189"/>
      <c r="D30" s="6" t="s">
        <v>32</v>
      </c>
      <c r="E30" s="186">
        <f>E14/(SUM(E12:J14))</f>
        <v>6.1448692149539685E-2</v>
      </c>
      <c r="F30" s="186"/>
      <c r="G30" s="186"/>
      <c r="H30" s="186"/>
      <c r="I30" s="186"/>
      <c r="J30" s="187"/>
    </row>
    <row r="31" spans="2:11" ht="15" customHeight="1" x14ac:dyDescent="0.4"/>
    <row r="32" spans="2:11" ht="15" customHeight="1" thickBot="1" x14ac:dyDescent="0.45">
      <c r="B32" s="1" t="s">
        <v>33</v>
      </c>
      <c r="C32" s="190" t="s">
        <v>34</v>
      </c>
      <c r="D32" s="190"/>
      <c r="E32" s="190"/>
      <c r="F32" s="190"/>
      <c r="G32" s="190"/>
      <c r="H32" s="190"/>
      <c r="I32" s="190"/>
      <c r="J32" s="190"/>
    </row>
    <row r="33" spans="3:10" ht="70.349999999999994" customHeight="1" thickBot="1" x14ac:dyDescent="0.45">
      <c r="C33" s="3" t="s">
        <v>35</v>
      </c>
      <c r="D33" s="191"/>
      <c r="E33" s="192"/>
      <c r="F33" s="192"/>
      <c r="G33" s="192"/>
      <c r="H33" s="192"/>
      <c r="I33" s="192"/>
      <c r="J33" s="193"/>
    </row>
  </sheetData>
  <mergeCells count="45">
    <mergeCell ref="C7:C9"/>
    <mergeCell ref="E7:J7"/>
    <mergeCell ref="E8:J8"/>
    <mergeCell ref="E9:J9"/>
    <mergeCell ref="A1:K1"/>
    <mergeCell ref="C3:H3"/>
    <mergeCell ref="C4:D4"/>
    <mergeCell ref="E4:J4"/>
    <mergeCell ref="C6:H6"/>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28:H28"/>
    <mergeCell ref="C22:H22"/>
    <mergeCell ref="E23:G23"/>
    <mergeCell ref="H23:J23"/>
    <mergeCell ref="C24:D24"/>
    <mergeCell ref="E24:G24"/>
    <mergeCell ref="C25:D25"/>
    <mergeCell ref="E25:G25"/>
    <mergeCell ref="C26:D26"/>
    <mergeCell ref="H24:K24"/>
    <mergeCell ref="H25:K25"/>
    <mergeCell ref="E26:K26"/>
    <mergeCell ref="C29:C30"/>
    <mergeCell ref="E29:J29"/>
    <mergeCell ref="E30:J30"/>
    <mergeCell ref="C32:J32"/>
    <mergeCell ref="D33:J33"/>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colBreaks count="1" manualBreakCount="1">
    <brk id="11" max="6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16" zoomScaleNormal="100" zoomScaleSheetLayoutView="100" workbookViewId="0">
      <selection activeCell="M25" sqref="M25"/>
    </sheetView>
  </sheetViews>
  <sheetFormatPr defaultColWidth="9" defaultRowHeight="12" x14ac:dyDescent="0.4"/>
  <cols>
    <col min="1" max="1" width="0.625" style="1" customWidth="1"/>
    <col min="2" max="2" width="3.125" style="1" bestFit="1" customWidth="1"/>
    <col min="3" max="3" width="11.625" style="1" customWidth="1"/>
    <col min="4" max="4" width="22.625" style="1" customWidth="1"/>
    <col min="5" max="10" width="6.625" style="1" customWidth="1"/>
    <col min="11" max="11" width="0.625" style="1" customWidth="1"/>
    <col min="12" max="16384" width="9" style="1"/>
  </cols>
  <sheetData>
    <row r="1" spans="1:10" ht="18.75" customHeight="1" x14ac:dyDescent="0.4">
      <c r="A1" s="201" t="s">
        <v>36</v>
      </c>
      <c r="B1" s="201"/>
      <c r="C1" s="201"/>
      <c r="D1" s="201"/>
      <c r="E1" s="201"/>
      <c r="F1" s="201"/>
      <c r="G1" s="201"/>
      <c r="H1" s="201"/>
      <c r="I1" s="201"/>
      <c r="J1" s="201"/>
    </row>
    <row r="2" spans="1:10" ht="18.75" customHeight="1" x14ac:dyDescent="0.4">
      <c r="A2" s="2"/>
      <c r="B2" s="2"/>
      <c r="C2" s="2"/>
      <c r="D2" s="2"/>
      <c r="E2" s="2"/>
      <c r="F2" s="2"/>
      <c r="G2" s="2"/>
      <c r="H2" s="2"/>
      <c r="I2" s="2"/>
      <c r="J2" s="2"/>
    </row>
    <row r="3" spans="1:10" ht="15" customHeight="1" thickBot="1" x14ac:dyDescent="0.45">
      <c r="B3" s="1" t="s">
        <v>4</v>
      </c>
      <c r="C3" s="190" t="s">
        <v>5</v>
      </c>
      <c r="D3" s="190"/>
      <c r="E3" s="190"/>
      <c r="F3" s="190"/>
      <c r="G3" s="190"/>
      <c r="H3" s="190"/>
      <c r="I3" s="4"/>
    </row>
    <row r="4" spans="1:10" ht="19.5" customHeight="1" thickBot="1" x14ac:dyDescent="0.45">
      <c r="C4" s="202" t="s">
        <v>37</v>
      </c>
      <c r="D4" s="203"/>
      <c r="E4" s="183" t="s">
        <v>54</v>
      </c>
      <c r="F4" s="117"/>
      <c r="G4" s="117"/>
      <c r="H4" s="117"/>
      <c r="I4" s="117"/>
      <c r="J4" s="118"/>
    </row>
    <row r="5" spans="1:10" ht="15" customHeight="1" x14ac:dyDescent="0.4"/>
    <row r="6" spans="1:10" ht="15" customHeight="1" thickBot="1" x14ac:dyDescent="0.45">
      <c r="B6" s="1" t="s">
        <v>7</v>
      </c>
      <c r="C6" s="190" t="s">
        <v>8</v>
      </c>
      <c r="D6" s="190"/>
      <c r="E6" s="190"/>
      <c r="F6" s="190"/>
      <c r="G6" s="190"/>
      <c r="H6" s="190"/>
    </row>
    <row r="7" spans="1:10" ht="15" customHeight="1" x14ac:dyDescent="0.4">
      <c r="C7" s="101" t="s">
        <v>9</v>
      </c>
      <c r="D7" s="13" t="s">
        <v>10</v>
      </c>
      <c r="E7" s="104">
        <v>14065817449</v>
      </c>
      <c r="F7" s="105"/>
      <c r="G7" s="105"/>
      <c r="H7" s="105"/>
      <c r="I7" s="105"/>
      <c r="J7" s="106"/>
    </row>
    <row r="8" spans="1:10" ht="15" customHeight="1" x14ac:dyDescent="0.4">
      <c r="C8" s="102"/>
      <c r="D8" s="14" t="s">
        <v>11</v>
      </c>
      <c r="E8" s="107">
        <v>124576604</v>
      </c>
      <c r="F8" s="108"/>
      <c r="G8" s="108"/>
      <c r="H8" s="108"/>
      <c r="I8" s="108"/>
      <c r="J8" s="109"/>
    </row>
    <row r="9" spans="1:10" ht="15" customHeight="1" x14ac:dyDescent="0.4">
      <c r="C9" s="103"/>
      <c r="D9" s="15" t="s">
        <v>12</v>
      </c>
      <c r="E9" s="110">
        <v>1171786120</v>
      </c>
      <c r="F9" s="110"/>
      <c r="G9" s="110"/>
      <c r="H9" s="110"/>
      <c r="I9" s="110"/>
      <c r="J9" s="111"/>
    </row>
    <row r="10" spans="1:10" ht="15" customHeight="1" thickBot="1" x14ac:dyDescent="0.45">
      <c r="C10" s="119" t="s">
        <v>13</v>
      </c>
      <c r="D10" s="120"/>
      <c r="E10" s="121">
        <f>SUM(E7:J9)</f>
        <v>15362180173</v>
      </c>
      <c r="F10" s="122"/>
      <c r="G10" s="122"/>
      <c r="H10" s="122"/>
      <c r="I10" s="122"/>
      <c r="J10" s="123"/>
    </row>
    <row r="11" spans="1:10" ht="15" customHeight="1" x14ac:dyDescent="0.4">
      <c r="C11" s="124" t="s">
        <v>14</v>
      </c>
      <c r="D11" s="125"/>
      <c r="E11" s="125"/>
      <c r="F11" s="125"/>
      <c r="G11" s="125"/>
      <c r="H11" s="125"/>
      <c r="I11" s="125"/>
      <c r="J11" s="126"/>
    </row>
    <row r="12" spans="1:10" ht="15" customHeight="1" x14ac:dyDescent="0.4">
      <c r="C12" s="127" t="s">
        <v>38</v>
      </c>
      <c r="D12" s="16" t="s">
        <v>16</v>
      </c>
      <c r="E12" s="107">
        <v>1954195385</v>
      </c>
      <c r="F12" s="108"/>
      <c r="G12" s="108"/>
      <c r="H12" s="108"/>
      <c r="I12" s="108"/>
      <c r="J12" s="109"/>
    </row>
    <row r="13" spans="1:10" ht="15" customHeight="1" x14ac:dyDescent="0.4">
      <c r="C13" s="127"/>
      <c r="D13" s="16" t="s">
        <v>39</v>
      </c>
      <c r="E13" s="107">
        <v>23407336</v>
      </c>
      <c r="F13" s="108"/>
      <c r="G13" s="108"/>
      <c r="H13" s="108"/>
      <c r="I13" s="108"/>
      <c r="J13" s="109"/>
    </row>
    <row r="14" spans="1:10" ht="15" customHeight="1" x14ac:dyDescent="0.4">
      <c r="C14" s="127"/>
      <c r="D14" s="17" t="s">
        <v>18</v>
      </c>
      <c r="E14" s="128">
        <v>152931120</v>
      </c>
      <c r="F14" s="128"/>
      <c r="G14" s="128"/>
      <c r="H14" s="128"/>
      <c r="I14" s="128"/>
      <c r="J14" s="129"/>
    </row>
    <row r="15" spans="1:10" ht="15" customHeight="1" x14ac:dyDescent="0.4">
      <c r="C15" s="130" t="s">
        <v>19</v>
      </c>
      <c r="D15" s="131"/>
      <c r="E15" s="110">
        <v>1269799541</v>
      </c>
      <c r="F15" s="110"/>
      <c r="G15" s="110"/>
      <c r="H15" s="110"/>
      <c r="I15" s="110"/>
      <c r="J15" s="111"/>
    </row>
    <row r="16" spans="1:10" ht="15" customHeight="1" thickBot="1" x14ac:dyDescent="0.45">
      <c r="C16" s="132" t="s">
        <v>13</v>
      </c>
      <c r="D16" s="133"/>
      <c r="E16" s="134">
        <f>SUM(E12:J15)</f>
        <v>3400333382</v>
      </c>
      <c r="F16" s="134"/>
      <c r="G16" s="134"/>
      <c r="H16" s="134"/>
      <c r="I16" s="134"/>
      <c r="J16" s="135"/>
    </row>
    <row r="17" spans="2:10" ht="15" customHeight="1" x14ac:dyDescent="0.4">
      <c r="C17" s="136" t="s">
        <v>71</v>
      </c>
      <c r="D17" s="137"/>
      <c r="E17" s="138">
        <v>676983</v>
      </c>
      <c r="F17" s="138"/>
      <c r="G17" s="138"/>
      <c r="H17" s="138"/>
      <c r="I17" s="138"/>
      <c r="J17" s="139"/>
    </row>
    <row r="18" spans="2:10" ht="15" customHeight="1" thickBot="1" x14ac:dyDescent="0.45">
      <c r="C18" s="103" t="s">
        <v>20</v>
      </c>
      <c r="D18" s="140"/>
      <c r="E18" s="141">
        <v>13408</v>
      </c>
      <c r="F18" s="141"/>
      <c r="G18" s="141"/>
      <c r="H18" s="141"/>
      <c r="I18" s="141"/>
      <c r="J18" s="142"/>
    </row>
    <row r="19" spans="2:10" ht="15" customHeight="1" x14ac:dyDescent="0.4">
      <c r="C19" s="136" t="s">
        <v>67</v>
      </c>
      <c r="D19" s="137"/>
      <c r="E19" s="143">
        <f>(E7+E9)/E17</f>
        <v>22508.103702751767</v>
      </c>
      <c r="F19" s="143"/>
      <c r="G19" s="143"/>
      <c r="H19" s="143"/>
      <c r="I19" s="143"/>
      <c r="J19" s="144"/>
    </row>
    <row r="20" spans="2:10" ht="15" customHeight="1" thickBot="1" x14ac:dyDescent="0.45">
      <c r="C20" s="145" t="s">
        <v>70</v>
      </c>
      <c r="D20" s="146"/>
      <c r="E20" s="147">
        <f>E8/E18</f>
        <v>9291.214498806683</v>
      </c>
      <c r="F20" s="147"/>
      <c r="G20" s="147"/>
      <c r="H20" s="147"/>
      <c r="I20" s="147"/>
      <c r="J20" s="148"/>
    </row>
    <row r="21" spans="2:10" ht="15" customHeight="1" x14ac:dyDescent="0.4"/>
    <row r="22" spans="2:10" ht="15" customHeight="1" x14ac:dyDescent="0.4">
      <c r="B22" s="1" t="s">
        <v>21</v>
      </c>
      <c r="C22" s="190" t="s">
        <v>22</v>
      </c>
      <c r="D22" s="190"/>
      <c r="E22" s="190"/>
      <c r="F22" s="190"/>
      <c r="G22" s="190"/>
      <c r="H22" s="190"/>
    </row>
    <row r="23" spans="2:10" ht="12.75" thickBot="1" x14ac:dyDescent="0.45">
      <c r="C23" s="4"/>
      <c r="D23" s="4"/>
      <c r="E23" s="194" t="s">
        <v>23</v>
      </c>
      <c r="F23" s="194"/>
      <c r="G23" s="194"/>
      <c r="H23" s="194" t="s">
        <v>24</v>
      </c>
      <c r="I23" s="194"/>
      <c r="J23" s="194"/>
    </row>
    <row r="24" spans="2:10" ht="15" customHeight="1" x14ac:dyDescent="0.4">
      <c r="C24" s="195" t="s">
        <v>25</v>
      </c>
      <c r="D24" s="196"/>
      <c r="E24" s="152">
        <v>45108</v>
      </c>
      <c r="F24" s="153"/>
      <c r="G24" s="154"/>
      <c r="H24" s="155">
        <v>45138</v>
      </c>
      <c r="I24" s="155"/>
      <c r="J24" s="156"/>
    </row>
    <row r="25" spans="2:10" ht="15" customHeight="1" thickBot="1" x14ac:dyDescent="0.45">
      <c r="C25" s="197" t="s">
        <v>26</v>
      </c>
      <c r="D25" s="198"/>
      <c r="E25" s="159">
        <f>E24</f>
        <v>45108</v>
      </c>
      <c r="F25" s="159"/>
      <c r="G25" s="159"/>
      <c r="H25" s="159">
        <f>H24</f>
        <v>45138</v>
      </c>
      <c r="I25" s="159"/>
      <c r="J25" s="160"/>
    </row>
    <row r="26" spans="2:10" ht="15" customHeight="1" thickBot="1" x14ac:dyDescent="0.45">
      <c r="C26" s="199" t="s">
        <v>40</v>
      </c>
      <c r="D26" s="200"/>
      <c r="E26" s="163">
        <f>DATEDIF(E24,H24,"D")+1</f>
        <v>31</v>
      </c>
      <c r="F26" s="164"/>
      <c r="G26" s="164"/>
      <c r="H26" s="164"/>
      <c r="I26" s="164"/>
      <c r="J26" s="165"/>
    </row>
    <row r="27" spans="2:10" ht="15" customHeight="1" x14ac:dyDescent="0.4">
      <c r="C27" s="5" t="s">
        <v>58</v>
      </c>
      <c r="D27" s="5"/>
      <c r="E27" s="8"/>
      <c r="F27" s="8"/>
      <c r="G27" s="8"/>
      <c r="H27" s="8"/>
      <c r="I27" s="8"/>
      <c r="J27" s="8"/>
    </row>
    <row r="28" spans="2:10" ht="15" customHeight="1" x14ac:dyDescent="0.4"/>
    <row r="29" spans="2:10" ht="15" customHeight="1" thickBot="1" x14ac:dyDescent="0.45">
      <c r="B29" s="1" t="s">
        <v>28</v>
      </c>
      <c r="C29" s="190" t="s">
        <v>29</v>
      </c>
      <c r="D29" s="190"/>
      <c r="E29" s="190"/>
      <c r="F29" s="190"/>
      <c r="G29" s="190"/>
      <c r="H29" s="190"/>
    </row>
    <row r="30" spans="2:10" ht="15" customHeight="1" x14ac:dyDescent="0.4">
      <c r="C30" s="188" t="s">
        <v>30</v>
      </c>
      <c r="D30" s="7" t="s">
        <v>31</v>
      </c>
      <c r="E30" s="184">
        <f>(SUM(E12:J13))/(SUM(E12:J14))</f>
        <v>0.92821934246854332</v>
      </c>
      <c r="F30" s="184"/>
      <c r="G30" s="184"/>
      <c r="H30" s="184"/>
      <c r="I30" s="184"/>
      <c r="J30" s="185"/>
    </row>
    <row r="31" spans="2:10" ht="15" customHeight="1" thickBot="1" x14ac:dyDescent="0.45">
      <c r="C31" s="189"/>
      <c r="D31" s="6" t="s">
        <v>32</v>
      </c>
      <c r="E31" s="186">
        <f>E14/(SUM(E12:J14))</f>
        <v>7.1780657531456696E-2</v>
      </c>
      <c r="F31" s="186"/>
      <c r="G31" s="186"/>
      <c r="H31" s="186"/>
      <c r="I31" s="186"/>
      <c r="J31" s="187"/>
    </row>
    <row r="32" spans="2:10" ht="15" customHeight="1" x14ac:dyDescent="0.4"/>
    <row r="33" spans="2:10" ht="15" customHeight="1" thickBot="1" x14ac:dyDescent="0.45">
      <c r="B33" s="1" t="s">
        <v>33</v>
      </c>
      <c r="C33" s="190" t="s">
        <v>34</v>
      </c>
      <c r="D33" s="190"/>
      <c r="E33" s="190"/>
      <c r="F33" s="190"/>
      <c r="G33" s="190"/>
      <c r="H33" s="190"/>
      <c r="I33" s="190"/>
      <c r="J33" s="190"/>
    </row>
    <row r="34" spans="2:10" ht="70.349999999999994" customHeight="1" thickBot="1" x14ac:dyDescent="0.45">
      <c r="C34" s="3" t="s">
        <v>35</v>
      </c>
      <c r="D34" s="191"/>
      <c r="E34" s="192"/>
      <c r="F34" s="192"/>
      <c r="G34" s="192"/>
      <c r="H34" s="192"/>
      <c r="I34" s="192"/>
      <c r="J34" s="193"/>
    </row>
  </sheetData>
  <mergeCells count="45">
    <mergeCell ref="C7:C9"/>
    <mergeCell ref="E7:J7"/>
    <mergeCell ref="E8:J8"/>
    <mergeCell ref="E9:J9"/>
    <mergeCell ref="A1:J1"/>
    <mergeCell ref="C3:H3"/>
    <mergeCell ref="C4:D4"/>
    <mergeCell ref="E4:J4"/>
    <mergeCell ref="C6:H6"/>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29:H29"/>
    <mergeCell ref="C22:H22"/>
    <mergeCell ref="E23:G23"/>
    <mergeCell ref="H23:J23"/>
    <mergeCell ref="C24:D24"/>
    <mergeCell ref="E24:G24"/>
    <mergeCell ref="C25:D25"/>
    <mergeCell ref="E25:G25"/>
    <mergeCell ref="C26:D26"/>
    <mergeCell ref="H24:J24"/>
    <mergeCell ref="H25:J25"/>
    <mergeCell ref="E26:J26"/>
    <mergeCell ref="C30:C31"/>
    <mergeCell ref="E30:J30"/>
    <mergeCell ref="E31:J31"/>
    <mergeCell ref="C33:J33"/>
    <mergeCell ref="D34:J34"/>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colBreaks count="1" manualBreakCount="1">
    <brk id="10" max="6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zoomScaleSheetLayoutView="100" workbookViewId="0">
      <selection activeCell="C22" sqref="C22:H22"/>
    </sheetView>
  </sheetViews>
  <sheetFormatPr defaultColWidth="9" defaultRowHeight="12" x14ac:dyDescent="0.4"/>
  <cols>
    <col min="1" max="1" width="0.625" style="10" customWidth="1"/>
    <col min="2" max="2" width="3.125" style="10" bestFit="1" customWidth="1"/>
    <col min="3" max="3" width="11.625" style="10" customWidth="1"/>
    <col min="4" max="4" width="22.625" style="10" customWidth="1"/>
    <col min="5" max="10" width="6.625" style="10" customWidth="1"/>
    <col min="11" max="11" width="0.625" style="10" customWidth="1"/>
    <col min="12" max="16384" width="9" style="10"/>
  </cols>
  <sheetData>
    <row r="1" spans="1:11" ht="18.75" customHeight="1" x14ac:dyDescent="0.4">
      <c r="A1" s="112" t="s">
        <v>36</v>
      </c>
      <c r="B1" s="112"/>
      <c r="C1" s="112"/>
      <c r="D1" s="112"/>
      <c r="E1" s="112"/>
      <c r="F1" s="112"/>
      <c r="G1" s="112"/>
      <c r="H1" s="112"/>
      <c r="I1" s="112"/>
      <c r="J1" s="112"/>
      <c r="K1" s="112"/>
    </row>
    <row r="2" spans="1:11" ht="18.75" customHeight="1" x14ac:dyDescent="0.4">
      <c r="A2" s="11"/>
      <c r="B2" s="11"/>
      <c r="C2" s="11"/>
      <c r="D2" s="11"/>
      <c r="E2" s="11"/>
      <c r="F2" s="11"/>
      <c r="G2" s="11"/>
      <c r="H2" s="11"/>
      <c r="I2" s="11"/>
      <c r="J2" s="11"/>
      <c r="K2" s="11"/>
    </row>
    <row r="3" spans="1:11" ht="15" customHeight="1" thickBot="1" x14ac:dyDescent="0.45">
      <c r="B3" s="10" t="s">
        <v>4</v>
      </c>
      <c r="C3" s="113" t="s">
        <v>5</v>
      </c>
      <c r="D3" s="113"/>
      <c r="E3" s="113"/>
      <c r="F3" s="113"/>
      <c r="G3" s="113"/>
      <c r="H3" s="113"/>
      <c r="I3" s="12"/>
    </row>
    <row r="4" spans="1:11" ht="19.5" customHeight="1" thickBot="1" x14ac:dyDescent="0.45">
      <c r="C4" s="114" t="s">
        <v>37</v>
      </c>
      <c r="D4" s="115"/>
      <c r="E4" s="183" t="s">
        <v>56</v>
      </c>
      <c r="F4" s="117"/>
      <c r="G4" s="117"/>
      <c r="H4" s="117"/>
      <c r="I4" s="117"/>
      <c r="J4" s="118"/>
    </row>
    <row r="5" spans="1:11" ht="15" customHeight="1" x14ac:dyDescent="0.4"/>
    <row r="6" spans="1:11" ht="15" customHeight="1" thickBot="1" x14ac:dyDescent="0.45">
      <c r="B6" s="10" t="s">
        <v>7</v>
      </c>
      <c r="C6" s="113" t="s">
        <v>8</v>
      </c>
      <c r="D6" s="113"/>
      <c r="E6" s="113"/>
      <c r="F6" s="113"/>
      <c r="G6" s="113"/>
      <c r="H6" s="113"/>
    </row>
    <row r="7" spans="1:11" ht="15" customHeight="1" x14ac:dyDescent="0.4">
      <c r="C7" s="101" t="s">
        <v>9</v>
      </c>
      <c r="D7" s="13" t="s">
        <v>10</v>
      </c>
      <c r="E7" s="104">
        <v>0</v>
      </c>
      <c r="F7" s="105"/>
      <c r="G7" s="105"/>
      <c r="H7" s="105"/>
      <c r="I7" s="105"/>
      <c r="J7" s="106"/>
    </row>
    <row r="8" spans="1:11" ht="15" customHeight="1" x14ac:dyDescent="0.4">
      <c r="C8" s="102"/>
      <c r="D8" s="14" t="s">
        <v>11</v>
      </c>
      <c r="E8" s="107">
        <v>91261040</v>
      </c>
      <c r="F8" s="108"/>
      <c r="G8" s="108"/>
      <c r="H8" s="108"/>
      <c r="I8" s="108"/>
      <c r="J8" s="109"/>
    </row>
    <row r="9" spans="1:11" ht="15" customHeight="1" x14ac:dyDescent="0.4">
      <c r="C9" s="103"/>
      <c r="D9" s="15" t="s">
        <v>12</v>
      </c>
      <c r="E9" s="110">
        <v>0</v>
      </c>
      <c r="F9" s="110"/>
      <c r="G9" s="110"/>
      <c r="H9" s="110"/>
      <c r="I9" s="110"/>
      <c r="J9" s="111"/>
    </row>
    <row r="10" spans="1:11" ht="15" customHeight="1" thickBot="1" x14ac:dyDescent="0.45">
      <c r="C10" s="119" t="s">
        <v>13</v>
      </c>
      <c r="D10" s="120"/>
      <c r="E10" s="121">
        <f>SUM(E7:J9)</f>
        <v>91261040</v>
      </c>
      <c r="F10" s="122"/>
      <c r="G10" s="122"/>
      <c r="H10" s="122"/>
      <c r="I10" s="122"/>
      <c r="J10" s="123"/>
    </row>
    <row r="11" spans="1:11" ht="15" customHeight="1" x14ac:dyDescent="0.4">
      <c r="C11" s="124" t="s">
        <v>14</v>
      </c>
      <c r="D11" s="125"/>
      <c r="E11" s="125"/>
      <c r="F11" s="125"/>
      <c r="G11" s="125"/>
      <c r="H11" s="125"/>
      <c r="I11" s="125"/>
      <c r="J11" s="126"/>
    </row>
    <row r="12" spans="1:11" ht="15" customHeight="1" x14ac:dyDescent="0.4">
      <c r="C12" s="127" t="s">
        <v>38</v>
      </c>
      <c r="D12" s="16" t="s">
        <v>16</v>
      </c>
      <c r="E12" s="107">
        <v>0</v>
      </c>
      <c r="F12" s="108"/>
      <c r="G12" s="108"/>
      <c r="H12" s="108"/>
      <c r="I12" s="108"/>
      <c r="J12" s="109"/>
    </row>
    <row r="13" spans="1:11" ht="15" customHeight="1" x14ac:dyDescent="0.4">
      <c r="C13" s="127"/>
      <c r="D13" s="16" t="s">
        <v>39</v>
      </c>
      <c r="E13" s="107">
        <v>17433254</v>
      </c>
      <c r="F13" s="108"/>
      <c r="G13" s="108"/>
      <c r="H13" s="108"/>
      <c r="I13" s="108"/>
      <c r="J13" s="109"/>
    </row>
    <row r="14" spans="1:11" ht="15" customHeight="1" x14ac:dyDescent="0.4">
      <c r="C14" s="127"/>
      <c r="D14" s="17" t="s">
        <v>18</v>
      </c>
      <c r="E14" s="128">
        <v>0</v>
      </c>
      <c r="F14" s="128"/>
      <c r="G14" s="128"/>
      <c r="H14" s="128"/>
      <c r="I14" s="128"/>
      <c r="J14" s="129"/>
    </row>
    <row r="15" spans="1:11" ht="15" customHeight="1" x14ac:dyDescent="0.4">
      <c r="C15" s="130" t="s">
        <v>19</v>
      </c>
      <c r="D15" s="131"/>
      <c r="E15" s="110">
        <v>15455696</v>
      </c>
      <c r="F15" s="110"/>
      <c r="G15" s="110"/>
      <c r="H15" s="110"/>
      <c r="I15" s="110"/>
      <c r="J15" s="111"/>
    </row>
    <row r="16" spans="1:11" ht="15" customHeight="1" thickBot="1" x14ac:dyDescent="0.45">
      <c r="C16" s="132" t="s">
        <v>13</v>
      </c>
      <c r="D16" s="133"/>
      <c r="E16" s="134">
        <f>SUM(E12:J15)</f>
        <v>32888950</v>
      </c>
      <c r="F16" s="134"/>
      <c r="G16" s="134"/>
      <c r="H16" s="134"/>
      <c r="I16" s="134"/>
      <c r="J16" s="135"/>
    </row>
    <row r="17" spans="2:10" ht="15" customHeight="1" x14ac:dyDescent="0.4">
      <c r="C17" s="136" t="s">
        <v>71</v>
      </c>
      <c r="D17" s="137"/>
      <c r="E17" s="138">
        <v>0</v>
      </c>
      <c r="F17" s="138"/>
      <c r="G17" s="138"/>
      <c r="H17" s="138"/>
      <c r="I17" s="138"/>
      <c r="J17" s="139"/>
    </row>
    <row r="18" spans="2:10" ht="15" customHeight="1" thickBot="1" x14ac:dyDescent="0.45">
      <c r="C18" s="103" t="s">
        <v>20</v>
      </c>
      <c r="D18" s="140"/>
      <c r="E18" s="141">
        <v>10088</v>
      </c>
      <c r="F18" s="141"/>
      <c r="G18" s="141"/>
      <c r="H18" s="141"/>
      <c r="I18" s="141"/>
      <c r="J18" s="142"/>
    </row>
    <row r="19" spans="2:10" ht="15" customHeight="1" x14ac:dyDescent="0.4">
      <c r="C19" s="136" t="s">
        <v>67</v>
      </c>
      <c r="D19" s="137"/>
      <c r="E19" s="143" t="s">
        <v>55</v>
      </c>
      <c r="F19" s="143"/>
      <c r="G19" s="143"/>
      <c r="H19" s="143"/>
      <c r="I19" s="143"/>
      <c r="J19" s="144"/>
    </row>
    <row r="20" spans="2:10" ht="15" customHeight="1" thickBot="1" x14ac:dyDescent="0.45">
      <c r="C20" s="145" t="s">
        <v>70</v>
      </c>
      <c r="D20" s="146"/>
      <c r="E20" s="147">
        <f>E8/E18</f>
        <v>9046.4948453608249</v>
      </c>
      <c r="F20" s="147"/>
      <c r="G20" s="147"/>
      <c r="H20" s="147"/>
      <c r="I20" s="147"/>
      <c r="J20" s="148"/>
    </row>
    <row r="21" spans="2:10" ht="15" customHeight="1" x14ac:dyDescent="0.4"/>
    <row r="22" spans="2:10" ht="15" customHeight="1" x14ac:dyDescent="0.4">
      <c r="B22" s="10" t="s">
        <v>21</v>
      </c>
      <c r="C22" s="113" t="s">
        <v>22</v>
      </c>
      <c r="D22" s="113"/>
      <c r="E22" s="113"/>
      <c r="F22" s="113"/>
      <c r="G22" s="113"/>
      <c r="H22" s="113"/>
    </row>
    <row r="23" spans="2:10" ht="12.75" thickBot="1" x14ac:dyDescent="0.45">
      <c r="C23" s="12"/>
      <c r="D23" s="12"/>
      <c r="E23" s="149" t="s">
        <v>23</v>
      </c>
      <c r="F23" s="149"/>
      <c r="G23" s="149"/>
      <c r="H23" s="149" t="s">
        <v>24</v>
      </c>
      <c r="I23" s="149"/>
      <c r="J23" s="149"/>
    </row>
    <row r="24" spans="2:10" ht="15" customHeight="1" x14ac:dyDescent="0.4">
      <c r="C24" s="150" t="s">
        <v>25</v>
      </c>
      <c r="D24" s="151"/>
      <c r="E24" s="152">
        <v>45139</v>
      </c>
      <c r="F24" s="153"/>
      <c r="G24" s="154"/>
      <c r="H24" s="155">
        <v>45169</v>
      </c>
      <c r="I24" s="155"/>
      <c r="J24" s="156"/>
    </row>
    <row r="25" spans="2:10" ht="15" customHeight="1" thickBot="1" x14ac:dyDescent="0.45">
      <c r="C25" s="157" t="s">
        <v>26</v>
      </c>
      <c r="D25" s="158"/>
      <c r="E25" s="159">
        <f>E24</f>
        <v>45139</v>
      </c>
      <c r="F25" s="159"/>
      <c r="G25" s="159"/>
      <c r="H25" s="159">
        <f>H24</f>
        <v>45169</v>
      </c>
      <c r="I25" s="159"/>
      <c r="J25" s="160"/>
    </row>
    <row r="26" spans="2:10" ht="15" customHeight="1" thickBot="1" x14ac:dyDescent="0.45">
      <c r="C26" s="161" t="s">
        <v>40</v>
      </c>
      <c r="D26" s="162"/>
      <c r="E26" s="163">
        <f>DATEDIF(E24,H24,"D")+1</f>
        <v>31</v>
      </c>
      <c r="F26" s="164"/>
      <c r="G26" s="164"/>
      <c r="H26" s="164"/>
      <c r="I26" s="164"/>
      <c r="J26" s="165"/>
    </row>
    <row r="27" spans="2:10" ht="15" customHeight="1" x14ac:dyDescent="0.4">
      <c r="C27" s="5" t="s">
        <v>58</v>
      </c>
      <c r="D27" s="18"/>
      <c r="E27" s="21"/>
      <c r="F27" s="21"/>
      <c r="G27" s="21"/>
      <c r="H27" s="21"/>
      <c r="I27" s="21"/>
      <c r="J27" s="21"/>
    </row>
    <row r="28" spans="2:10" ht="15" customHeight="1" x14ac:dyDescent="0.4"/>
    <row r="29" spans="2:10" ht="15" customHeight="1" thickBot="1" x14ac:dyDescent="0.45">
      <c r="B29" s="10" t="s">
        <v>28</v>
      </c>
      <c r="C29" s="113" t="s">
        <v>29</v>
      </c>
      <c r="D29" s="113"/>
      <c r="E29" s="113"/>
      <c r="F29" s="113"/>
      <c r="G29" s="113"/>
      <c r="H29" s="113"/>
    </row>
    <row r="30" spans="2:10" ht="15" customHeight="1" x14ac:dyDescent="0.4">
      <c r="C30" s="166" t="s">
        <v>30</v>
      </c>
      <c r="D30" s="19" t="s">
        <v>31</v>
      </c>
      <c r="E30" s="184">
        <f>(SUM(E12:J13))/(SUM(E12:J14))</f>
        <v>1</v>
      </c>
      <c r="F30" s="184"/>
      <c r="G30" s="184"/>
      <c r="H30" s="184"/>
      <c r="I30" s="184"/>
      <c r="J30" s="185"/>
    </row>
    <row r="31" spans="2:10" ht="15" customHeight="1" thickBot="1" x14ac:dyDescent="0.45">
      <c r="C31" s="167"/>
      <c r="D31" s="20" t="s">
        <v>32</v>
      </c>
      <c r="E31" s="186">
        <f>E14/(SUM(E12:J14))</f>
        <v>0</v>
      </c>
      <c r="F31" s="186"/>
      <c r="G31" s="186"/>
      <c r="H31" s="186"/>
      <c r="I31" s="186"/>
      <c r="J31" s="187"/>
    </row>
    <row r="32" spans="2:10" ht="15" customHeight="1" x14ac:dyDescent="0.4"/>
    <row r="33" spans="2:10" ht="15" customHeight="1" thickBot="1" x14ac:dyDescent="0.45">
      <c r="B33" s="10" t="s">
        <v>33</v>
      </c>
      <c r="C33" s="113" t="s">
        <v>34</v>
      </c>
      <c r="D33" s="113"/>
      <c r="E33" s="113"/>
      <c r="F33" s="113"/>
      <c r="G33" s="113"/>
      <c r="H33" s="113"/>
      <c r="I33" s="113"/>
      <c r="J33" s="113"/>
    </row>
    <row r="34" spans="2:10" ht="70.349999999999994" customHeight="1" thickBot="1" x14ac:dyDescent="0.45">
      <c r="C34" s="3" t="s">
        <v>35</v>
      </c>
      <c r="D34" s="172"/>
      <c r="E34" s="173"/>
      <c r="F34" s="173"/>
      <c r="G34" s="173"/>
      <c r="H34" s="173"/>
      <c r="I34" s="173"/>
      <c r="J34" s="174"/>
    </row>
  </sheetData>
  <mergeCells count="45">
    <mergeCell ref="C7:C9"/>
    <mergeCell ref="E7:J7"/>
    <mergeCell ref="E8:J8"/>
    <mergeCell ref="E9:J9"/>
    <mergeCell ref="A1:K1"/>
    <mergeCell ref="C3:H3"/>
    <mergeCell ref="C4:D4"/>
    <mergeCell ref="E4:J4"/>
    <mergeCell ref="C6:H6"/>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29:H29"/>
    <mergeCell ref="C22:H22"/>
    <mergeCell ref="E23:G23"/>
    <mergeCell ref="H23:J23"/>
    <mergeCell ref="C24:D24"/>
    <mergeCell ref="E24:G24"/>
    <mergeCell ref="H24:J24"/>
    <mergeCell ref="C25:D25"/>
    <mergeCell ref="E25:G25"/>
    <mergeCell ref="H25:J25"/>
    <mergeCell ref="C26:D26"/>
    <mergeCell ref="E26:J26"/>
    <mergeCell ref="C30:C31"/>
    <mergeCell ref="E30:J30"/>
    <mergeCell ref="E31:J31"/>
    <mergeCell ref="C33:J33"/>
    <mergeCell ref="D34:J34"/>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13" zoomScaleNormal="100" zoomScaleSheetLayoutView="100" workbookViewId="0">
      <selection activeCell="M14" sqref="M14"/>
    </sheetView>
  </sheetViews>
  <sheetFormatPr defaultColWidth="9" defaultRowHeight="12" x14ac:dyDescent="0.4"/>
  <cols>
    <col min="1" max="1" width="0.625" style="10" customWidth="1"/>
    <col min="2" max="2" width="3.125" style="10" bestFit="1" customWidth="1"/>
    <col min="3" max="3" width="11.5" style="10" customWidth="1"/>
    <col min="4" max="4" width="22.625" style="10" customWidth="1"/>
    <col min="5" max="10" width="6.375" style="10" customWidth="1"/>
    <col min="11" max="11" width="0.625" style="10" customWidth="1"/>
    <col min="12" max="12" width="9" style="10" customWidth="1"/>
    <col min="13" max="16384" width="9" style="10"/>
  </cols>
  <sheetData>
    <row r="1" spans="1:11" ht="18.600000000000001" customHeight="1" x14ac:dyDescent="0.4">
      <c r="A1" s="112" t="s">
        <v>36</v>
      </c>
      <c r="B1" s="112"/>
      <c r="C1" s="112"/>
      <c r="D1" s="112"/>
      <c r="E1" s="112"/>
      <c r="F1" s="112"/>
      <c r="G1" s="112"/>
      <c r="H1" s="112"/>
      <c r="I1" s="112"/>
      <c r="J1" s="112"/>
      <c r="K1" s="112"/>
    </row>
    <row r="2" spans="1:11" ht="18.600000000000001" customHeight="1" x14ac:dyDescent="0.4">
      <c r="A2" s="11"/>
      <c r="B2" s="11"/>
      <c r="C2" s="11"/>
      <c r="D2" s="11"/>
      <c r="E2" s="11"/>
      <c r="F2" s="11"/>
      <c r="G2" s="11"/>
      <c r="H2" s="11"/>
      <c r="I2" s="11"/>
      <c r="J2" s="11"/>
      <c r="K2" s="11"/>
    </row>
    <row r="3" spans="1:11" ht="15" customHeight="1" thickBot="1" x14ac:dyDescent="0.45">
      <c r="B3" s="10" t="s">
        <v>4</v>
      </c>
      <c r="C3" s="113" t="s">
        <v>5</v>
      </c>
      <c r="D3" s="113"/>
      <c r="E3" s="113"/>
      <c r="F3" s="113"/>
      <c r="G3" s="113"/>
      <c r="H3" s="113"/>
      <c r="I3" s="12"/>
    </row>
    <row r="4" spans="1:11" ht="19.5" customHeight="1" thickBot="1" x14ac:dyDescent="0.45">
      <c r="C4" s="114" t="s">
        <v>37</v>
      </c>
      <c r="D4" s="115"/>
      <c r="E4" s="183" t="s">
        <v>59</v>
      </c>
      <c r="F4" s="117"/>
      <c r="G4" s="117"/>
      <c r="H4" s="117"/>
      <c r="I4" s="117"/>
      <c r="J4" s="118"/>
    </row>
    <row r="5" spans="1:11" ht="15" customHeight="1" x14ac:dyDescent="0.4"/>
    <row r="6" spans="1:11" ht="15" customHeight="1" thickBot="1" x14ac:dyDescent="0.45">
      <c r="B6" s="10" t="s">
        <v>7</v>
      </c>
      <c r="C6" s="113" t="s">
        <v>8</v>
      </c>
      <c r="D6" s="113"/>
      <c r="E6" s="113"/>
      <c r="F6" s="113"/>
      <c r="G6" s="113"/>
      <c r="H6" s="113"/>
    </row>
    <row r="7" spans="1:11" ht="15" customHeight="1" x14ac:dyDescent="0.4">
      <c r="C7" s="101" t="s">
        <v>9</v>
      </c>
      <c r="D7" s="13" t="s">
        <v>10</v>
      </c>
      <c r="E7" s="104">
        <v>0</v>
      </c>
      <c r="F7" s="105"/>
      <c r="G7" s="105"/>
      <c r="H7" s="105"/>
      <c r="I7" s="105"/>
      <c r="J7" s="106"/>
    </row>
    <row r="8" spans="1:11" ht="15" customHeight="1" x14ac:dyDescent="0.4">
      <c r="C8" s="102"/>
      <c r="D8" s="14" t="s">
        <v>11</v>
      </c>
      <c r="E8" s="107">
        <v>102582050</v>
      </c>
      <c r="F8" s="108"/>
      <c r="G8" s="108"/>
      <c r="H8" s="108"/>
      <c r="I8" s="108"/>
      <c r="J8" s="109"/>
    </row>
    <row r="9" spans="1:11" ht="15" customHeight="1" x14ac:dyDescent="0.4">
      <c r="C9" s="103"/>
      <c r="D9" s="15" t="s">
        <v>12</v>
      </c>
      <c r="E9" s="110">
        <v>2248993698</v>
      </c>
      <c r="F9" s="110"/>
      <c r="G9" s="110"/>
      <c r="H9" s="110"/>
      <c r="I9" s="110"/>
      <c r="J9" s="111"/>
    </row>
    <row r="10" spans="1:11" ht="15" customHeight="1" thickBot="1" x14ac:dyDescent="0.45">
      <c r="C10" s="119" t="s">
        <v>13</v>
      </c>
      <c r="D10" s="120"/>
      <c r="E10" s="121">
        <f>SUM(E7:J9)</f>
        <v>2351575748</v>
      </c>
      <c r="F10" s="122"/>
      <c r="G10" s="122"/>
      <c r="H10" s="122"/>
      <c r="I10" s="122"/>
      <c r="J10" s="123"/>
    </row>
    <row r="11" spans="1:11" ht="15" customHeight="1" x14ac:dyDescent="0.4">
      <c r="C11" s="124" t="s">
        <v>14</v>
      </c>
      <c r="D11" s="125"/>
      <c r="E11" s="125"/>
      <c r="F11" s="125"/>
      <c r="G11" s="125"/>
      <c r="H11" s="125"/>
      <c r="I11" s="125"/>
      <c r="J11" s="126"/>
    </row>
    <row r="12" spans="1:11" ht="15" customHeight="1" x14ac:dyDescent="0.4">
      <c r="C12" s="127" t="s">
        <v>38</v>
      </c>
      <c r="D12" s="16" t="s">
        <v>16</v>
      </c>
      <c r="E12" s="107">
        <v>0</v>
      </c>
      <c r="F12" s="108"/>
      <c r="G12" s="108"/>
      <c r="H12" s="108"/>
      <c r="I12" s="108"/>
      <c r="J12" s="109"/>
    </row>
    <row r="13" spans="1:11" ht="15" customHeight="1" x14ac:dyDescent="0.4">
      <c r="C13" s="127"/>
      <c r="D13" s="16" t="s">
        <v>39</v>
      </c>
      <c r="E13" s="107">
        <v>19699424</v>
      </c>
      <c r="F13" s="108"/>
      <c r="G13" s="108"/>
      <c r="H13" s="108"/>
      <c r="I13" s="108"/>
      <c r="J13" s="109"/>
    </row>
    <row r="14" spans="1:11" ht="15" customHeight="1" x14ac:dyDescent="0.4">
      <c r="C14" s="127"/>
      <c r="D14" s="17" t="s">
        <v>18</v>
      </c>
      <c r="E14" s="128">
        <v>365714723</v>
      </c>
      <c r="F14" s="128"/>
      <c r="G14" s="128"/>
      <c r="H14" s="128"/>
      <c r="I14" s="128"/>
      <c r="J14" s="129"/>
    </row>
    <row r="15" spans="1:11" ht="15" customHeight="1" x14ac:dyDescent="0.4">
      <c r="C15" s="130" t="s">
        <v>19</v>
      </c>
      <c r="D15" s="131"/>
      <c r="E15" s="110">
        <v>355889694</v>
      </c>
      <c r="F15" s="110"/>
      <c r="G15" s="110"/>
      <c r="H15" s="110"/>
      <c r="I15" s="110"/>
      <c r="J15" s="111"/>
    </row>
    <row r="16" spans="1:11" ht="15" customHeight="1" thickBot="1" x14ac:dyDescent="0.45">
      <c r="C16" s="132" t="s">
        <v>13</v>
      </c>
      <c r="D16" s="133"/>
      <c r="E16" s="134">
        <f>SUM(E12:J15)</f>
        <v>741303841</v>
      </c>
      <c r="F16" s="134"/>
      <c r="G16" s="134"/>
      <c r="H16" s="134"/>
      <c r="I16" s="134"/>
      <c r="J16" s="135"/>
    </row>
    <row r="17" spans="2:10" ht="15" customHeight="1" x14ac:dyDescent="0.4">
      <c r="C17" s="136" t="s">
        <v>71</v>
      </c>
      <c r="D17" s="137"/>
      <c r="E17" s="138">
        <v>194496</v>
      </c>
      <c r="F17" s="138"/>
      <c r="G17" s="138"/>
      <c r="H17" s="138"/>
      <c r="I17" s="138"/>
      <c r="J17" s="139"/>
    </row>
    <row r="18" spans="2:10" ht="15" customHeight="1" thickBot="1" x14ac:dyDescent="0.45">
      <c r="C18" s="103" t="s">
        <v>20</v>
      </c>
      <c r="D18" s="140"/>
      <c r="E18" s="141">
        <v>11640</v>
      </c>
      <c r="F18" s="141"/>
      <c r="G18" s="141"/>
      <c r="H18" s="141"/>
      <c r="I18" s="141"/>
      <c r="J18" s="142"/>
    </row>
    <row r="19" spans="2:10" ht="15" customHeight="1" x14ac:dyDescent="0.4">
      <c r="C19" s="136" t="s">
        <v>67</v>
      </c>
      <c r="D19" s="137"/>
      <c r="E19" s="143">
        <f>(E7+E9)/E17</f>
        <v>11563.18740745311</v>
      </c>
      <c r="F19" s="143"/>
      <c r="G19" s="143"/>
      <c r="H19" s="143"/>
      <c r="I19" s="143"/>
      <c r="J19" s="144"/>
    </row>
    <row r="20" spans="2:10" ht="15" customHeight="1" thickBot="1" x14ac:dyDescent="0.45">
      <c r="C20" s="145" t="s">
        <v>70</v>
      </c>
      <c r="D20" s="146"/>
      <c r="E20" s="147">
        <f>E8/E18</f>
        <v>8812.8908934707906</v>
      </c>
      <c r="F20" s="147"/>
      <c r="G20" s="147"/>
      <c r="H20" s="147"/>
      <c r="I20" s="147"/>
      <c r="J20" s="148"/>
    </row>
    <row r="21" spans="2:10" ht="15" customHeight="1" x14ac:dyDescent="0.4"/>
    <row r="22" spans="2:10" ht="15" customHeight="1" x14ac:dyDescent="0.4">
      <c r="B22" s="10" t="s">
        <v>21</v>
      </c>
      <c r="C22" s="113" t="s">
        <v>22</v>
      </c>
      <c r="D22" s="113"/>
      <c r="E22" s="113"/>
      <c r="F22" s="113"/>
      <c r="G22" s="113"/>
      <c r="H22" s="113"/>
    </row>
    <row r="23" spans="2:10" ht="12.75" thickBot="1" x14ac:dyDescent="0.45">
      <c r="C23" s="12"/>
      <c r="D23" s="12"/>
      <c r="E23" s="149" t="s">
        <v>23</v>
      </c>
      <c r="F23" s="149"/>
      <c r="G23" s="149"/>
      <c r="H23" s="149" t="s">
        <v>24</v>
      </c>
      <c r="I23" s="149"/>
      <c r="J23" s="149"/>
    </row>
    <row r="24" spans="2:10" ht="15" customHeight="1" x14ac:dyDescent="0.4">
      <c r="C24" s="150" t="s">
        <v>25</v>
      </c>
      <c r="D24" s="151"/>
      <c r="E24" s="152">
        <v>45170</v>
      </c>
      <c r="F24" s="153"/>
      <c r="G24" s="154"/>
      <c r="H24" s="155">
        <v>45199</v>
      </c>
      <c r="I24" s="155"/>
      <c r="J24" s="156"/>
    </row>
    <row r="25" spans="2:10" ht="15" customHeight="1" thickBot="1" x14ac:dyDescent="0.45">
      <c r="C25" s="157" t="s">
        <v>26</v>
      </c>
      <c r="D25" s="158"/>
      <c r="E25" s="159">
        <f>E24</f>
        <v>45170</v>
      </c>
      <c r="F25" s="159"/>
      <c r="G25" s="159"/>
      <c r="H25" s="159">
        <f>H24</f>
        <v>45199</v>
      </c>
      <c r="I25" s="159"/>
      <c r="J25" s="160"/>
    </row>
    <row r="26" spans="2:10" ht="15" customHeight="1" thickBot="1" x14ac:dyDescent="0.45">
      <c r="C26" s="161" t="s">
        <v>40</v>
      </c>
      <c r="D26" s="162"/>
      <c r="E26" s="163">
        <f>DATEDIF(E24,H24,"D")+1</f>
        <v>30</v>
      </c>
      <c r="F26" s="164"/>
      <c r="G26" s="164"/>
      <c r="H26" s="164"/>
      <c r="I26" s="164"/>
      <c r="J26" s="165"/>
    </row>
    <row r="27" spans="2:10" ht="15" customHeight="1" x14ac:dyDescent="0.4">
      <c r="C27" s="5" t="s">
        <v>57</v>
      </c>
      <c r="D27" s="18"/>
      <c r="E27" s="21"/>
      <c r="F27" s="21"/>
      <c r="G27" s="21"/>
      <c r="H27" s="21"/>
      <c r="I27" s="21"/>
      <c r="J27" s="21"/>
    </row>
    <row r="28" spans="2:10" ht="15" customHeight="1" x14ac:dyDescent="0.4"/>
    <row r="29" spans="2:10" ht="15" customHeight="1" thickBot="1" x14ac:dyDescent="0.45">
      <c r="B29" s="10" t="s">
        <v>28</v>
      </c>
      <c r="C29" s="113" t="s">
        <v>29</v>
      </c>
      <c r="D29" s="113"/>
      <c r="E29" s="113"/>
      <c r="F29" s="113"/>
      <c r="G29" s="113"/>
      <c r="H29" s="113"/>
    </row>
    <row r="30" spans="2:10" ht="15" customHeight="1" x14ac:dyDescent="0.4">
      <c r="C30" s="166" t="s">
        <v>30</v>
      </c>
      <c r="D30" s="19" t="s">
        <v>31</v>
      </c>
      <c r="E30" s="184">
        <f>(SUM(E12:J13))/(SUM(E12:J14))</f>
        <v>5.1112353174726614E-2</v>
      </c>
      <c r="F30" s="184"/>
      <c r="G30" s="184"/>
      <c r="H30" s="184"/>
      <c r="I30" s="184"/>
      <c r="J30" s="185"/>
    </row>
    <row r="31" spans="2:10" ht="15" customHeight="1" thickBot="1" x14ac:dyDescent="0.45">
      <c r="C31" s="167"/>
      <c r="D31" s="20" t="s">
        <v>32</v>
      </c>
      <c r="E31" s="186">
        <f>E14/(SUM(E12:J14))</f>
        <v>0.94888764682527338</v>
      </c>
      <c r="F31" s="186"/>
      <c r="G31" s="186"/>
      <c r="H31" s="186"/>
      <c r="I31" s="186"/>
      <c r="J31" s="187"/>
    </row>
    <row r="32" spans="2:10" ht="15" customHeight="1" x14ac:dyDescent="0.4"/>
    <row r="33" spans="2:10" ht="15" customHeight="1" thickBot="1" x14ac:dyDescent="0.45">
      <c r="B33" s="10" t="s">
        <v>33</v>
      </c>
      <c r="C33" s="113" t="s">
        <v>34</v>
      </c>
      <c r="D33" s="113"/>
      <c r="E33" s="113"/>
      <c r="F33" s="113"/>
      <c r="G33" s="113"/>
      <c r="H33" s="113"/>
      <c r="I33" s="113"/>
      <c r="J33" s="113"/>
    </row>
    <row r="34" spans="2:10" ht="70.349999999999994" customHeight="1" thickBot="1" x14ac:dyDescent="0.45">
      <c r="C34" s="3" t="s">
        <v>35</v>
      </c>
      <c r="D34" s="172"/>
      <c r="E34" s="173"/>
      <c r="F34" s="173"/>
      <c r="G34" s="173"/>
      <c r="H34" s="173"/>
      <c r="I34" s="173"/>
      <c r="J34" s="174"/>
    </row>
  </sheetData>
  <mergeCells count="45">
    <mergeCell ref="C7:C9"/>
    <mergeCell ref="E7:J7"/>
    <mergeCell ref="E8:J8"/>
    <mergeCell ref="E9:J9"/>
    <mergeCell ref="A1:K1"/>
    <mergeCell ref="C3:H3"/>
    <mergeCell ref="C4:D4"/>
    <mergeCell ref="E4:J4"/>
    <mergeCell ref="C6:H6"/>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29:H29"/>
    <mergeCell ref="C22:H22"/>
    <mergeCell ref="E23:G23"/>
    <mergeCell ref="H23:J23"/>
    <mergeCell ref="C24:D24"/>
    <mergeCell ref="E24:G24"/>
    <mergeCell ref="H24:J24"/>
    <mergeCell ref="C25:D25"/>
    <mergeCell ref="E25:G25"/>
    <mergeCell ref="H25:J25"/>
    <mergeCell ref="C26:D26"/>
    <mergeCell ref="E26:J26"/>
    <mergeCell ref="C30:C31"/>
    <mergeCell ref="E30:J30"/>
    <mergeCell ref="E31:J31"/>
    <mergeCell ref="C33:J33"/>
    <mergeCell ref="D34:J34"/>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colBreaks count="1" manualBreakCount="1">
    <brk id="11" max="6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10" zoomScaleNormal="100" zoomScaleSheetLayoutView="100" workbookViewId="0">
      <selection activeCell="C22" sqref="C22:H22"/>
    </sheetView>
  </sheetViews>
  <sheetFormatPr defaultColWidth="9" defaultRowHeight="12" x14ac:dyDescent="0.4"/>
  <cols>
    <col min="1" max="1" width="0.625" style="10" customWidth="1"/>
    <col min="2" max="2" width="3.125" style="10" bestFit="1" customWidth="1"/>
    <col min="3" max="3" width="11.625" style="10" customWidth="1"/>
    <col min="4" max="4" width="22.625" style="10" customWidth="1"/>
    <col min="5" max="10" width="6.625" style="10" customWidth="1"/>
    <col min="11" max="11" width="0.625" style="10" customWidth="1"/>
    <col min="12" max="12" width="9" style="10" customWidth="1"/>
    <col min="13" max="16384" width="9" style="10"/>
  </cols>
  <sheetData>
    <row r="1" spans="1:11" ht="18.75" customHeight="1" x14ac:dyDescent="0.4">
      <c r="A1" s="112" t="s">
        <v>36</v>
      </c>
      <c r="B1" s="112"/>
      <c r="C1" s="112"/>
      <c r="D1" s="112"/>
      <c r="E1" s="112"/>
      <c r="F1" s="112"/>
      <c r="G1" s="112"/>
      <c r="H1" s="112"/>
      <c r="I1" s="112"/>
      <c r="J1" s="112"/>
      <c r="K1" s="112"/>
    </row>
    <row r="2" spans="1:11" ht="18.75" customHeight="1" x14ac:dyDescent="0.4">
      <c r="A2" s="11"/>
      <c r="B2" s="11"/>
      <c r="C2" s="11"/>
      <c r="D2" s="11"/>
      <c r="E2" s="11"/>
      <c r="F2" s="11"/>
      <c r="G2" s="11"/>
      <c r="H2" s="11"/>
      <c r="I2" s="11"/>
      <c r="J2" s="11"/>
      <c r="K2" s="11"/>
    </row>
    <row r="3" spans="1:11" ht="15" customHeight="1" thickBot="1" x14ac:dyDescent="0.45">
      <c r="B3" s="10" t="s">
        <v>4</v>
      </c>
      <c r="C3" s="113" t="s">
        <v>5</v>
      </c>
      <c r="D3" s="113"/>
      <c r="E3" s="113"/>
      <c r="F3" s="113"/>
      <c r="G3" s="113"/>
      <c r="H3" s="113"/>
      <c r="I3" s="12"/>
    </row>
    <row r="4" spans="1:11" ht="19.5" customHeight="1" thickBot="1" x14ac:dyDescent="0.45">
      <c r="C4" s="114" t="s">
        <v>37</v>
      </c>
      <c r="D4" s="115"/>
      <c r="E4" s="183" t="s">
        <v>60</v>
      </c>
      <c r="F4" s="117"/>
      <c r="G4" s="117"/>
      <c r="H4" s="117"/>
      <c r="I4" s="117"/>
      <c r="J4" s="118"/>
    </row>
    <row r="5" spans="1:11" ht="15" customHeight="1" x14ac:dyDescent="0.4"/>
    <row r="6" spans="1:11" ht="15" customHeight="1" thickBot="1" x14ac:dyDescent="0.45">
      <c r="B6" s="10" t="s">
        <v>7</v>
      </c>
      <c r="C6" s="113" t="s">
        <v>8</v>
      </c>
      <c r="D6" s="113"/>
      <c r="E6" s="113"/>
      <c r="F6" s="113"/>
      <c r="G6" s="113"/>
      <c r="H6" s="113"/>
    </row>
    <row r="7" spans="1:11" ht="15" customHeight="1" x14ac:dyDescent="0.4">
      <c r="C7" s="101" t="s">
        <v>9</v>
      </c>
      <c r="D7" s="13" t="s">
        <v>10</v>
      </c>
      <c r="E7" s="104">
        <v>0</v>
      </c>
      <c r="F7" s="105"/>
      <c r="G7" s="105"/>
      <c r="H7" s="105"/>
      <c r="I7" s="105"/>
      <c r="J7" s="106"/>
    </row>
    <row r="8" spans="1:11" ht="15" customHeight="1" x14ac:dyDescent="0.4">
      <c r="C8" s="102"/>
      <c r="D8" s="14" t="s">
        <v>11</v>
      </c>
      <c r="E8" s="107">
        <v>62312540</v>
      </c>
      <c r="F8" s="108"/>
      <c r="G8" s="108"/>
      <c r="H8" s="108"/>
      <c r="I8" s="108"/>
      <c r="J8" s="109"/>
    </row>
    <row r="9" spans="1:11" ht="15" customHeight="1" x14ac:dyDescent="0.4">
      <c r="C9" s="103"/>
      <c r="D9" s="15" t="s">
        <v>12</v>
      </c>
      <c r="E9" s="110">
        <v>1070140837</v>
      </c>
      <c r="F9" s="110"/>
      <c r="G9" s="110"/>
      <c r="H9" s="110"/>
      <c r="I9" s="110"/>
      <c r="J9" s="111"/>
    </row>
    <row r="10" spans="1:11" ht="15" customHeight="1" thickBot="1" x14ac:dyDescent="0.45">
      <c r="C10" s="119" t="s">
        <v>13</v>
      </c>
      <c r="D10" s="120"/>
      <c r="E10" s="121">
        <f>SUM(E7:J9)</f>
        <v>1132453377</v>
      </c>
      <c r="F10" s="122"/>
      <c r="G10" s="122"/>
      <c r="H10" s="122"/>
      <c r="I10" s="122"/>
      <c r="J10" s="123"/>
    </row>
    <row r="11" spans="1:11" ht="15" customHeight="1" x14ac:dyDescent="0.4">
      <c r="C11" s="124" t="s">
        <v>14</v>
      </c>
      <c r="D11" s="125"/>
      <c r="E11" s="125"/>
      <c r="F11" s="125"/>
      <c r="G11" s="125"/>
      <c r="H11" s="125"/>
      <c r="I11" s="125"/>
      <c r="J11" s="126"/>
    </row>
    <row r="12" spans="1:11" ht="15" customHeight="1" x14ac:dyDescent="0.4">
      <c r="C12" s="127" t="s">
        <v>38</v>
      </c>
      <c r="D12" s="16" t="s">
        <v>16</v>
      </c>
      <c r="E12" s="107">
        <v>0</v>
      </c>
      <c r="F12" s="108"/>
      <c r="G12" s="108"/>
      <c r="H12" s="108"/>
      <c r="I12" s="108"/>
      <c r="J12" s="109"/>
    </row>
    <row r="13" spans="1:11" ht="15" customHeight="1" x14ac:dyDescent="0.4">
      <c r="C13" s="127"/>
      <c r="D13" s="16" t="s">
        <v>39</v>
      </c>
      <c r="E13" s="107">
        <v>11816130</v>
      </c>
      <c r="F13" s="108"/>
      <c r="G13" s="108"/>
      <c r="H13" s="108"/>
      <c r="I13" s="108"/>
      <c r="J13" s="109"/>
    </row>
    <row r="14" spans="1:11" ht="15" customHeight="1" x14ac:dyDescent="0.4">
      <c r="C14" s="127"/>
      <c r="D14" s="17" t="s">
        <v>18</v>
      </c>
      <c r="E14" s="128">
        <v>178588784</v>
      </c>
      <c r="F14" s="128"/>
      <c r="G14" s="128"/>
      <c r="H14" s="128"/>
      <c r="I14" s="128"/>
      <c r="J14" s="129"/>
    </row>
    <row r="15" spans="1:11" ht="15" customHeight="1" x14ac:dyDescent="0.4">
      <c r="C15" s="130" t="s">
        <v>19</v>
      </c>
      <c r="D15" s="131"/>
      <c r="E15" s="110">
        <v>188479274</v>
      </c>
      <c r="F15" s="110"/>
      <c r="G15" s="110"/>
      <c r="H15" s="110"/>
      <c r="I15" s="110"/>
      <c r="J15" s="111"/>
    </row>
    <row r="16" spans="1:11" ht="15" customHeight="1" thickBot="1" x14ac:dyDescent="0.45">
      <c r="C16" s="132" t="s">
        <v>13</v>
      </c>
      <c r="D16" s="133"/>
      <c r="E16" s="134">
        <f>SUM(E12:J15)</f>
        <v>378884188</v>
      </c>
      <c r="F16" s="134"/>
      <c r="G16" s="134"/>
      <c r="H16" s="134"/>
      <c r="I16" s="134"/>
      <c r="J16" s="135"/>
    </row>
    <row r="17" spans="2:10" ht="15" customHeight="1" x14ac:dyDescent="0.4">
      <c r="C17" s="136" t="s">
        <v>71</v>
      </c>
      <c r="D17" s="137"/>
      <c r="E17" s="138">
        <v>97066</v>
      </c>
      <c r="F17" s="138"/>
      <c r="G17" s="138"/>
      <c r="H17" s="138"/>
      <c r="I17" s="138"/>
      <c r="J17" s="139"/>
    </row>
    <row r="18" spans="2:10" ht="15" customHeight="1" thickBot="1" x14ac:dyDescent="0.45">
      <c r="C18" s="103" t="s">
        <v>20</v>
      </c>
      <c r="D18" s="140"/>
      <c r="E18" s="141">
        <v>6676</v>
      </c>
      <c r="F18" s="141"/>
      <c r="G18" s="141"/>
      <c r="H18" s="141"/>
      <c r="I18" s="141"/>
      <c r="J18" s="142"/>
    </row>
    <row r="19" spans="2:10" ht="15" customHeight="1" x14ac:dyDescent="0.4">
      <c r="C19" s="136" t="s">
        <v>67</v>
      </c>
      <c r="D19" s="137"/>
      <c r="E19" s="143">
        <f>(E7+E9)/E17</f>
        <v>11024.878299301507</v>
      </c>
      <c r="F19" s="143"/>
      <c r="G19" s="143"/>
      <c r="H19" s="143"/>
      <c r="I19" s="143"/>
      <c r="J19" s="144"/>
    </row>
    <row r="20" spans="2:10" ht="15" customHeight="1" thickBot="1" x14ac:dyDescent="0.45">
      <c r="C20" s="145" t="s">
        <v>70</v>
      </c>
      <c r="D20" s="146"/>
      <c r="E20" s="147">
        <f>E8/E18</f>
        <v>9333.8136608747755</v>
      </c>
      <c r="F20" s="147"/>
      <c r="G20" s="147"/>
      <c r="H20" s="147"/>
      <c r="I20" s="147"/>
      <c r="J20" s="148"/>
    </row>
    <row r="21" spans="2:10" ht="15" customHeight="1" x14ac:dyDescent="0.4"/>
    <row r="22" spans="2:10" ht="15" customHeight="1" x14ac:dyDescent="0.4">
      <c r="B22" s="10" t="s">
        <v>21</v>
      </c>
      <c r="C22" s="113" t="s">
        <v>22</v>
      </c>
      <c r="D22" s="113"/>
      <c r="E22" s="113"/>
      <c r="F22" s="113"/>
      <c r="G22" s="113"/>
      <c r="H22" s="113"/>
    </row>
    <row r="23" spans="2:10" ht="12.75" thickBot="1" x14ac:dyDescent="0.45">
      <c r="C23" s="12"/>
      <c r="D23" s="12"/>
      <c r="E23" s="149" t="s">
        <v>23</v>
      </c>
      <c r="F23" s="149"/>
      <c r="G23" s="149"/>
      <c r="H23" s="149" t="s">
        <v>24</v>
      </c>
      <c r="I23" s="149"/>
      <c r="J23" s="149"/>
    </row>
    <row r="24" spans="2:10" ht="15" customHeight="1" x14ac:dyDescent="0.4">
      <c r="C24" s="150" t="s">
        <v>25</v>
      </c>
      <c r="D24" s="151"/>
      <c r="E24" s="152">
        <v>45200</v>
      </c>
      <c r="F24" s="153"/>
      <c r="G24" s="154"/>
      <c r="H24" s="155">
        <v>45230</v>
      </c>
      <c r="I24" s="155"/>
      <c r="J24" s="156"/>
    </row>
    <row r="25" spans="2:10" ht="15" customHeight="1" thickBot="1" x14ac:dyDescent="0.45">
      <c r="C25" s="157" t="s">
        <v>26</v>
      </c>
      <c r="D25" s="158"/>
      <c r="E25" s="159">
        <f>E24</f>
        <v>45200</v>
      </c>
      <c r="F25" s="159"/>
      <c r="G25" s="159"/>
      <c r="H25" s="159">
        <f>H24</f>
        <v>45230</v>
      </c>
      <c r="I25" s="159"/>
      <c r="J25" s="160"/>
    </row>
    <row r="26" spans="2:10" ht="15" customHeight="1" thickBot="1" x14ac:dyDescent="0.45">
      <c r="C26" s="161" t="s">
        <v>40</v>
      </c>
      <c r="D26" s="162"/>
      <c r="E26" s="163">
        <f>DATEDIF(E24,H24,"D")+1</f>
        <v>31</v>
      </c>
      <c r="F26" s="164"/>
      <c r="G26" s="164"/>
      <c r="H26" s="164"/>
      <c r="I26" s="164"/>
      <c r="J26" s="165"/>
    </row>
    <row r="27" spans="2:10" ht="15" customHeight="1" x14ac:dyDescent="0.4">
      <c r="C27" s="5" t="s">
        <v>57</v>
      </c>
      <c r="D27" s="18"/>
      <c r="E27" s="21"/>
      <c r="F27" s="21"/>
      <c r="G27" s="21"/>
      <c r="H27" s="21"/>
      <c r="I27" s="21"/>
      <c r="J27" s="21"/>
    </row>
    <row r="28" spans="2:10" ht="15" customHeight="1" x14ac:dyDescent="0.4"/>
    <row r="29" spans="2:10" ht="15" customHeight="1" thickBot="1" x14ac:dyDescent="0.45">
      <c r="B29" s="10" t="s">
        <v>28</v>
      </c>
      <c r="C29" s="113" t="s">
        <v>29</v>
      </c>
      <c r="D29" s="113"/>
      <c r="E29" s="113"/>
      <c r="F29" s="113"/>
      <c r="G29" s="113"/>
      <c r="H29" s="113"/>
    </row>
    <row r="30" spans="2:10" ht="15" customHeight="1" x14ac:dyDescent="0.4">
      <c r="C30" s="166" t="s">
        <v>30</v>
      </c>
      <c r="D30" s="19" t="s">
        <v>31</v>
      </c>
      <c r="E30" s="184">
        <f>(SUM(E12:J13))/(SUM(E12:J14))</f>
        <v>6.2057904661011007E-2</v>
      </c>
      <c r="F30" s="184"/>
      <c r="G30" s="184"/>
      <c r="H30" s="184"/>
      <c r="I30" s="184"/>
      <c r="J30" s="185"/>
    </row>
    <row r="31" spans="2:10" ht="15" customHeight="1" thickBot="1" x14ac:dyDescent="0.45">
      <c r="C31" s="167"/>
      <c r="D31" s="20" t="s">
        <v>32</v>
      </c>
      <c r="E31" s="186">
        <f>E14/(SUM(E12:J14))</f>
        <v>0.93794209533898898</v>
      </c>
      <c r="F31" s="186"/>
      <c r="G31" s="186"/>
      <c r="H31" s="186"/>
      <c r="I31" s="186"/>
      <c r="J31" s="187"/>
    </row>
    <row r="32" spans="2:10" ht="15" customHeight="1" x14ac:dyDescent="0.4"/>
    <row r="33" spans="2:10" ht="15" customHeight="1" thickBot="1" x14ac:dyDescent="0.45">
      <c r="B33" s="10" t="s">
        <v>33</v>
      </c>
      <c r="C33" s="113" t="s">
        <v>34</v>
      </c>
      <c r="D33" s="113"/>
      <c r="E33" s="113"/>
      <c r="F33" s="113"/>
      <c r="G33" s="113"/>
      <c r="H33" s="113"/>
      <c r="I33" s="113"/>
      <c r="J33" s="113"/>
    </row>
    <row r="34" spans="2:10" ht="70.349999999999994" customHeight="1" thickBot="1" x14ac:dyDescent="0.45">
      <c r="C34" s="3" t="s">
        <v>35</v>
      </c>
      <c r="D34" s="172"/>
      <c r="E34" s="173"/>
      <c r="F34" s="173"/>
      <c r="G34" s="173"/>
      <c r="H34" s="173"/>
      <c r="I34" s="173"/>
      <c r="J34" s="174"/>
    </row>
  </sheetData>
  <mergeCells count="45">
    <mergeCell ref="C7:C9"/>
    <mergeCell ref="E7:J7"/>
    <mergeCell ref="E8:J8"/>
    <mergeCell ref="E9:J9"/>
    <mergeCell ref="A1:K1"/>
    <mergeCell ref="C3:H3"/>
    <mergeCell ref="C4:D4"/>
    <mergeCell ref="E4:J4"/>
    <mergeCell ref="C6:H6"/>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29:H29"/>
    <mergeCell ref="C22:H22"/>
    <mergeCell ref="E23:G23"/>
    <mergeCell ref="H23:J23"/>
    <mergeCell ref="C24:D24"/>
    <mergeCell ref="E24:G24"/>
    <mergeCell ref="H24:J24"/>
    <mergeCell ref="C25:D25"/>
    <mergeCell ref="E25:G25"/>
    <mergeCell ref="H25:J25"/>
    <mergeCell ref="C26:D26"/>
    <mergeCell ref="E26:J26"/>
    <mergeCell ref="C30:C31"/>
    <mergeCell ref="E30:J30"/>
    <mergeCell ref="E31:J31"/>
    <mergeCell ref="C33:J33"/>
    <mergeCell ref="D34:J34"/>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colBreaks count="1" manualBreakCount="1">
    <brk id="11" max="6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zoomScaleSheetLayoutView="100" workbookViewId="0">
      <selection activeCell="E18" sqref="E18:J18"/>
    </sheetView>
  </sheetViews>
  <sheetFormatPr defaultColWidth="9" defaultRowHeight="12" x14ac:dyDescent="0.4"/>
  <cols>
    <col min="1" max="1" width="0.625" style="10" customWidth="1"/>
    <col min="2" max="2" width="3.125" style="10" bestFit="1" customWidth="1"/>
    <col min="3" max="3" width="11.625" style="10" customWidth="1"/>
    <col min="4" max="4" width="22.625" style="10" customWidth="1"/>
    <col min="5" max="10" width="6.625" style="10" customWidth="1"/>
    <col min="11" max="11" width="0.625" style="10" customWidth="1"/>
    <col min="12" max="12" width="9" style="10" customWidth="1"/>
    <col min="13" max="16384" width="9" style="10"/>
  </cols>
  <sheetData>
    <row r="1" spans="1:11" ht="18.600000000000001" customHeight="1" x14ac:dyDescent="0.4">
      <c r="A1" s="112" t="s">
        <v>36</v>
      </c>
      <c r="B1" s="112"/>
      <c r="C1" s="112"/>
      <c r="D1" s="112"/>
      <c r="E1" s="112"/>
      <c r="F1" s="112"/>
      <c r="G1" s="112"/>
      <c r="H1" s="112"/>
      <c r="I1" s="112"/>
      <c r="J1" s="112"/>
      <c r="K1" s="112"/>
    </row>
    <row r="2" spans="1:11" ht="18.600000000000001" customHeight="1" x14ac:dyDescent="0.4">
      <c r="A2" s="11"/>
      <c r="B2" s="11"/>
      <c r="C2" s="11"/>
      <c r="D2" s="11"/>
      <c r="E2" s="11"/>
      <c r="F2" s="11"/>
      <c r="G2" s="11"/>
      <c r="H2" s="11"/>
      <c r="I2" s="11"/>
      <c r="J2" s="11"/>
      <c r="K2" s="11"/>
    </row>
    <row r="3" spans="1:11" ht="15" customHeight="1" thickBot="1" x14ac:dyDescent="0.45">
      <c r="B3" s="10" t="s">
        <v>4</v>
      </c>
      <c r="C3" s="113" t="s">
        <v>5</v>
      </c>
      <c r="D3" s="113"/>
      <c r="E3" s="113"/>
      <c r="F3" s="113"/>
      <c r="G3" s="113"/>
      <c r="H3" s="113"/>
      <c r="I3" s="12"/>
    </row>
    <row r="4" spans="1:11" ht="19.5" customHeight="1" thickBot="1" x14ac:dyDescent="0.45">
      <c r="C4" s="114" t="s">
        <v>37</v>
      </c>
      <c r="D4" s="115"/>
      <c r="E4" s="183" t="s">
        <v>61</v>
      </c>
      <c r="F4" s="117"/>
      <c r="G4" s="117"/>
      <c r="H4" s="117"/>
      <c r="I4" s="117"/>
      <c r="J4" s="118"/>
    </row>
    <row r="5" spans="1:11" ht="15" customHeight="1" x14ac:dyDescent="0.4"/>
    <row r="6" spans="1:11" ht="15" customHeight="1" thickBot="1" x14ac:dyDescent="0.45">
      <c r="B6" s="10" t="s">
        <v>7</v>
      </c>
      <c r="C6" s="113" t="s">
        <v>8</v>
      </c>
      <c r="D6" s="113"/>
      <c r="E6" s="113"/>
      <c r="F6" s="113"/>
      <c r="G6" s="113"/>
      <c r="H6" s="113"/>
    </row>
    <row r="7" spans="1:11" ht="15" customHeight="1" x14ac:dyDescent="0.4">
      <c r="C7" s="101" t="s">
        <v>9</v>
      </c>
      <c r="D7" s="13" t="s">
        <v>10</v>
      </c>
      <c r="E7" s="104">
        <v>0</v>
      </c>
      <c r="F7" s="105"/>
      <c r="G7" s="105"/>
      <c r="H7" s="105"/>
      <c r="I7" s="105"/>
      <c r="J7" s="106"/>
    </row>
    <row r="8" spans="1:11" ht="15" customHeight="1" x14ac:dyDescent="0.4">
      <c r="C8" s="102"/>
      <c r="D8" s="14" t="s">
        <v>11</v>
      </c>
      <c r="E8" s="107">
        <v>75583458</v>
      </c>
      <c r="F8" s="108"/>
      <c r="G8" s="108"/>
      <c r="H8" s="108"/>
      <c r="I8" s="108"/>
      <c r="J8" s="109"/>
    </row>
    <row r="9" spans="1:11" ht="15" customHeight="1" x14ac:dyDescent="0.4">
      <c r="C9" s="103"/>
      <c r="D9" s="15" t="s">
        <v>12</v>
      </c>
      <c r="E9" s="110">
        <v>1411138622</v>
      </c>
      <c r="F9" s="110"/>
      <c r="G9" s="110"/>
      <c r="H9" s="110"/>
      <c r="I9" s="110"/>
      <c r="J9" s="111"/>
    </row>
    <row r="10" spans="1:11" ht="15" customHeight="1" thickBot="1" x14ac:dyDescent="0.45">
      <c r="C10" s="119" t="s">
        <v>13</v>
      </c>
      <c r="D10" s="120"/>
      <c r="E10" s="121">
        <f>SUM(E7:J9)</f>
        <v>1486722080</v>
      </c>
      <c r="F10" s="122"/>
      <c r="G10" s="122"/>
      <c r="H10" s="122"/>
      <c r="I10" s="122"/>
      <c r="J10" s="123"/>
    </row>
    <row r="11" spans="1:11" ht="15" customHeight="1" x14ac:dyDescent="0.4">
      <c r="C11" s="124" t="s">
        <v>14</v>
      </c>
      <c r="D11" s="125"/>
      <c r="E11" s="125"/>
      <c r="F11" s="125"/>
      <c r="G11" s="125"/>
      <c r="H11" s="125"/>
      <c r="I11" s="125"/>
      <c r="J11" s="126"/>
    </row>
    <row r="12" spans="1:11" ht="15" customHeight="1" x14ac:dyDescent="0.4">
      <c r="C12" s="127" t="s">
        <v>38</v>
      </c>
      <c r="D12" s="16" t="s">
        <v>16</v>
      </c>
      <c r="E12" s="107">
        <v>0</v>
      </c>
      <c r="F12" s="108"/>
      <c r="G12" s="108"/>
      <c r="H12" s="108"/>
      <c r="I12" s="108"/>
      <c r="J12" s="109"/>
    </row>
    <row r="13" spans="1:11" ht="15" customHeight="1" x14ac:dyDescent="0.4">
      <c r="C13" s="127"/>
      <c r="D13" s="16" t="s">
        <v>39</v>
      </c>
      <c r="E13" s="107">
        <v>14562288</v>
      </c>
      <c r="F13" s="108"/>
      <c r="G13" s="108"/>
      <c r="H13" s="108"/>
      <c r="I13" s="108"/>
      <c r="J13" s="109"/>
    </row>
    <row r="14" spans="1:11" ht="15" customHeight="1" x14ac:dyDescent="0.4">
      <c r="C14" s="127"/>
      <c r="D14" s="17" t="s">
        <v>18</v>
      </c>
      <c r="E14" s="128">
        <v>239801210</v>
      </c>
      <c r="F14" s="128"/>
      <c r="G14" s="128"/>
      <c r="H14" s="128"/>
      <c r="I14" s="128"/>
      <c r="J14" s="129"/>
    </row>
    <row r="15" spans="1:11" ht="15" customHeight="1" x14ac:dyDescent="0.4">
      <c r="C15" s="130" t="s">
        <v>19</v>
      </c>
      <c r="D15" s="131"/>
      <c r="E15" s="110">
        <v>237767322</v>
      </c>
      <c r="F15" s="110"/>
      <c r="G15" s="110"/>
      <c r="H15" s="110"/>
      <c r="I15" s="110"/>
      <c r="J15" s="111"/>
    </row>
    <row r="16" spans="1:11" ht="15" customHeight="1" thickBot="1" x14ac:dyDescent="0.45">
      <c r="C16" s="132" t="s">
        <v>13</v>
      </c>
      <c r="D16" s="133"/>
      <c r="E16" s="121">
        <f>SUM(E12:J15)</f>
        <v>492130820</v>
      </c>
      <c r="F16" s="122"/>
      <c r="G16" s="122"/>
      <c r="H16" s="122"/>
      <c r="I16" s="122"/>
      <c r="J16" s="123"/>
    </row>
    <row r="17" spans="2:10" ht="15" customHeight="1" x14ac:dyDescent="0.4">
      <c r="C17" s="136" t="s">
        <v>71</v>
      </c>
      <c r="D17" s="137"/>
      <c r="E17" s="138">
        <v>133458</v>
      </c>
      <c r="F17" s="138"/>
      <c r="G17" s="138"/>
      <c r="H17" s="138"/>
      <c r="I17" s="138"/>
      <c r="J17" s="139"/>
    </row>
    <row r="18" spans="2:10" ht="15" customHeight="1" thickBot="1" x14ac:dyDescent="0.45">
      <c r="C18" s="103" t="s">
        <v>20</v>
      </c>
      <c r="D18" s="140"/>
      <c r="E18" s="141">
        <v>8295</v>
      </c>
      <c r="F18" s="141"/>
      <c r="G18" s="141"/>
      <c r="H18" s="141"/>
      <c r="I18" s="141"/>
      <c r="J18" s="142"/>
    </row>
    <row r="19" spans="2:10" ht="15" customHeight="1" x14ac:dyDescent="0.4">
      <c r="C19" s="136" t="s">
        <v>67</v>
      </c>
      <c r="D19" s="137"/>
      <c r="E19" s="143">
        <f>(E7+E9)/E17</f>
        <v>10573.65329916528</v>
      </c>
      <c r="F19" s="143"/>
      <c r="G19" s="143"/>
      <c r="H19" s="143"/>
      <c r="I19" s="143"/>
      <c r="J19" s="144"/>
    </row>
    <row r="20" spans="2:10" ht="15" customHeight="1" thickBot="1" x14ac:dyDescent="0.45">
      <c r="C20" s="145" t="s">
        <v>70</v>
      </c>
      <c r="D20" s="146"/>
      <c r="E20" s="147">
        <f>E8/E18</f>
        <v>9111.9298372513567</v>
      </c>
      <c r="F20" s="147"/>
      <c r="G20" s="147"/>
      <c r="H20" s="147"/>
      <c r="I20" s="147"/>
      <c r="J20" s="148"/>
    </row>
    <row r="21" spans="2:10" ht="15" customHeight="1" x14ac:dyDescent="0.4"/>
    <row r="22" spans="2:10" ht="15" customHeight="1" x14ac:dyDescent="0.4">
      <c r="B22" s="10" t="s">
        <v>21</v>
      </c>
      <c r="C22" s="113" t="s">
        <v>22</v>
      </c>
      <c r="D22" s="113"/>
      <c r="E22" s="113"/>
      <c r="F22" s="113"/>
      <c r="G22" s="113"/>
      <c r="H22" s="113"/>
    </row>
    <row r="23" spans="2:10" ht="12.75" thickBot="1" x14ac:dyDescent="0.45">
      <c r="C23" s="12"/>
      <c r="D23" s="12"/>
      <c r="E23" s="149" t="s">
        <v>23</v>
      </c>
      <c r="F23" s="149"/>
      <c r="G23" s="149"/>
      <c r="H23" s="149" t="s">
        <v>24</v>
      </c>
      <c r="I23" s="149"/>
      <c r="J23" s="149"/>
    </row>
    <row r="24" spans="2:10" ht="15" customHeight="1" x14ac:dyDescent="0.4">
      <c r="C24" s="150" t="s">
        <v>25</v>
      </c>
      <c r="D24" s="151"/>
      <c r="E24" s="152">
        <v>45231</v>
      </c>
      <c r="F24" s="153"/>
      <c r="G24" s="154"/>
      <c r="H24" s="155">
        <v>45260</v>
      </c>
      <c r="I24" s="155"/>
      <c r="J24" s="156"/>
    </row>
    <row r="25" spans="2:10" ht="15" customHeight="1" thickBot="1" x14ac:dyDescent="0.45">
      <c r="C25" s="157" t="s">
        <v>26</v>
      </c>
      <c r="D25" s="158"/>
      <c r="E25" s="159">
        <f>E24</f>
        <v>45231</v>
      </c>
      <c r="F25" s="159"/>
      <c r="G25" s="159"/>
      <c r="H25" s="159">
        <f>H24</f>
        <v>45260</v>
      </c>
      <c r="I25" s="159"/>
      <c r="J25" s="160"/>
    </row>
    <row r="26" spans="2:10" ht="15" customHeight="1" thickBot="1" x14ac:dyDescent="0.45">
      <c r="C26" s="161" t="s">
        <v>40</v>
      </c>
      <c r="D26" s="162"/>
      <c r="E26" s="163">
        <f>DATEDIF(E24,H24,"D")+1</f>
        <v>30</v>
      </c>
      <c r="F26" s="164"/>
      <c r="G26" s="164"/>
      <c r="H26" s="164"/>
      <c r="I26" s="164"/>
      <c r="J26" s="165"/>
    </row>
    <row r="27" spans="2:10" ht="15" customHeight="1" x14ac:dyDescent="0.4">
      <c r="C27" s="18" t="s">
        <v>27</v>
      </c>
      <c r="D27" s="18"/>
      <c r="E27" s="21"/>
      <c r="F27" s="21"/>
      <c r="G27" s="21"/>
      <c r="H27" s="21"/>
      <c r="I27" s="21"/>
      <c r="J27" s="21"/>
    </row>
    <row r="28" spans="2:10" ht="15" customHeight="1" x14ac:dyDescent="0.4"/>
    <row r="29" spans="2:10" ht="15" customHeight="1" thickBot="1" x14ac:dyDescent="0.45">
      <c r="B29" s="10" t="s">
        <v>28</v>
      </c>
      <c r="C29" s="113" t="s">
        <v>29</v>
      </c>
      <c r="D29" s="113"/>
      <c r="E29" s="113"/>
      <c r="F29" s="113"/>
      <c r="G29" s="113"/>
      <c r="H29" s="113"/>
    </row>
    <row r="30" spans="2:10" ht="15" customHeight="1" x14ac:dyDescent="0.4">
      <c r="C30" s="166" t="s">
        <v>30</v>
      </c>
      <c r="D30" s="19" t="s">
        <v>31</v>
      </c>
      <c r="E30" s="184">
        <f>(SUM(E12:J13))/(SUM(E12:J14))</f>
        <v>5.7249912485477769E-2</v>
      </c>
      <c r="F30" s="184"/>
      <c r="G30" s="184"/>
      <c r="H30" s="184"/>
      <c r="I30" s="184"/>
      <c r="J30" s="185"/>
    </row>
    <row r="31" spans="2:10" ht="15" customHeight="1" thickBot="1" x14ac:dyDescent="0.45">
      <c r="C31" s="167"/>
      <c r="D31" s="20" t="s">
        <v>32</v>
      </c>
      <c r="E31" s="186">
        <f>E14/(SUM(E12:J14))</f>
        <v>0.94275008751452227</v>
      </c>
      <c r="F31" s="186"/>
      <c r="G31" s="186"/>
      <c r="H31" s="186"/>
      <c r="I31" s="186"/>
      <c r="J31" s="187"/>
    </row>
    <row r="32" spans="2:10" ht="15" customHeight="1" x14ac:dyDescent="0.4"/>
    <row r="33" spans="2:10" ht="15" customHeight="1" thickBot="1" x14ac:dyDescent="0.45">
      <c r="B33" s="10" t="s">
        <v>33</v>
      </c>
      <c r="C33" s="113" t="s">
        <v>34</v>
      </c>
      <c r="D33" s="113"/>
      <c r="E33" s="113"/>
      <c r="F33" s="113"/>
      <c r="G33" s="113"/>
      <c r="H33" s="113"/>
      <c r="I33" s="113"/>
      <c r="J33" s="113"/>
    </row>
    <row r="34" spans="2:10" ht="70.349999999999994" customHeight="1" thickBot="1" x14ac:dyDescent="0.45">
      <c r="C34" s="3" t="s">
        <v>35</v>
      </c>
      <c r="D34" s="172"/>
      <c r="E34" s="173"/>
      <c r="F34" s="173"/>
      <c r="G34" s="173"/>
      <c r="H34" s="173"/>
      <c r="I34" s="173"/>
      <c r="J34" s="174"/>
    </row>
  </sheetData>
  <mergeCells count="45">
    <mergeCell ref="C7:C9"/>
    <mergeCell ref="E7:J7"/>
    <mergeCell ref="E8:J8"/>
    <mergeCell ref="E9:J9"/>
    <mergeCell ref="A1:K1"/>
    <mergeCell ref="C3:H3"/>
    <mergeCell ref="C4:D4"/>
    <mergeCell ref="E4:J4"/>
    <mergeCell ref="C6:H6"/>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29:H29"/>
    <mergeCell ref="C22:H22"/>
    <mergeCell ref="E23:G23"/>
    <mergeCell ref="H23:J23"/>
    <mergeCell ref="C24:D24"/>
    <mergeCell ref="E24:G24"/>
    <mergeCell ref="H24:J24"/>
    <mergeCell ref="C25:D25"/>
    <mergeCell ref="E25:G25"/>
    <mergeCell ref="H25:J25"/>
    <mergeCell ref="C26:D26"/>
    <mergeCell ref="E26:J26"/>
    <mergeCell ref="C30:C31"/>
    <mergeCell ref="E30:J30"/>
    <mergeCell ref="E31:J31"/>
    <mergeCell ref="C33:J33"/>
    <mergeCell ref="D34:J34"/>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colBreaks count="1" manualBreakCount="1">
    <brk id="11" max="6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6" zoomScale="130" zoomScaleNormal="130" zoomScaleSheetLayoutView="100" workbookViewId="0">
      <selection activeCell="E17" sqref="E17:J17"/>
    </sheetView>
  </sheetViews>
  <sheetFormatPr defaultColWidth="9" defaultRowHeight="12" x14ac:dyDescent="0.4"/>
  <cols>
    <col min="1" max="1" width="0.625" style="10" customWidth="1"/>
    <col min="2" max="2" width="3.125" style="10" bestFit="1" customWidth="1"/>
    <col min="3" max="3" width="11.5" style="10" customWidth="1"/>
    <col min="4" max="4" width="22.625" style="10" customWidth="1"/>
    <col min="5" max="10" width="6.875" style="10" customWidth="1"/>
    <col min="11" max="11" width="0.625" style="10" customWidth="1"/>
    <col min="12" max="12" width="9" style="10" customWidth="1"/>
    <col min="13" max="16384" width="9" style="10"/>
  </cols>
  <sheetData>
    <row r="1" spans="1:12" ht="18.75" customHeight="1" x14ac:dyDescent="0.4">
      <c r="A1" s="112" t="s">
        <v>36</v>
      </c>
      <c r="B1" s="112"/>
      <c r="C1" s="112"/>
      <c r="D1" s="112"/>
      <c r="E1" s="112"/>
      <c r="F1" s="112"/>
      <c r="G1" s="112"/>
      <c r="H1" s="112"/>
      <c r="I1" s="112"/>
      <c r="J1" s="112"/>
      <c r="K1" s="112"/>
    </row>
    <row r="2" spans="1:12" ht="18.75" customHeight="1" x14ac:dyDescent="0.4">
      <c r="A2" s="11"/>
      <c r="B2" s="11"/>
      <c r="C2" s="11"/>
      <c r="D2" s="11"/>
      <c r="E2" s="11"/>
      <c r="F2" s="11"/>
      <c r="G2" s="11"/>
      <c r="H2" s="11"/>
      <c r="I2" s="11"/>
      <c r="J2" s="11"/>
      <c r="K2" s="11"/>
    </row>
    <row r="3" spans="1:12" ht="15" customHeight="1" thickBot="1" x14ac:dyDescent="0.45">
      <c r="B3" s="10" t="s">
        <v>4</v>
      </c>
      <c r="C3" s="113" t="s">
        <v>5</v>
      </c>
      <c r="D3" s="113"/>
      <c r="E3" s="113"/>
      <c r="F3" s="113"/>
      <c r="G3" s="113"/>
      <c r="H3" s="113"/>
      <c r="I3" s="12"/>
    </row>
    <row r="4" spans="1:12" ht="19.5" customHeight="1" thickBot="1" x14ac:dyDescent="0.45">
      <c r="C4" s="114" t="s">
        <v>37</v>
      </c>
      <c r="D4" s="115"/>
      <c r="E4" s="116" t="s">
        <v>45</v>
      </c>
      <c r="F4" s="117"/>
      <c r="G4" s="117"/>
      <c r="H4" s="117"/>
      <c r="I4" s="117"/>
      <c r="J4" s="118"/>
    </row>
    <row r="5" spans="1:12" ht="15" customHeight="1" x14ac:dyDescent="0.4"/>
    <row r="6" spans="1:12" ht="15" customHeight="1" thickBot="1" x14ac:dyDescent="0.45">
      <c r="B6" s="10" t="s">
        <v>7</v>
      </c>
      <c r="C6" s="113" t="s">
        <v>8</v>
      </c>
      <c r="D6" s="113"/>
      <c r="E6" s="113"/>
      <c r="F6" s="113"/>
      <c r="G6" s="113"/>
      <c r="H6" s="113"/>
      <c r="J6" s="10" t="s">
        <v>41</v>
      </c>
    </row>
    <row r="7" spans="1:12" ht="15" customHeight="1" x14ac:dyDescent="0.4">
      <c r="C7" s="101" t="s">
        <v>9</v>
      </c>
      <c r="D7" s="13" t="s">
        <v>10</v>
      </c>
      <c r="E7" s="104">
        <v>14406082876</v>
      </c>
      <c r="F7" s="105"/>
      <c r="G7" s="105"/>
      <c r="H7" s="105"/>
      <c r="I7" s="105"/>
      <c r="J7" s="106"/>
    </row>
    <row r="8" spans="1:12" ht="15" customHeight="1" x14ac:dyDescent="0.4">
      <c r="C8" s="102"/>
      <c r="D8" s="14" t="s">
        <v>11</v>
      </c>
      <c r="E8" s="107">
        <v>29245600</v>
      </c>
      <c r="F8" s="108"/>
      <c r="G8" s="108"/>
      <c r="H8" s="108"/>
      <c r="I8" s="108"/>
      <c r="J8" s="109"/>
    </row>
    <row r="9" spans="1:12" ht="15" customHeight="1" x14ac:dyDescent="0.4">
      <c r="C9" s="103"/>
      <c r="D9" s="15" t="s">
        <v>12</v>
      </c>
      <c r="E9" s="110">
        <v>1259543900</v>
      </c>
      <c r="F9" s="110"/>
      <c r="G9" s="110"/>
      <c r="H9" s="110"/>
      <c r="I9" s="110"/>
      <c r="J9" s="111"/>
    </row>
    <row r="10" spans="1:12" ht="15" customHeight="1" thickBot="1" x14ac:dyDescent="0.45">
      <c r="C10" s="119" t="s">
        <v>13</v>
      </c>
      <c r="D10" s="120"/>
      <c r="E10" s="121">
        <f>SUM(E7:J9)</f>
        <v>15694872376</v>
      </c>
      <c r="F10" s="122"/>
      <c r="G10" s="122"/>
      <c r="H10" s="122"/>
      <c r="I10" s="122"/>
      <c r="J10" s="123"/>
    </row>
    <row r="11" spans="1:12" ht="15" customHeight="1" x14ac:dyDescent="0.4">
      <c r="C11" s="124" t="s">
        <v>14</v>
      </c>
      <c r="D11" s="125"/>
      <c r="E11" s="125"/>
      <c r="F11" s="125"/>
      <c r="G11" s="125"/>
      <c r="H11" s="125"/>
      <c r="I11" s="125"/>
      <c r="J11" s="126"/>
    </row>
    <row r="12" spans="1:12" ht="15" customHeight="1" x14ac:dyDescent="0.4">
      <c r="C12" s="127" t="s">
        <v>38</v>
      </c>
      <c r="D12" s="16" t="s">
        <v>16</v>
      </c>
      <c r="E12" s="107">
        <v>3348538851</v>
      </c>
      <c r="F12" s="108"/>
      <c r="G12" s="108"/>
      <c r="H12" s="108"/>
      <c r="I12" s="108"/>
      <c r="J12" s="109"/>
    </row>
    <row r="13" spans="1:12" ht="15" customHeight="1" x14ac:dyDescent="0.4">
      <c r="C13" s="127"/>
      <c r="D13" s="16" t="s">
        <v>39</v>
      </c>
      <c r="E13" s="107">
        <v>10749694</v>
      </c>
      <c r="F13" s="108"/>
      <c r="G13" s="108"/>
      <c r="H13" s="108"/>
      <c r="I13" s="108"/>
      <c r="J13" s="109"/>
    </row>
    <row r="14" spans="1:12" ht="15" customHeight="1" x14ac:dyDescent="0.4">
      <c r="C14" s="127"/>
      <c r="D14" s="17" t="s">
        <v>18</v>
      </c>
      <c r="E14" s="128">
        <v>348048158</v>
      </c>
      <c r="F14" s="128"/>
      <c r="G14" s="128"/>
      <c r="H14" s="128"/>
      <c r="I14" s="128"/>
      <c r="J14" s="129"/>
      <c r="L14" s="23"/>
    </row>
    <row r="15" spans="1:12" ht="15" customHeight="1" x14ac:dyDescent="0.4">
      <c r="C15" s="130" t="s">
        <v>19</v>
      </c>
      <c r="D15" s="131"/>
      <c r="E15" s="110">
        <v>1698430000</v>
      </c>
      <c r="F15" s="110"/>
      <c r="G15" s="110"/>
      <c r="H15" s="110"/>
      <c r="I15" s="110"/>
      <c r="J15" s="111"/>
    </row>
    <row r="16" spans="1:12" ht="15" customHeight="1" thickBot="1" x14ac:dyDescent="0.45">
      <c r="C16" s="132" t="s">
        <v>13</v>
      </c>
      <c r="D16" s="133"/>
      <c r="E16" s="134">
        <f>SUM(E12:J15)</f>
        <v>5405766703</v>
      </c>
      <c r="F16" s="134"/>
      <c r="G16" s="134"/>
      <c r="H16" s="134"/>
      <c r="I16" s="134"/>
      <c r="J16" s="135"/>
    </row>
    <row r="17" spans="2:10" ht="15" customHeight="1" x14ac:dyDescent="0.4">
      <c r="C17" s="136" t="s">
        <v>71</v>
      </c>
      <c r="D17" s="137"/>
      <c r="E17" s="138">
        <v>654655</v>
      </c>
      <c r="F17" s="138"/>
      <c r="G17" s="138"/>
      <c r="H17" s="138"/>
      <c r="I17" s="138"/>
      <c r="J17" s="139"/>
    </row>
    <row r="18" spans="2:10" ht="15" customHeight="1" thickBot="1" x14ac:dyDescent="0.45">
      <c r="C18" s="103" t="s">
        <v>20</v>
      </c>
      <c r="D18" s="140"/>
      <c r="E18" s="141">
        <v>3046</v>
      </c>
      <c r="F18" s="141"/>
      <c r="G18" s="141"/>
      <c r="H18" s="141"/>
      <c r="I18" s="141"/>
      <c r="J18" s="142"/>
    </row>
    <row r="19" spans="2:10" ht="15" customHeight="1" x14ac:dyDescent="0.4">
      <c r="C19" s="136" t="s">
        <v>67</v>
      </c>
      <c r="D19" s="137"/>
      <c r="E19" s="143">
        <f>(E7+E9)/E17</f>
        <v>23929.59158029802</v>
      </c>
      <c r="F19" s="143"/>
      <c r="G19" s="143"/>
      <c r="H19" s="143"/>
      <c r="I19" s="143"/>
      <c r="J19" s="144"/>
    </row>
    <row r="20" spans="2:10" ht="15" customHeight="1" thickBot="1" x14ac:dyDescent="0.45">
      <c r="C20" s="145" t="s">
        <v>70</v>
      </c>
      <c r="D20" s="146"/>
      <c r="E20" s="147">
        <f>E8/E18</f>
        <v>9601.3131976362438</v>
      </c>
      <c r="F20" s="147"/>
      <c r="G20" s="147"/>
      <c r="H20" s="147"/>
      <c r="I20" s="147"/>
      <c r="J20" s="148"/>
    </row>
    <row r="21" spans="2:10" ht="15" customHeight="1" x14ac:dyDescent="0.4"/>
    <row r="22" spans="2:10" ht="15" customHeight="1" x14ac:dyDescent="0.4">
      <c r="B22" s="10" t="s">
        <v>21</v>
      </c>
      <c r="C22" s="113" t="s">
        <v>22</v>
      </c>
      <c r="D22" s="113"/>
      <c r="E22" s="113"/>
      <c r="F22" s="113"/>
      <c r="G22" s="113"/>
      <c r="H22" s="113"/>
    </row>
    <row r="23" spans="2:10" ht="12.75" thickBot="1" x14ac:dyDescent="0.45">
      <c r="C23" s="12"/>
      <c r="D23" s="12"/>
      <c r="E23" s="149" t="s">
        <v>23</v>
      </c>
      <c r="F23" s="149"/>
      <c r="G23" s="149"/>
      <c r="H23" s="149" t="s">
        <v>24</v>
      </c>
      <c r="I23" s="149"/>
      <c r="J23" s="149"/>
    </row>
    <row r="24" spans="2:10" ht="15" customHeight="1" x14ac:dyDescent="0.4">
      <c r="C24" s="150" t="s">
        <v>25</v>
      </c>
      <c r="D24" s="151"/>
      <c r="E24" s="152">
        <v>44845</v>
      </c>
      <c r="F24" s="153"/>
      <c r="G24" s="154"/>
      <c r="H24" s="155">
        <v>44865</v>
      </c>
      <c r="I24" s="155"/>
      <c r="J24" s="156"/>
    </row>
    <row r="25" spans="2:10" ht="15" customHeight="1" thickBot="1" x14ac:dyDescent="0.45">
      <c r="C25" s="157" t="s">
        <v>26</v>
      </c>
      <c r="D25" s="158"/>
      <c r="E25" s="159" t="s">
        <v>42</v>
      </c>
      <c r="F25" s="159"/>
      <c r="G25" s="159"/>
      <c r="H25" s="159">
        <v>44865</v>
      </c>
      <c r="I25" s="159"/>
      <c r="J25" s="160"/>
    </row>
    <row r="26" spans="2:10" ht="15" customHeight="1" thickBot="1" x14ac:dyDescent="0.45">
      <c r="C26" s="161" t="s">
        <v>40</v>
      </c>
      <c r="D26" s="162"/>
      <c r="E26" s="163">
        <f>DATEDIF(E24,H24,"D")+1</f>
        <v>21</v>
      </c>
      <c r="F26" s="164"/>
      <c r="G26" s="164"/>
      <c r="H26" s="164"/>
      <c r="I26" s="164"/>
      <c r="J26" s="165"/>
    </row>
    <row r="27" spans="2:10" ht="15" customHeight="1" x14ac:dyDescent="0.4"/>
    <row r="28" spans="2:10" ht="15" customHeight="1" thickBot="1" x14ac:dyDescent="0.45">
      <c r="B28" s="10" t="s">
        <v>28</v>
      </c>
      <c r="C28" s="113" t="s">
        <v>29</v>
      </c>
      <c r="D28" s="113"/>
      <c r="E28" s="113"/>
      <c r="F28" s="113"/>
      <c r="G28" s="113"/>
      <c r="H28" s="113"/>
    </row>
    <row r="29" spans="2:10" ht="15" customHeight="1" x14ac:dyDescent="0.4">
      <c r="C29" s="166" t="s">
        <v>30</v>
      </c>
      <c r="D29" s="19" t="s">
        <v>31</v>
      </c>
      <c r="E29" s="168">
        <f>(SUM(E12:J13))/(SUM(E12:J14))</f>
        <v>0.90611908604946589</v>
      </c>
      <c r="F29" s="168"/>
      <c r="G29" s="168"/>
      <c r="H29" s="168"/>
      <c r="I29" s="168"/>
      <c r="J29" s="169"/>
    </row>
    <row r="30" spans="2:10" ht="15" customHeight="1" thickBot="1" x14ac:dyDescent="0.45">
      <c r="C30" s="167"/>
      <c r="D30" s="20" t="s">
        <v>32</v>
      </c>
      <c r="E30" s="170">
        <f>E14/(SUM(E12:J14))</f>
        <v>9.3880913950534162E-2</v>
      </c>
      <c r="F30" s="170"/>
      <c r="G30" s="170"/>
      <c r="H30" s="170"/>
      <c r="I30" s="170"/>
      <c r="J30" s="171"/>
    </row>
    <row r="31" spans="2:10" ht="15" customHeight="1" x14ac:dyDescent="0.4"/>
    <row r="32" spans="2:10" ht="15" customHeight="1" thickBot="1" x14ac:dyDescent="0.45">
      <c r="B32" s="10" t="s">
        <v>33</v>
      </c>
      <c r="C32" s="113" t="s">
        <v>34</v>
      </c>
      <c r="D32" s="113"/>
      <c r="E32" s="113"/>
      <c r="F32" s="113"/>
      <c r="G32" s="113"/>
      <c r="H32" s="113"/>
      <c r="I32" s="113"/>
      <c r="J32" s="113"/>
    </row>
    <row r="33" spans="3:10" ht="70.349999999999994" customHeight="1" thickBot="1" x14ac:dyDescent="0.45">
      <c r="C33" s="3" t="s">
        <v>35</v>
      </c>
      <c r="D33" s="172"/>
      <c r="E33" s="173"/>
      <c r="F33" s="173"/>
      <c r="G33" s="173"/>
      <c r="H33" s="173"/>
      <c r="I33" s="173"/>
      <c r="J33" s="174"/>
    </row>
  </sheetData>
  <mergeCells count="45">
    <mergeCell ref="C29:C30"/>
    <mergeCell ref="E29:J29"/>
    <mergeCell ref="E30:J30"/>
    <mergeCell ref="C32:J32"/>
    <mergeCell ref="D33:J33"/>
    <mergeCell ref="C28:H28"/>
    <mergeCell ref="C22:H22"/>
    <mergeCell ref="E23:G23"/>
    <mergeCell ref="H23:J23"/>
    <mergeCell ref="C24:D24"/>
    <mergeCell ref="E24:G24"/>
    <mergeCell ref="H24:J24"/>
    <mergeCell ref="C25:D25"/>
    <mergeCell ref="E25:G25"/>
    <mergeCell ref="H25:J25"/>
    <mergeCell ref="C26:D26"/>
    <mergeCell ref="E26:J26"/>
    <mergeCell ref="C18:D18"/>
    <mergeCell ref="E18:J18"/>
    <mergeCell ref="C19:D19"/>
    <mergeCell ref="E19:J19"/>
    <mergeCell ref="C20:D20"/>
    <mergeCell ref="E20:J20"/>
    <mergeCell ref="C15:D15"/>
    <mergeCell ref="E15:J15"/>
    <mergeCell ref="C16:D16"/>
    <mergeCell ref="E16:J16"/>
    <mergeCell ref="C17:D17"/>
    <mergeCell ref="E17:J17"/>
    <mergeCell ref="C10:D10"/>
    <mergeCell ref="E10:J10"/>
    <mergeCell ref="C11:J11"/>
    <mergeCell ref="C12:C14"/>
    <mergeCell ref="E12:J12"/>
    <mergeCell ref="E13:J13"/>
    <mergeCell ref="E14:J14"/>
    <mergeCell ref="C7:C9"/>
    <mergeCell ref="E7:J7"/>
    <mergeCell ref="E8:J8"/>
    <mergeCell ref="E9:J9"/>
    <mergeCell ref="A1:K1"/>
    <mergeCell ref="C3:H3"/>
    <mergeCell ref="C4:D4"/>
    <mergeCell ref="E4:J4"/>
    <mergeCell ref="C6:H6"/>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BreakPreview" topLeftCell="A13" zoomScaleNormal="100" zoomScaleSheetLayoutView="100" workbookViewId="0">
      <selection activeCell="C22" sqref="C22:G22"/>
    </sheetView>
  </sheetViews>
  <sheetFormatPr defaultColWidth="9" defaultRowHeight="12" x14ac:dyDescent="0.4"/>
  <cols>
    <col min="1" max="1" width="0.625" style="10" customWidth="1"/>
    <col min="2" max="2" width="3.125" style="10" bestFit="1" customWidth="1"/>
    <col min="3" max="3" width="11.75" style="10" customWidth="1"/>
    <col min="4" max="4" width="22.625" style="10" customWidth="1"/>
    <col min="5" max="10" width="6.625" style="10" customWidth="1"/>
    <col min="11" max="11" width="0.625" style="10" customWidth="1"/>
    <col min="12" max="16384" width="9" style="10"/>
  </cols>
  <sheetData>
    <row r="1" spans="1:11" ht="18.75" customHeight="1" x14ac:dyDescent="0.4">
      <c r="A1" s="112" t="s">
        <v>36</v>
      </c>
      <c r="B1" s="112"/>
      <c r="C1" s="112"/>
      <c r="D1" s="112"/>
      <c r="E1" s="112"/>
      <c r="F1" s="112"/>
      <c r="G1" s="112"/>
      <c r="H1" s="112"/>
      <c r="I1" s="112"/>
      <c r="J1" s="112"/>
      <c r="K1" s="112"/>
    </row>
    <row r="2" spans="1:11" ht="18.75" customHeight="1" x14ac:dyDescent="0.4">
      <c r="A2" s="11"/>
      <c r="B2" s="11"/>
      <c r="C2" s="11"/>
      <c r="D2" s="11"/>
      <c r="E2" s="11"/>
      <c r="F2" s="11"/>
      <c r="G2" s="11"/>
      <c r="H2" s="11"/>
      <c r="I2" s="11"/>
      <c r="J2" s="11"/>
      <c r="K2" s="11"/>
    </row>
    <row r="3" spans="1:11" ht="15" customHeight="1" thickBot="1" x14ac:dyDescent="0.45">
      <c r="B3" s="10" t="s">
        <v>4</v>
      </c>
      <c r="C3" s="113" t="s">
        <v>5</v>
      </c>
      <c r="D3" s="113"/>
      <c r="E3" s="113"/>
      <c r="F3" s="113"/>
      <c r="G3" s="113"/>
      <c r="H3" s="12"/>
      <c r="I3" s="12"/>
    </row>
    <row r="4" spans="1:11" ht="19.5" customHeight="1" thickBot="1" x14ac:dyDescent="0.45">
      <c r="C4" s="114" t="s">
        <v>37</v>
      </c>
      <c r="D4" s="115"/>
      <c r="E4" s="116" t="s">
        <v>46</v>
      </c>
      <c r="F4" s="117"/>
      <c r="G4" s="117"/>
      <c r="H4" s="117"/>
      <c r="I4" s="117"/>
      <c r="J4" s="117"/>
      <c r="K4" s="118"/>
    </row>
    <row r="5" spans="1:11" ht="15" customHeight="1" x14ac:dyDescent="0.4"/>
    <row r="6" spans="1:11" ht="15" customHeight="1" thickBot="1" x14ac:dyDescent="0.45">
      <c r="B6" s="10" t="s">
        <v>7</v>
      </c>
      <c r="C6" s="113" t="s">
        <v>8</v>
      </c>
      <c r="D6" s="113"/>
      <c r="E6" s="113"/>
      <c r="F6" s="113"/>
      <c r="G6" s="113"/>
      <c r="J6" s="10" t="s">
        <v>41</v>
      </c>
    </row>
    <row r="7" spans="1:11" ht="15" customHeight="1" x14ac:dyDescent="0.4">
      <c r="C7" s="101" t="s">
        <v>9</v>
      </c>
      <c r="D7" s="13" t="s">
        <v>10</v>
      </c>
      <c r="E7" s="104">
        <v>25730394264</v>
      </c>
      <c r="F7" s="105"/>
      <c r="G7" s="105"/>
      <c r="H7" s="105"/>
      <c r="I7" s="105"/>
      <c r="J7" s="106"/>
    </row>
    <row r="8" spans="1:11" ht="15" customHeight="1" x14ac:dyDescent="0.4">
      <c r="C8" s="102"/>
      <c r="D8" s="14" t="s">
        <v>11</v>
      </c>
      <c r="E8" s="107">
        <v>105485881</v>
      </c>
      <c r="F8" s="108"/>
      <c r="G8" s="108"/>
      <c r="H8" s="108"/>
      <c r="I8" s="108"/>
      <c r="J8" s="109"/>
    </row>
    <row r="9" spans="1:11" ht="15" customHeight="1" x14ac:dyDescent="0.4">
      <c r="C9" s="103"/>
      <c r="D9" s="15" t="s">
        <v>12</v>
      </c>
      <c r="E9" s="110">
        <v>1481933044</v>
      </c>
      <c r="F9" s="110"/>
      <c r="G9" s="110"/>
      <c r="H9" s="110"/>
      <c r="I9" s="180"/>
      <c r="J9" s="111"/>
    </row>
    <row r="10" spans="1:11" ht="15" customHeight="1" thickBot="1" x14ac:dyDescent="0.45">
      <c r="C10" s="119" t="s">
        <v>13</v>
      </c>
      <c r="D10" s="120"/>
      <c r="E10" s="121">
        <f>SUM(E7:J9)</f>
        <v>27317813189</v>
      </c>
      <c r="F10" s="122"/>
      <c r="G10" s="122"/>
      <c r="H10" s="122"/>
      <c r="I10" s="122"/>
      <c r="J10" s="123"/>
    </row>
    <row r="11" spans="1:11" ht="15" customHeight="1" x14ac:dyDescent="0.4">
      <c r="C11" s="124" t="s">
        <v>14</v>
      </c>
      <c r="D11" s="125"/>
      <c r="E11" s="125"/>
      <c r="F11" s="125"/>
      <c r="G11" s="125"/>
      <c r="H11" s="125"/>
      <c r="I11" s="181"/>
      <c r="J11" s="126"/>
    </row>
    <row r="12" spans="1:11" ht="15" customHeight="1" x14ac:dyDescent="0.4">
      <c r="C12" s="127" t="s">
        <v>38</v>
      </c>
      <c r="D12" s="16" t="s">
        <v>16</v>
      </c>
      <c r="E12" s="107">
        <v>6350947467</v>
      </c>
      <c r="F12" s="108"/>
      <c r="G12" s="108"/>
      <c r="H12" s="108"/>
      <c r="I12" s="108"/>
      <c r="J12" s="109"/>
    </row>
    <row r="13" spans="1:11" ht="15" customHeight="1" x14ac:dyDescent="0.4">
      <c r="C13" s="127"/>
      <c r="D13" s="16" t="s">
        <v>39</v>
      </c>
      <c r="E13" s="107">
        <v>39093114</v>
      </c>
      <c r="F13" s="108"/>
      <c r="G13" s="108"/>
      <c r="H13" s="108"/>
      <c r="I13" s="108"/>
      <c r="J13" s="109"/>
    </row>
    <row r="14" spans="1:11" ht="15" customHeight="1" x14ac:dyDescent="0.4">
      <c r="C14" s="127"/>
      <c r="D14" s="17" t="s">
        <v>18</v>
      </c>
      <c r="E14" s="128">
        <v>423752506</v>
      </c>
      <c r="F14" s="128"/>
      <c r="G14" s="128"/>
      <c r="H14" s="128"/>
      <c r="I14" s="107"/>
      <c r="J14" s="129"/>
    </row>
    <row r="15" spans="1:11" ht="15" customHeight="1" x14ac:dyDescent="0.4">
      <c r="C15" s="130" t="s">
        <v>19</v>
      </c>
      <c r="D15" s="131"/>
      <c r="E15" s="110">
        <v>3103463000</v>
      </c>
      <c r="F15" s="110"/>
      <c r="G15" s="110"/>
      <c r="H15" s="110"/>
      <c r="I15" s="180"/>
      <c r="J15" s="111"/>
    </row>
    <row r="16" spans="1:11" ht="15" customHeight="1" thickBot="1" x14ac:dyDescent="0.45">
      <c r="C16" s="132" t="s">
        <v>13</v>
      </c>
      <c r="D16" s="133"/>
      <c r="E16" s="134">
        <f>SUM(E12:J15)</f>
        <v>9917256087</v>
      </c>
      <c r="F16" s="134"/>
      <c r="G16" s="134"/>
      <c r="H16" s="134"/>
      <c r="I16" s="121"/>
      <c r="J16" s="135"/>
    </row>
    <row r="17" spans="2:11" ht="15" customHeight="1" x14ac:dyDescent="0.4">
      <c r="C17" s="136" t="s">
        <v>71</v>
      </c>
      <c r="D17" s="137"/>
      <c r="E17" s="138">
        <v>1153685</v>
      </c>
      <c r="F17" s="138"/>
      <c r="G17" s="138"/>
      <c r="H17" s="138"/>
      <c r="I17" s="178"/>
      <c r="J17" s="139"/>
    </row>
    <row r="18" spans="2:11" ht="15" customHeight="1" thickBot="1" x14ac:dyDescent="0.45">
      <c r="C18" s="103" t="s">
        <v>20</v>
      </c>
      <c r="D18" s="140"/>
      <c r="E18" s="141">
        <v>11060</v>
      </c>
      <c r="F18" s="141"/>
      <c r="G18" s="141"/>
      <c r="H18" s="141"/>
      <c r="I18" s="179"/>
      <c r="J18" s="142"/>
    </row>
    <row r="19" spans="2:11" ht="15" customHeight="1" x14ac:dyDescent="0.4">
      <c r="C19" s="136" t="s">
        <v>67</v>
      </c>
      <c r="D19" s="137"/>
      <c r="E19" s="143">
        <f>(E7+E9)/E17</f>
        <v>23587.311361420147</v>
      </c>
      <c r="F19" s="143"/>
      <c r="G19" s="143"/>
      <c r="H19" s="143"/>
      <c r="I19" s="104"/>
      <c r="J19" s="144"/>
    </row>
    <row r="20" spans="2:11" ht="15" customHeight="1" thickBot="1" x14ac:dyDescent="0.45">
      <c r="C20" s="145" t="s">
        <v>70</v>
      </c>
      <c r="D20" s="146"/>
      <c r="E20" s="147">
        <f>E8/E18</f>
        <v>9537.6022603978308</v>
      </c>
      <c r="F20" s="147"/>
      <c r="G20" s="147"/>
      <c r="H20" s="147"/>
      <c r="I20" s="177"/>
      <c r="J20" s="148"/>
    </row>
    <row r="21" spans="2:11" ht="15" customHeight="1" x14ac:dyDescent="0.4"/>
    <row r="22" spans="2:11" ht="15" customHeight="1" x14ac:dyDescent="0.4">
      <c r="B22" s="10" t="s">
        <v>21</v>
      </c>
      <c r="C22" s="113" t="s">
        <v>22</v>
      </c>
      <c r="D22" s="113"/>
      <c r="E22" s="113"/>
      <c r="F22" s="113"/>
      <c r="G22" s="113"/>
    </row>
    <row r="23" spans="2:11" ht="12.75" thickBot="1" x14ac:dyDescent="0.45">
      <c r="C23" s="12"/>
      <c r="D23" s="12"/>
      <c r="E23" s="149" t="s">
        <v>23</v>
      </c>
      <c r="F23" s="149"/>
      <c r="G23" s="149" t="s">
        <v>24</v>
      </c>
      <c r="H23" s="149"/>
      <c r="I23" s="149"/>
      <c r="J23" s="149"/>
    </row>
    <row r="24" spans="2:11" ht="15" customHeight="1" x14ac:dyDescent="0.4">
      <c r="C24" s="150" t="s">
        <v>25</v>
      </c>
      <c r="D24" s="151"/>
      <c r="E24" s="152">
        <v>44866</v>
      </c>
      <c r="F24" s="153"/>
      <c r="G24" s="154"/>
      <c r="H24" s="155">
        <v>44895</v>
      </c>
      <c r="I24" s="155"/>
      <c r="J24" s="155"/>
      <c r="K24" s="156"/>
    </row>
    <row r="25" spans="2:11" ht="15" customHeight="1" thickBot="1" x14ac:dyDescent="0.45">
      <c r="C25" s="157" t="s">
        <v>26</v>
      </c>
      <c r="D25" s="158"/>
      <c r="E25" s="159">
        <f>E24</f>
        <v>44866</v>
      </c>
      <c r="F25" s="159"/>
      <c r="G25" s="159"/>
      <c r="H25" s="159">
        <f>H24</f>
        <v>44895</v>
      </c>
      <c r="I25" s="159"/>
      <c r="J25" s="159"/>
      <c r="K25" s="160"/>
    </row>
    <row r="26" spans="2:11" ht="15" customHeight="1" thickBot="1" x14ac:dyDescent="0.45">
      <c r="C26" s="161" t="s">
        <v>40</v>
      </c>
      <c r="D26" s="162"/>
      <c r="E26" s="163">
        <f>DATEDIF(E24,H24,"D")+1</f>
        <v>30</v>
      </c>
      <c r="F26" s="164"/>
      <c r="G26" s="164"/>
      <c r="H26" s="164"/>
      <c r="I26" s="164"/>
      <c r="J26" s="164"/>
      <c r="K26" s="165"/>
    </row>
    <row r="27" spans="2:11" ht="15" customHeight="1" x14ac:dyDescent="0.4"/>
    <row r="28" spans="2:11" ht="15" customHeight="1" thickBot="1" x14ac:dyDescent="0.45">
      <c r="B28" s="10" t="s">
        <v>28</v>
      </c>
      <c r="C28" s="113" t="s">
        <v>29</v>
      </c>
      <c r="D28" s="113"/>
      <c r="E28" s="113"/>
      <c r="F28" s="113"/>
      <c r="G28" s="113"/>
    </row>
    <row r="29" spans="2:11" ht="15" customHeight="1" x14ac:dyDescent="0.4">
      <c r="C29" s="166" t="s">
        <v>30</v>
      </c>
      <c r="D29" s="19" t="s">
        <v>31</v>
      </c>
      <c r="E29" s="168">
        <f>(SUM(E12:J13))/(SUM(E12:J14))</f>
        <v>0.93780960170210115</v>
      </c>
      <c r="F29" s="168"/>
      <c r="G29" s="168"/>
      <c r="H29" s="168"/>
      <c r="I29" s="175"/>
      <c r="J29" s="169"/>
    </row>
    <row r="30" spans="2:11" ht="15" customHeight="1" thickBot="1" x14ac:dyDescent="0.45">
      <c r="C30" s="167"/>
      <c r="D30" s="20" t="s">
        <v>32</v>
      </c>
      <c r="E30" s="170">
        <f>E14/(SUM(E12:J14))</f>
        <v>6.2190398297898887E-2</v>
      </c>
      <c r="F30" s="170"/>
      <c r="G30" s="170"/>
      <c r="H30" s="170"/>
      <c r="I30" s="176"/>
      <c r="J30" s="171"/>
    </row>
    <row r="31" spans="2:11" ht="15" customHeight="1" x14ac:dyDescent="0.4"/>
    <row r="32" spans="2:11" ht="15" customHeight="1" thickBot="1" x14ac:dyDescent="0.45">
      <c r="B32" s="10" t="s">
        <v>33</v>
      </c>
      <c r="C32" s="113" t="s">
        <v>34</v>
      </c>
      <c r="D32" s="113"/>
      <c r="E32" s="113"/>
      <c r="F32" s="113"/>
      <c r="G32" s="113"/>
      <c r="H32" s="113"/>
      <c r="I32" s="113"/>
      <c r="J32" s="113"/>
    </row>
    <row r="33" spans="3:10" ht="70.349999999999994" customHeight="1" thickBot="1" x14ac:dyDescent="0.45">
      <c r="C33" s="3" t="s">
        <v>35</v>
      </c>
      <c r="D33" s="172"/>
      <c r="E33" s="173"/>
      <c r="F33" s="173"/>
      <c r="G33" s="173"/>
      <c r="H33" s="173"/>
      <c r="I33" s="173"/>
      <c r="J33" s="174"/>
    </row>
  </sheetData>
  <mergeCells count="45">
    <mergeCell ref="C15:D15"/>
    <mergeCell ref="E15:J15"/>
    <mergeCell ref="C16:D16"/>
    <mergeCell ref="E16:J16"/>
    <mergeCell ref="C11:J11"/>
    <mergeCell ref="C12:C14"/>
    <mergeCell ref="E12:J12"/>
    <mergeCell ref="E13:J13"/>
    <mergeCell ref="E14:J14"/>
    <mergeCell ref="C7:C9"/>
    <mergeCell ref="E7:J7"/>
    <mergeCell ref="E8:J8"/>
    <mergeCell ref="E9:J9"/>
    <mergeCell ref="C10:D10"/>
    <mergeCell ref="E10:J10"/>
    <mergeCell ref="A1:K1"/>
    <mergeCell ref="C3:G3"/>
    <mergeCell ref="C4:D4"/>
    <mergeCell ref="C6:G6"/>
    <mergeCell ref="E4:K4"/>
    <mergeCell ref="C17:D17"/>
    <mergeCell ref="E17:J17"/>
    <mergeCell ref="C18:D18"/>
    <mergeCell ref="E18:J18"/>
    <mergeCell ref="C19:D19"/>
    <mergeCell ref="E19:J19"/>
    <mergeCell ref="C20:D20"/>
    <mergeCell ref="E20:J20"/>
    <mergeCell ref="C28:G28"/>
    <mergeCell ref="C22:G22"/>
    <mergeCell ref="E23:F23"/>
    <mergeCell ref="G23:J23"/>
    <mergeCell ref="C24:D24"/>
    <mergeCell ref="C25:D25"/>
    <mergeCell ref="C26:D26"/>
    <mergeCell ref="E24:G24"/>
    <mergeCell ref="H24:K24"/>
    <mergeCell ref="E25:G25"/>
    <mergeCell ref="H25:K25"/>
    <mergeCell ref="E26:K26"/>
    <mergeCell ref="C29:C30"/>
    <mergeCell ref="E29:J29"/>
    <mergeCell ref="E30:J30"/>
    <mergeCell ref="C32:J32"/>
    <mergeCell ref="D33:J33"/>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topLeftCell="A7" zoomScale="145" zoomScaleNormal="100" zoomScaleSheetLayoutView="145" workbookViewId="0">
      <selection activeCell="C22" sqref="C22:H22"/>
    </sheetView>
  </sheetViews>
  <sheetFormatPr defaultColWidth="9" defaultRowHeight="12" x14ac:dyDescent="0.4"/>
  <cols>
    <col min="1" max="1" width="0.625" style="10" customWidth="1"/>
    <col min="2" max="2" width="3.125" style="10" bestFit="1" customWidth="1"/>
    <col min="3" max="3" width="11.75" style="10" customWidth="1"/>
    <col min="4" max="4" width="22.625" style="10" customWidth="1"/>
    <col min="5" max="10" width="6.625" style="10" customWidth="1"/>
    <col min="11" max="11" width="0.625" style="10" customWidth="1"/>
    <col min="12" max="16384" width="9" style="10"/>
  </cols>
  <sheetData>
    <row r="1" spans="1:11" ht="18.75" customHeight="1" x14ac:dyDescent="0.4">
      <c r="A1" s="112" t="s">
        <v>36</v>
      </c>
      <c r="B1" s="112"/>
      <c r="C1" s="112"/>
      <c r="D1" s="112"/>
      <c r="E1" s="112"/>
      <c r="F1" s="112"/>
      <c r="G1" s="112"/>
      <c r="H1" s="112"/>
      <c r="I1" s="112"/>
      <c r="J1" s="112"/>
      <c r="K1" s="112"/>
    </row>
    <row r="2" spans="1:11" ht="18.75" customHeight="1" x14ac:dyDescent="0.4">
      <c r="A2" s="11"/>
      <c r="B2" s="11"/>
      <c r="C2" s="11"/>
      <c r="D2" s="11"/>
      <c r="E2" s="11"/>
      <c r="F2" s="11"/>
      <c r="G2" s="11"/>
      <c r="H2" s="11"/>
      <c r="I2" s="11"/>
      <c r="J2" s="11"/>
      <c r="K2" s="11"/>
    </row>
    <row r="3" spans="1:11" ht="15" customHeight="1" thickBot="1" x14ac:dyDescent="0.45">
      <c r="B3" s="10" t="s">
        <v>4</v>
      </c>
      <c r="C3" s="113" t="s">
        <v>5</v>
      </c>
      <c r="D3" s="113"/>
      <c r="E3" s="113"/>
      <c r="F3" s="113"/>
      <c r="G3" s="113"/>
      <c r="H3" s="113"/>
      <c r="I3" s="12"/>
    </row>
    <row r="4" spans="1:11" ht="19.5" customHeight="1" thickBot="1" x14ac:dyDescent="0.45">
      <c r="C4" s="114" t="s">
        <v>37</v>
      </c>
      <c r="D4" s="182"/>
      <c r="E4" s="183" t="s">
        <v>47</v>
      </c>
      <c r="F4" s="117"/>
      <c r="G4" s="117"/>
      <c r="H4" s="117"/>
      <c r="I4" s="117"/>
      <c r="J4" s="118"/>
      <c r="K4" s="22"/>
    </row>
    <row r="5" spans="1:11" ht="15" customHeight="1" x14ac:dyDescent="0.4"/>
    <row r="6" spans="1:11" ht="15" customHeight="1" thickBot="1" x14ac:dyDescent="0.45">
      <c r="B6" s="10" t="s">
        <v>7</v>
      </c>
      <c r="C6" s="113" t="s">
        <v>8</v>
      </c>
      <c r="D6" s="113"/>
      <c r="E6" s="113"/>
      <c r="F6" s="113"/>
      <c r="G6" s="113"/>
      <c r="H6" s="113"/>
      <c r="J6" s="10" t="s">
        <v>41</v>
      </c>
    </row>
    <row r="7" spans="1:11" ht="15" customHeight="1" x14ac:dyDescent="0.4">
      <c r="C7" s="101" t="s">
        <v>9</v>
      </c>
      <c r="D7" s="13" t="s">
        <v>10</v>
      </c>
      <c r="E7" s="104">
        <v>19549794769</v>
      </c>
      <c r="F7" s="105"/>
      <c r="G7" s="105"/>
      <c r="H7" s="105"/>
      <c r="I7" s="105"/>
      <c r="J7" s="106"/>
    </row>
    <row r="8" spans="1:11" ht="15" customHeight="1" x14ac:dyDescent="0.4">
      <c r="C8" s="102"/>
      <c r="D8" s="14" t="s">
        <v>11</v>
      </c>
      <c r="E8" s="107">
        <v>105421600</v>
      </c>
      <c r="F8" s="108"/>
      <c r="G8" s="108"/>
      <c r="H8" s="108"/>
      <c r="I8" s="108"/>
      <c r="J8" s="109"/>
    </row>
    <row r="9" spans="1:11" ht="15" customHeight="1" x14ac:dyDescent="0.4">
      <c r="C9" s="103"/>
      <c r="D9" s="15" t="s">
        <v>12</v>
      </c>
      <c r="E9" s="110">
        <v>1003903618</v>
      </c>
      <c r="F9" s="110"/>
      <c r="G9" s="110"/>
      <c r="H9" s="110"/>
      <c r="I9" s="110"/>
      <c r="J9" s="111"/>
    </row>
    <row r="10" spans="1:11" ht="15" customHeight="1" thickBot="1" x14ac:dyDescent="0.45">
      <c r="C10" s="119" t="s">
        <v>13</v>
      </c>
      <c r="D10" s="120"/>
      <c r="E10" s="121">
        <f>SUM(E7:J9)</f>
        <v>20659119987</v>
      </c>
      <c r="F10" s="122"/>
      <c r="G10" s="122"/>
      <c r="H10" s="122"/>
      <c r="I10" s="122"/>
      <c r="J10" s="123"/>
    </row>
    <row r="11" spans="1:11" ht="15" customHeight="1" x14ac:dyDescent="0.4">
      <c r="C11" s="124" t="s">
        <v>14</v>
      </c>
      <c r="D11" s="125"/>
      <c r="E11" s="125"/>
      <c r="F11" s="125"/>
      <c r="G11" s="125"/>
      <c r="H11" s="125"/>
      <c r="I11" s="125"/>
      <c r="J11" s="126"/>
    </row>
    <row r="12" spans="1:11" ht="15" customHeight="1" x14ac:dyDescent="0.4">
      <c r="C12" s="127" t="s">
        <v>38</v>
      </c>
      <c r="D12" s="16" t="s">
        <v>16</v>
      </c>
      <c r="E12" s="107">
        <v>5215892542</v>
      </c>
      <c r="F12" s="108"/>
      <c r="G12" s="108"/>
      <c r="H12" s="108"/>
      <c r="I12" s="108"/>
      <c r="J12" s="109"/>
    </row>
    <row r="13" spans="1:11" ht="15" customHeight="1" x14ac:dyDescent="0.4">
      <c r="C13" s="127"/>
      <c r="D13" s="16" t="s">
        <v>39</v>
      </c>
      <c r="E13" s="107">
        <v>39910954</v>
      </c>
      <c r="F13" s="108"/>
      <c r="G13" s="108"/>
      <c r="H13" s="108"/>
      <c r="I13" s="108"/>
      <c r="J13" s="109"/>
    </row>
    <row r="14" spans="1:11" ht="15" customHeight="1" x14ac:dyDescent="0.4">
      <c r="C14" s="127"/>
      <c r="D14" s="17" t="s">
        <v>18</v>
      </c>
      <c r="E14" s="128">
        <v>297765771</v>
      </c>
      <c r="F14" s="128"/>
      <c r="G14" s="128"/>
      <c r="H14" s="128"/>
      <c r="I14" s="128"/>
      <c r="J14" s="129"/>
    </row>
    <row r="15" spans="1:11" ht="15" customHeight="1" x14ac:dyDescent="0.4">
      <c r="C15" s="130" t="s">
        <v>19</v>
      </c>
      <c r="D15" s="131"/>
      <c r="E15" s="110">
        <v>2501298748</v>
      </c>
      <c r="F15" s="110"/>
      <c r="G15" s="110"/>
      <c r="H15" s="110"/>
      <c r="I15" s="110"/>
      <c r="J15" s="111"/>
    </row>
    <row r="16" spans="1:11" ht="15" customHeight="1" thickBot="1" x14ac:dyDescent="0.45">
      <c r="C16" s="132" t="s">
        <v>13</v>
      </c>
      <c r="D16" s="133"/>
      <c r="E16" s="134">
        <f>SUM(E12:J15)</f>
        <v>8054868015</v>
      </c>
      <c r="F16" s="134"/>
      <c r="G16" s="134"/>
      <c r="H16" s="134"/>
      <c r="I16" s="134"/>
      <c r="J16" s="135"/>
    </row>
    <row r="17" spans="2:11" ht="15" customHeight="1" x14ac:dyDescent="0.4">
      <c r="C17" s="136" t="s">
        <v>71</v>
      </c>
      <c r="D17" s="137"/>
      <c r="E17" s="138">
        <v>948675</v>
      </c>
      <c r="F17" s="138"/>
      <c r="G17" s="138"/>
      <c r="H17" s="138"/>
      <c r="I17" s="138"/>
      <c r="J17" s="139"/>
    </row>
    <row r="18" spans="2:11" ht="15" customHeight="1" thickBot="1" x14ac:dyDescent="0.45">
      <c r="C18" s="103" t="s">
        <v>20</v>
      </c>
      <c r="D18" s="140"/>
      <c r="E18" s="141">
        <v>11814</v>
      </c>
      <c r="F18" s="141"/>
      <c r="G18" s="141"/>
      <c r="H18" s="141"/>
      <c r="I18" s="141"/>
      <c r="J18" s="142"/>
    </row>
    <row r="19" spans="2:11" ht="15" customHeight="1" x14ac:dyDescent="0.4">
      <c r="C19" s="136" t="s">
        <v>67</v>
      </c>
      <c r="D19" s="137"/>
      <c r="E19" s="143">
        <f>(E7+E9)/E17</f>
        <v>21665.689922259993</v>
      </c>
      <c r="F19" s="143"/>
      <c r="G19" s="143"/>
      <c r="H19" s="143"/>
      <c r="I19" s="143"/>
      <c r="J19" s="144"/>
    </row>
    <row r="20" spans="2:11" ht="15" customHeight="1" thickBot="1" x14ac:dyDescent="0.45">
      <c r="C20" s="145" t="s">
        <v>70</v>
      </c>
      <c r="D20" s="146"/>
      <c r="E20" s="147">
        <f>E8/E18</f>
        <v>8923.4467580836299</v>
      </c>
      <c r="F20" s="147"/>
      <c r="G20" s="147"/>
      <c r="H20" s="147"/>
      <c r="I20" s="147"/>
      <c r="J20" s="148"/>
    </row>
    <row r="21" spans="2:11" ht="15" customHeight="1" x14ac:dyDescent="0.4"/>
    <row r="22" spans="2:11" ht="15" customHeight="1" x14ac:dyDescent="0.4">
      <c r="B22" s="10" t="s">
        <v>21</v>
      </c>
      <c r="C22" s="113" t="s">
        <v>22</v>
      </c>
      <c r="D22" s="113"/>
      <c r="E22" s="113"/>
      <c r="F22" s="113"/>
      <c r="G22" s="113"/>
      <c r="H22" s="113"/>
    </row>
    <row r="23" spans="2:11" ht="12.75" thickBot="1" x14ac:dyDescent="0.45">
      <c r="C23" s="12"/>
      <c r="D23" s="12"/>
      <c r="E23" s="149" t="s">
        <v>23</v>
      </c>
      <c r="F23" s="149"/>
      <c r="G23" s="149"/>
      <c r="H23" s="149" t="s">
        <v>24</v>
      </c>
      <c r="I23" s="149"/>
      <c r="J23" s="149"/>
    </row>
    <row r="24" spans="2:11" ht="15" customHeight="1" x14ac:dyDescent="0.4">
      <c r="C24" s="150" t="s">
        <v>25</v>
      </c>
      <c r="D24" s="151"/>
      <c r="E24" s="152">
        <v>44896</v>
      </c>
      <c r="F24" s="153"/>
      <c r="G24" s="154"/>
      <c r="H24" s="155">
        <v>44922</v>
      </c>
      <c r="I24" s="155"/>
      <c r="J24" s="155"/>
      <c r="K24" s="156"/>
    </row>
    <row r="25" spans="2:11" ht="15" customHeight="1" thickBot="1" x14ac:dyDescent="0.45">
      <c r="C25" s="157" t="s">
        <v>26</v>
      </c>
      <c r="D25" s="158"/>
      <c r="E25" s="159">
        <f>E24</f>
        <v>44896</v>
      </c>
      <c r="F25" s="159"/>
      <c r="G25" s="159"/>
      <c r="H25" s="159">
        <f>H24</f>
        <v>44922</v>
      </c>
      <c r="I25" s="159"/>
      <c r="J25" s="159"/>
      <c r="K25" s="160"/>
    </row>
    <row r="26" spans="2:11" ht="15" customHeight="1" thickBot="1" x14ac:dyDescent="0.45">
      <c r="C26" s="161" t="s">
        <v>40</v>
      </c>
      <c r="D26" s="162"/>
      <c r="E26" s="163">
        <f>DATEDIF(E24,H24,"D")+1</f>
        <v>27</v>
      </c>
      <c r="F26" s="164"/>
      <c r="G26" s="164"/>
      <c r="H26" s="164"/>
      <c r="I26" s="164"/>
      <c r="J26" s="164"/>
      <c r="K26" s="165"/>
    </row>
    <row r="27" spans="2:11" ht="15" customHeight="1" x14ac:dyDescent="0.4">
      <c r="C27" s="18" t="s">
        <v>62</v>
      </c>
      <c r="D27" s="18"/>
      <c r="E27" s="21"/>
      <c r="F27" s="21"/>
      <c r="G27" s="21"/>
      <c r="H27" s="21"/>
      <c r="I27" s="21"/>
      <c r="J27" s="21"/>
    </row>
    <row r="28" spans="2:11" ht="15" customHeight="1" x14ac:dyDescent="0.4"/>
    <row r="29" spans="2:11" ht="15" customHeight="1" thickBot="1" x14ac:dyDescent="0.45">
      <c r="B29" s="10" t="s">
        <v>28</v>
      </c>
      <c r="C29" s="113" t="s">
        <v>29</v>
      </c>
      <c r="D29" s="113"/>
      <c r="E29" s="113"/>
      <c r="F29" s="113"/>
      <c r="G29" s="113"/>
      <c r="H29" s="113"/>
    </row>
    <row r="30" spans="2:11" ht="15" customHeight="1" x14ac:dyDescent="0.4">
      <c r="C30" s="166" t="s">
        <v>30</v>
      </c>
      <c r="D30" s="19" t="s">
        <v>31</v>
      </c>
      <c r="E30" s="168">
        <f>(SUM(E12:J13))/(SUM(E12:J14))</f>
        <v>0.94638299142690785</v>
      </c>
      <c r="F30" s="168"/>
      <c r="G30" s="168"/>
      <c r="H30" s="168"/>
      <c r="I30" s="168"/>
      <c r="J30" s="169"/>
    </row>
    <row r="31" spans="2:11" ht="15" customHeight="1" thickBot="1" x14ac:dyDescent="0.45">
      <c r="C31" s="167"/>
      <c r="D31" s="20" t="s">
        <v>32</v>
      </c>
      <c r="E31" s="170">
        <f>E14/(SUM(E12:J14))</f>
        <v>5.3617008573092137E-2</v>
      </c>
      <c r="F31" s="170"/>
      <c r="G31" s="170"/>
      <c r="H31" s="170"/>
      <c r="I31" s="170"/>
      <c r="J31" s="171"/>
    </row>
    <row r="32" spans="2:11" ht="15" customHeight="1" x14ac:dyDescent="0.4"/>
    <row r="33" spans="2:10" ht="15" customHeight="1" thickBot="1" x14ac:dyDescent="0.45">
      <c r="B33" s="10" t="s">
        <v>33</v>
      </c>
      <c r="C33" s="113" t="s">
        <v>34</v>
      </c>
      <c r="D33" s="113"/>
      <c r="E33" s="113"/>
      <c r="F33" s="113"/>
      <c r="G33" s="113"/>
      <c r="H33" s="113"/>
      <c r="I33" s="113"/>
      <c r="J33" s="113"/>
    </row>
    <row r="34" spans="2:10" ht="70.349999999999994" customHeight="1" thickBot="1" x14ac:dyDescent="0.45">
      <c r="C34" s="3" t="s">
        <v>35</v>
      </c>
      <c r="D34" s="172"/>
      <c r="E34" s="173"/>
      <c r="F34" s="173"/>
      <c r="G34" s="173"/>
      <c r="H34" s="173"/>
      <c r="I34" s="173"/>
      <c r="J34" s="174"/>
    </row>
  </sheetData>
  <mergeCells count="45">
    <mergeCell ref="C7:C9"/>
    <mergeCell ref="E7:J7"/>
    <mergeCell ref="E8:J8"/>
    <mergeCell ref="E9:J9"/>
    <mergeCell ref="A1:K1"/>
    <mergeCell ref="C3:H3"/>
    <mergeCell ref="C4:D4"/>
    <mergeCell ref="C6:H6"/>
    <mergeCell ref="E4:J4"/>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29:H29"/>
    <mergeCell ref="C22:H22"/>
    <mergeCell ref="E23:G23"/>
    <mergeCell ref="H23:J23"/>
    <mergeCell ref="C24:D24"/>
    <mergeCell ref="E24:G24"/>
    <mergeCell ref="C25:D25"/>
    <mergeCell ref="E25:G25"/>
    <mergeCell ref="C26:D26"/>
    <mergeCell ref="H24:K24"/>
    <mergeCell ref="H25:K25"/>
    <mergeCell ref="E26:K26"/>
    <mergeCell ref="C30:C31"/>
    <mergeCell ref="E30:J30"/>
    <mergeCell ref="E31:J31"/>
    <mergeCell ref="C33:J33"/>
    <mergeCell ref="D34:J34"/>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00" zoomScaleSheetLayoutView="100" workbookViewId="0">
      <selection activeCell="C22" sqref="C22:H22"/>
    </sheetView>
  </sheetViews>
  <sheetFormatPr defaultColWidth="9" defaultRowHeight="12" x14ac:dyDescent="0.4"/>
  <cols>
    <col min="1" max="1" width="0.625" style="10" customWidth="1"/>
    <col min="2" max="2" width="3.125" style="10" bestFit="1" customWidth="1"/>
    <col min="3" max="3" width="11.75" style="10" customWidth="1"/>
    <col min="4" max="4" width="22.625" style="10" customWidth="1"/>
    <col min="5" max="10" width="6.625" style="10" customWidth="1"/>
    <col min="11" max="11" width="0.625" style="10" customWidth="1"/>
    <col min="12" max="16384" width="9" style="10"/>
  </cols>
  <sheetData>
    <row r="1" spans="1:11" ht="18.75" customHeight="1" x14ac:dyDescent="0.4">
      <c r="A1" s="112" t="s">
        <v>36</v>
      </c>
      <c r="B1" s="112"/>
      <c r="C1" s="112"/>
      <c r="D1" s="112"/>
      <c r="E1" s="112"/>
      <c r="F1" s="112"/>
      <c r="G1" s="112"/>
      <c r="H1" s="112"/>
      <c r="I1" s="112"/>
      <c r="J1" s="112"/>
      <c r="K1" s="112"/>
    </row>
    <row r="2" spans="1:11" ht="18.75" customHeight="1" x14ac:dyDescent="0.4">
      <c r="A2" s="11"/>
      <c r="B2" s="11"/>
      <c r="C2" s="11"/>
      <c r="D2" s="11"/>
      <c r="E2" s="11"/>
      <c r="F2" s="11"/>
      <c r="G2" s="11"/>
      <c r="H2" s="11"/>
      <c r="I2" s="11"/>
      <c r="J2" s="11"/>
      <c r="K2" s="11"/>
    </row>
    <row r="3" spans="1:11" ht="15" customHeight="1" thickBot="1" x14ac:dyDescent="0.45">
      <c r="B3" s="10" t="s">
        <v>4</v>
      </c>
      <c r="C3" s="113" t="s">
        <v>5</v>
      </c>
      <c r="D3" s="113"/>
      <c r="E3" s="113"/>
      <c r="F3" s="113"/>
      <c r="G3" s="113"/>
      <c r="H3" s="113"/>
      <c r="I3" s="12"/>
    </row>
    <row r="4" spans="1:11" ht="19.5" customHeight="1" thickBot="1" x14ac:dyDescent="0.45">
      <c r="C4" s="114" t="s">
        <v>37</v>
      </c>
      <c r="D4" s="115"/>
      <c r="E4" s="183" t="s">
        <v>48</v>
      </c>
      <c r="F4" s="117"/>
      <c r="G4" s="117"/>
      <c r="H4" s="117"/>
      <c r="I4" s="117"/>
      <c r="J4" s="118"/>
    </row>
    <row r="5" spans="1:11" ht="15" customHeight="1" x14ac:dyDescent="0.4"/>
    <row r="6" spans="1:11" ht="15" customHeight="1" thickBot="1" x14ac:dyDescent="0.45">
      <c r="B6" s="10" t="s">
        <v>7</v>
      </c>
      <c r="C6" s="113" t="s">
        <v>8</v>
      </c>
      <c r="D6" s="113"/>
      <c r="E6" s="113"/>
      <c r="F6" s="113"/>
      <c r="G6" s="113"/>
      <c r="H6" s="113"/>
      <c r="J6" s="10" t="s">
        <v>41</v>
      </c>
    </row>
    <row r="7" spans="1:11" ht="15" customHeight="1" x14ac:dyDescent="0.4">
      <c r="C7" s="101" t="s">
        <v>9</v>
      </c>
      <c r="D7" s="13" t="s">
        <v>10</v>
      </c>
      <c r="E7" s="104">
        <v>5953956615</v>
      </c>
      <c r="F7" s="105"/>
      <c r="G7" s="105"/>
      <c r="H7" s="105"/>
      <c r="I7" s="105"/>
      <c r="J7" s="106"/>
    </row>
    <row r="8" spans="1:11" ht="15" customHeight="1" x14ac:dyDescent="0.4">
      <c r="C8" s="102"/>
      <c r="D8" s="14" t="s">
        <v>11</v>
      </c>
      <c r="E8" s="107">
        <v>43584124</v>
      </c>
      <c r="F8" s="108"/>
      <c r="G8" s="108"/>
      <c r="H8" s="108"/>
      <c r="I8" s="108"/>
      <c r="J8" s="109"/>
    </row>
    <row r="9" spans="1:11" ht="15" customHeight="1" x14ac:dyDescent="0.4">
      <c r="C9" s="103"/>
      <c r="D9" s="15" t="s">
        <v>12</v>
      </c>
      <c r="E9" s="110">
        <v>476999406</v>
      </c>
      <c r="F9" s="110"/>
      <c r="G9" s="110"/>
      <c r="H9" s="110"/>
      <c r="I9" s="110"/>
      <c r="J9" s="111"/>
    </row>
    <row r="10" spans="1:11" ht="15" customHeight="1" thickBot="1" x14ac:dyDescent="0.45">
      <c r="C10" s="119" t="s">
        <v>13</v>
      </c>
      <c r="D10" s="120"/>
      <c r="E10" s="121">
        <f>SUM(E7:J9)</f>
        <v>6474540145</v>
      </c>
      <c r="F10" s="122"/>
      <c r="G10" s="122"/>
      <c r="H10" s="122"/>
      <c r="I10" s="122"/>
      <c r="J10" s="123"/>
    </row>
    <row r="11" spans="1:11" ht="15" customHeight="1" x14ac:dyDescent="0.4">
      <c r="C11" s="124" t="s">
        <v>14</v>
      </c>
      <c r="D11" s="125"/>
      <c r="E11" s="125"/>
      <c r="F11" s="125"/>
      <c r="G11" s="125"/>
      <c r="H11" s="125"/>
      <c r="I11" s="125"/>
      <c r="J11" s="126"/>
    </row>
    <row r="12" spans="1:11" ht="15" customHeight="1" x14ac:dyDescent="0.4">
      <c r="C12" s="127" t="s">
        <v>38</v>
      </c>
      <c r="D12" s="16" t="s">
        <v>16</v>
      </c>
      <c r="E12" s="107">
        <v>930137585</v>
      </c>
      <c r="F12" s="108"/>
      <c r="G12" s="108"/>
      <c r="H12" s="108"/>
      <c r="I12" s="108"/>
      <c r="J12" s="109"/>
    </row>
    <row r="13" spans="1:11" ht="15" customHeight="1" x14ac:dyDescent="0.4">
      <c r="C13" s="127"/>
      <c r="D13" s="16" t="s">
        <v>39</v>
      </c>
      <c r="E13" s="107">
        <v>8453688</v>
      </c>
      <c r="F13" s="108"/>
      <c r="G13" s="108"/>
      <c r="H13" s="108"/>
      <c r="I13" s="108"/>
      <c r="J13" s="109"/>
    </row>
    <row r="14" spans="1:11" ht="15" customHeight="1" x14ac:dyDescent="0.4">
      <c r="C14" s="127"/>
      <c r="D14" s="17" t="s">
        <v>18</v>
      </c>
      <c r="E14" s="128">
        <v>82851060</v>
      </c>
      <c r="F14" s="128"/>
      <c r="G14" s="128"/>
      <c r="H14" s="128"/>
      <c r="I14" s="128"/>
      <c r="J14" s="129"/>
    </row>
    <row r="15" spans="1:11" ht="15" customHeight="1" x14ac:dyDescent="0.4">
      <c r="C15" s="130" t="s">
        <v>19</v>
      </c>
      <c r="D15" s="131"/>
      <c r="E15" s="110">
        <v>578726726</v>
      </c>
      <c r="F15" s="110"/>
      <c r="G15" s="110"/>
      <c r="H15" s="110"/>
      <c r="I15" s="110"/>
      <c r="J15" s="111"/>
    </row>
    <row r="16" spans="1:11" ht="15" customHeight="1" thickBot="1" x14ac:dyDescent="0.45">
      <c r="C16" s="132" t="s">
        <v>13</v>
      </c>
      <c r="D16" s="133"/>
      <c r="E16" s="134">
        <f>SUM(E12:J15)</f>
        <v>1600169059</v>
      </c>
      <c r="F16" s="134"/>
      <c r="G16" s="134"/>
      <c r="H16" s="134"/>
      <c r="I16" s="134"/>
      <c r="J16" s="135"/>
    </row>
    <row r="17" spans="2:11" ht="15" customHeight="1" x14ac:dyDescent="0.4">
      <c r="C17" s="136" t="s">
        <v>71</v>
      </c>
      <c r="D17" s="137"/>
      <c r="E17" s="138">
        <v>356361</v>
      </c>
      <c r="F17" s="138"/>
      <c r="G17" s="138"/>
      <c r="H17" s="138"/>
      <c r="I17" s="138"/>
      <c r="J17" s="139"/>
    </row>
    <row r="18" spans="2:11" ht="15" customHeight="1" thickBot="1" x14ac:dyDescent="0.45">
      <c r="C18" s="103" t="s">
        <v>20</v>
      </c>
      <c r="D18" s="140"/>
      <c r="E18" s="141">
        <v>4865</v>
      </c>
      <c r="F18" s="141"/>
      <c r="G18" s="141"/>
      <c r="H18" s="141"/>
      <c r="I18" s="141"/>
      <c r="J18" s="142"/>
    </row>
    <row r="19" spans="2:11" ht="15" customHeight="1" x14ac:dyDescent="0.4">
      <c r="C19" s="136" t="s">
        <v>67</v>
      </c>
      <c r="D19" s="137"/>
      <c r="E19" s="143">
        <f>(E7+E9)/E17</f>
        <v>18046.183563857998</v>
      </c>
      <c r="F19" s="143"/>
      <c r="G19" s="143"/>
      <c r="H19" s="143"/>
      <c r="I19" s="143"/>
      <c r="J19" s="144"/>
    </row>
    <row r="20" spans="2:11" ht="15" customHeight="1" thickBot="1" x14ac:dyDescent="0.45">
      <c r="C20" s="145" t="s">
        <v>70</v>
      </c>
      <c r="D20" s="146"/>
      <c r="E20" s="147">
        <f>E8/E18</f>
        <v>8958.709969167523</v>
      </c>
      <c r="F20" s="147"/>
      <c r="G20" s="147"/>
      <c r="H20" s="147"/>
      <c r="I20" s="147"/>
      <c r="J20" s="148"/>
    </row>
    <row r="21" spans="2:11" ht="15" customHeight="1" x14ac:dyDescent="0.4"/>
    <row r="22" spans="2:11" ht="15" customHeight="1" x14ac:dyDescent="0.4">
      <c r="B22" s="10" t="s">
        <v>21</v>
      </c>
      <c r="C22" s="113" t="s">
        <v>22</v>
      </c>
      <c r="D22" s="113"/>
      <c r="E22" s="113"/>
      <c r="F22" s="113"/>
      <c r="G22" s="113"/>
      <c r="H22" s="113"/>
    </row>
    <row r="23" spans="2:11" ht="12.75" thickBot="1" x14ac:dyDescent="0.45">
      <c r="C23" s="12"/>
      <c r="D23" s="12"/>
      <c r="E23" s="149" t="s">
        <v>23</v>
      </c>
      <c r="F23" s="149"/>
      <c r="G23" s="149"/>
      <c r="H23" s="149" t="s">
        <v>24</v>
      </c>
      <c r="I23" s="149"/>
      <c r="J23" s="149"/>
    </row>
    <row r="24" spans="2:11" ht="15" customHeight="1" x14ac:dyDescent="0.4">
      <c r="C24" s="150" t="s">
        <v>25</v>
      </c>
      <c r="D24" s="151"/>
      <c r="E24" s="152">
        <v>44936</v>
      </c>
      <c r="F24" s="153"/>
      <c r="G24" s="154"/>
      <c r="H24" s="155">
        <v>44957</v>
      </c>
      <c r="I24" s="155"/>
      <c r="J24" s="155"/>
      <c r="K24" s="156"/>
    </row>
    <row r="25" spans="2:11" ht="15" customHeight="1" thickBot="1" x14ac:dyDescent="0.45">
      <c r="C25" s="157" t="s">
        <v>26</v>
      </c>
      <c r="D25" s="158"/>
      <c r="E25" s="159">
        <f>E24</f>
        <v>44936</v>
      </c>
      <c r="F25" s="159"/>
      <c r="G25" s="159"/>
      <c r="H25" s="159">
        <f>H24</f>
        <v>44957</v>
      </c>
      <c r="I25" s="159"/>
      <c r="J25" s="159"/>
      <c r="K25" s="160"/>
    </row>
    <row r="26" spans="2:11" ht="15" customHeight="1" thickBot="1" x14ac:dyDescent="0.45">
      <c r="C26" s="161" t="s">
        <v>40</v>
      </c>
      <c r="D26" s="162"/>
      <c r="E26" s="163">
        <f>DATEDIF(E24,H24,"D")+1</f>
        <v>22</v>
      </c>
      <c r="F26" s="164"/>
      <c r="G26" s="164"/>
      <c r="H26" s="164"/>
      <c r="I26" s="164"/>
      <c r="J26" s="164"/>
      <c r="K26" s="165"/>
    </row>
    <row r="27" spans="2:11" ht="15" customHeight="1" x14ac:dyDescent="0.4">
      <c r="C27" s="18" t="s">
        <v>62</v>
      </c>
      <c r="D27" s="18"/>
      <c r="E27" s="21"/>
      <c r="F27" s="21"/>
      <c r="G27" s="21"/>
      <c r="H27" s="21"/>
      <c r="I27" s="21"/>
      <c r="J27" s="21"/>
    </row>
    <row r="28" spans="2:11" ht="15" customHeight="1" x14ac:dyDescent="0.4"/>
    <row r="29" spans="2:11" ht="15" customHeight="1" thickBot="1" x14ac:dyDescent="0.45">
      <c r="B29" s="10" t="s">
        <v>28</v>
      </c>
      <c r="C29" s="113" t="s">
        <v>29</v>
      </c>
      <c r="D29" s="113"/>
      <c r="E29" s="113"/>
      <c r="F29" s="113"/>
      <c r="G29" s="113"/>
      <c r="H29" s="113"/>
    </row>
    <row r="30" spans="2:11" ht="15" customHeight="1" x14ac:dyDescent="0.4">
      <c r="C30" s="166" t="s">
        <v>30</v>
      </c>
      <c r="D30" s="19" t="s">
        <v>31</v>
      </c>
      <c r="E30" s="168">
        <f>(SUM(E12:J13))/(SUM(E12:J14))</f>
        <v>0.91888816693482389</v>
      </c>
      <c r="F30" s="168"/>
      <c r="G30" s="168"/>
      <c r="H30" s="168"/>
      <c r="I30" s="168"/>
      <c r="J30" s="169"/>
    </row>
    <row r="31" spans="2:11" ht="15" customHeight="1" thickBot="1" x14ac:dyDescent="0.45">
      <c r="C31" s="167"/>
      <c r="D31" s="20" t="s">
        <v>32</v>
      </c>
      <c r="E31" s="170">
        <f>E14/(SUM(E12:J14))</f>
        <v>8.1111833065176081E-2</v>
      </c>
      <c r="F31" s="170"/>
      <c r="G31" s="170"/>
      <c r="H31" s="170"/>
      <c r="I31" s="170"/>
      <c r="J31" s="171"/>
    </row>
    <row r="32" spans="2:11" ht="15" customHeight="1" x14ac:dyDescent="0.4"/>
    <row r="33" spans="2:10" ht="15" customHeight="1" thickBot="1" x14ac:dyDescent="0.45">
      <c r="B33" s="10" t="s">
        <v>33</v>
      </c>
      <c r="C33" s="113" t="s">
        <v>34</v>
      </c>
      <c r="D33" s="113"/>
      <c r="E33" s="113"/>
      <c r="F33" s="113"/>
      <c r="G33" s="113"/>
      <c r="H33" s="113"/>
      <c r="I33" s="113"/>
      <c r="J33" s="113"/>
    </row>
    <row r="34" spans="2:10" ht="70.349999999999994" customHeight="1" thickBot="1" x14ac:dyDescent="0.45">
      <c r="C34" s="3" t="s">
        <v>35</v>
      </c>
      <c r="D34" s="172"/>
      <c r="E34" s="173"/>
      <c r="F34" s="173"/>
      <c r="G34" s="173"/>
      <c r="H34" s="173"/>
      <c r="I34" s="173"/>
      <c r="J34" s="174"/>
    </row>
  </sheetData>
  <mergeCells count="45">
    <mergeCell ref="C7:C9"/>
    <mergeCell ref="E7:J7"/>
    <mergeCell ref="E8:J8"/>
    <mergeCell ref="E9:J9"/>
    <mergeCell ref="A1:K1"/>
    <mergeCell ref="C3:H3"/>
    <mergeCell ref="C4:D4"/>
    <mergeCell ref="E4:J4"/>
    <mergeCell ref="C6:H6"/>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29:H29"/>
    <mergeCell ref="C22:H22"/>
    <mergeCell ref="E23:G23"/>
    <mergeCell ref="H23:J23"/>
    <mergeCell ref="C24:D24"/>
    <mergeCell ref="E24:G24"/>
    <mergeCell ref="C25:D25"/>
    <mergeCell ref="E25:G25"/>
    <mergeCell ref="C26:D26"/>
    <mergeCell ref="H24:K24"/>
    <mergeCell ref="H25:K25"/>
    <mergeCell ref="E26:K26"/>
    <mergeCell ref="C30:C31"/>
    <mergeCell ref="E30:J30"/>
    <mergeCell ref="E31:J31"/>
    <mergeCell ref="C33:J33"/>
    <mergeCell ref="D34:J34"/>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topLeftCell="A7" zoomScaleNormal="100" zoomScaleSheetLayoutView="100" workbookViewId="0">
      <selection activeCell="D22" sqref="D22"/>
    </sheetView>
  </sheetViews>
  <sheetFormatPr defaultColWidth="9" defaultRowHeight="12" x14ac:dyDescent="0.4"/>
  <cols>
    <col min="1" max="1" width="0.625" style="10" customWidth="1"/>
    <col min="2" max="2" width="3.125" style="10" bestFit="1" customWidth="1"/>
    <col min="3" max="3" width="11.75" style="10" customWidth="1"/>
    <col min="4" max="4" width="22.625" style="10" customWidth="1"/>
    <col min="5" max="5" width="6.75" style="10" customWidth="1"/>
    <col min="6" max="10" width="6.625" style="10" customWidth="1"/>
    <col min="11" max="11" width="0.625" style="10" customWidth="1"/>
    <col min="12" max="16384" width="9" style="10"/>
  </cols>
  <sheetData>
    <row r="1" spans="1:11" ht="17.45" customHeight="1" x14ac:dyDescent="0.4">
      <c r="A1" s="112" t="s">
        <v>36</v>
      </c>
      <c r="B1" s="112"/>
      <c r="C1" s="112"/>
      <c r="D1" s="112"/>
      <c r="E1" s="112"/>
      <c r="F1" s="112"/>
      <c r="G1" s="112"/>
      <c r="H1" s="112"/>
      <c r="I1" s="112"/>
      <c r="J1" s="112"/>
      <c r="K1" s="112"/>
    </row>
    <row r="2" spans="1:11" ht="17.45" customHeight="1" x14ac:dyDescent="0.4">
      <c r="A2" s="11"/>
      <c r="B2" s="11"/>
      <c r="C2" s="11"/>
      <c r="D2" s="11"/>
      <c r="E2" s="11"/>
      <c r="F2" s="11"/>
      <c r="G2" s="11"/>
      <c r="H2" s="11"/>
      <c r="I2" s="11"/>
      <c r="J2" s="11"/>
      <c r="K2" s="11"/>
    </row>
    <row r="3" spans="1:11" ht="15" customHeight="1" thickBot="1" x14ac:dyDescent="0.45">
      <c r="B3" s="10" t="s">
        <v>4</v>
      </c>
      <c r="C3" s="113" t="s">
        <v>5</v>
      </c>
      <c r="D3" s="113"/>
      <c r="E3" s="113"/>
      <c r="F3" s="113"/>
      <c r="G3" s="113"/>
      <c r="H3" s="113"/>
      <c r="I3" s="12"/>
    </row>
    <row r="4" spans="1:11" ht="19.5" customHeight="1" thickBot="1" x14ac:dyDescent="0.45">
      <c r="C4" s="114" t="s">
        <v>37</v>
      </c>
      <c r="D4" s="115"/>
      <c r="E4" s="183" t="s">
        <v>49</v>
      </c>
      <c r="F4" s="117"/>
      <c r="G4" s="117"/>
      <c r="H4" s="117"/>
      <c r="I4" s="117"/>
      <c r="J4" s="118"/>
    </row>
    <row r="5" spans="1:11" ht="15" customHeight="1" x14ac:dyDescent="0.4"/>
    <row r="6" spans="1:11" ht="15" customHeight="1" thickBot="1" x14ac:dyDescent="0.45">
      <c r="B6" s="10" t="s">
        <v>7</v>
      </c>
      <c r="C6" s="113" t="s">
        <v>8</v>
      </c>
      <c r="D6" s="113"/>
      <c r="E6" s="113"/>
      <c r="F6" s="113"/>
      <c r="G6" s="113"/>
      <c r="H6" s="113"/>
      <c r="J6" s="10" t="s">
        <v>41</v>
      </c>
    </row>
    <row r="7" spans="1:11" ht="15" customHeight="1" x14ac:dyDescent="0.4">
      <c r="C7" s="101" t="s">
        <v>9</v>
      </c>
      <c r="D7" s="13" t="s">
        <v>10</v>
      </c>
      <c r="E7" s="104">
        <v>13387814402</v>
      </c>
      <c r="F7" s="105"/>
      <c r="G7" s="105"/>
      <c r="H7" s="105"/>
      <c r="I7" s="105"/>
      <c r="J7" s="106"/>
    </row>
    <row r="8" spans="1:11" ht="15" customHeight="1" x14ac:dyDescent="0.4">
      <c r="C8" s="102"/>
      <c r="D8" s="14" t="s">
        <v>11</v>
      </c>
      <c r="E8" s="107">
        <v>87926090</v>
      </c>
      <c r="F8" s="108"/>
      <c r="G8" s="108"/>
      <c r="H8" s="108"/>
      <c r="I8" s="108"/>
      <c r="J8" s="109"/>
    </row>
    <row r="9" spans="1:11" ht="15" customHeight="1" x14ac:dyDescent="0.4">
      <c r="C9" s="103"/>
      <c r="D9" s="15" t="s">
        <v>12</v>
      </c>
      <c r="E9" s="110">
        <v>916057083</v>
      </c>
      <c r="F9" s="110"/>
      <c r="G9" s="110"/>
      <c r="H9" s="110"/>
      <c r="I9" s="110"/>
      <c r="J9" s="111"/>
    </row>
    <row r="10" spans="1:11" ht="15" customHeight="1" thickBot="1" x14ac:dyDescent="0.45">
      <c r="C10" s="119" t="s">
        <v>13</v>
      </c>
      <c r="D10" s="120"/>
      <c r="E10" s="121">
        <f>SUM(E7:J9)</f>
        <v>14391797575</v>
      </c>
      <c r="F10" s="122"/>
      <c r="G10" s="122"/>
      <c r="H10" s="122"/>
      <c r="I10" s="122"/>
      <c r="J10" s="123"/>
    </row>
    <row r="11" spans="1:11" ht="15" customHeight="1" x14ac:dyDescent="0.4">
      <c r="C11" s="124" t="s">
        <v>14</v>
      </c>
      <c r="D11" s="125"/>
      <c r="E11" s="125"/>
      <c r="F11" s="125"/>
      <c r="G11" s="125"/>
      <c r="H11" s="125"/>
      <c r="I11" s="125"/>
      <c r="J11" s="126"/>
    </row>
    <row r="12" spans="1:11" ht="15" customHeight="1" x14ac:dyDescent="0.4">
      <c r="C12" s="127" t="s">
        <v>38</v>
      </c>
      <c r="D12" s="16" t="s">
        <v>16</v>
      </c>
      <c r="E12" s="107">
        <v>2105260032</v>
      </c>
      <c r="F12" s="108"/>
      <c r="G12" s="108"/>
      <c r="H12" s="108"/>
      <c r="I12" s="108"/>
      <c r="J12" s="109"/>
    </row>
    <row r="13" spans="1:11" ht="15" customHeight="1" x14ac:dyDescent="0.4">
      <c r="C13" s="127"/>
      <c r="D13" s="16" t="s">
        <v>39</v>
      </c>
      <c r="E13" s="107">
        <v>17011350</v>
      </c>
      <c r="F13" s="108"/>
      <c r="G13" s="108"/>
      <c r="H13" s="108"/>
      <c r="I13" s="108"/>
      <c r="J13" s="109"/>
    </row>
    <row r="14" spans="1:11" ht="15" customHeight="1" x14ac:dyDescent="0.4">
      <c r="C14" s="127"/>
      <c r="D14" s="17" t="s">
        <v>18</v>
      </c>
      <c r="E14" s="128">
        <v>154150575</v>
      </c>
      <c r="F14" s="128"/>
      <c r="G14" s="128"/>
      <c r="H14" s="128"/>
      <c r="I14" s="128"/>
      <c r="J14" s="129"/>
    </row>
    <row r="15" spans="1:11" ht="15" customHeight="1" x14ac:dyDescent="0.4">
      <c r="C15" s="130" t="s">
        <v>19</v>
      </c>
      <c r="D15" s="131"/>
      <c r="E15" s="110">
        <v>1362197941</v>
      </c>
      <c r="F15" s="110"/>
      <c r="G15" s="110"/>
      <c r="H15" s="110"/>
      <c r="I15" s="110"/>
      <c r="J15" s="111"/>
    </row>
    <row r="16" spans="1:11" ht="15" customHeight="1" thickBot="1" x14ac:dyDescent="0.45">
      <c r="C16" s="132" t="s">
        <v>13</v>
      </c>
      <c r="D16" s="133"/>
      <c r="E16" s="134">
        <f>SUM(E12:J15)</f>
        <v>3638619898</v>
      </c>
      <c r="F16" s="134"/>
      <c r="G16" s="134"/>
      <c r="H16" s="134"/>
      <c r="I16" s="134"/>
      <c r="J16" s="135"/>
    </row>
    <row r="17" spans="2:11" ht="15" customHeight="1" x14ac:dyDescent="0.4">
      <c r="C17" s="136" t="s">
        <v>71</v>
      </c>
      <c r="D17" s="137"/>
      <c r="E17" s="138">
        <v>775009</v>
      </c>
      <c r="F17" s="138"/>
      <c r="G17" s="138"/>
      <c r="H17" s="138"/>
      <c r="I17" s="138"/>
      <c r="J17" s="139"/>
    </row>
    <row r="18" spans="2:11" ht="15" customHeight="1" thickBot="1" x14ac:dyDescent="0.45">
      <c r="C18" s="103" t="s">
        <v>20</v>
      </c>
      <c r="D18" s="140"/>
      <c r="E18" s="141">
        <v>10254</v>
      </c>
      <c r="F18" s="141"/>
      <c r="G18" s="141"/>
      <c r="H18" s="141"/>
      <c r="I18" s="141"/>
      <c r="J18" s="142"/>
    </row>
    <row r="19" spans="2:11" ht="15" customHeight="1" x14ac:dyDescent="0.4">
      <c r="C19" s="136" t="s">
        <v>67</v>
      </c>
      <c r="D19" s="137"/>
      <c r="E19" s="143">
        <f>(E7+E9)/E17</f>
        <v>18456.394035424106</v>
      </c>
      <c r="F19" s="143"/>
      <c r="G19" s="143"/>
      <c r="H19" s="143"/>
      <c r="I19" s="143"/>
      <c r="J19" s="144"/>
    </row>
    <row r="20" spans="2:11" ht="15" customHeight="1" thickBot="1" x14ac:dyDescent="0.45">
      <c r="C20" s="145" t="s">
        <v>70</v>
      </c>
      <c r="D20" s="146"/>
      <c r="E20" s="147">
        <f>E8/E18</f>
        <v>8574.8088550809443</v>
      </c>
      <c r="F20" s="147"/>
      <c r="G20" s="147"/>
      <c r="H20" s="147"/>
      <c r="I20" s="147"/>
      <c r="J20" s="148"/>
    </row>
    <row r="21" spans="2:11" ht="15" customHeight="1" x14ac:dyDescent="0.4">
      <c r="C21" s="18"/>
      <c r="D21" s="18"/>
      <c r="E21" s="18"/>
      <c r="F21" s="18"/>
      <c r="G21" s="18"/>
      <c r="H21" s="18"/>
      <c r="I21" s="18"/>
      <c r="J21" s="18"/>
    </row>
    <row r="22" spans="2:11" ht="15" customHeight="1" x14ac:dyDescent="0.4">
      <c r="C22" s="18"/>
      <c r="D22" s="18"/>
      <c r="E22" s="18"/>
      <c r="F22" s="18"/>
      <c r="G22" s="18"/>
      <c r="H22" s="18"/>
      <c r="I22" s="18"/>
      <c r="J22" s="18"/>
    </row>
    <row r="23" spans="2:11" ht="15" customHeight="1" x14ac:dyDescent="0.4"/>
    <row r="24" spans="2:11" ht="15" customHeight="1" x14ac:dyDescent="0.4">
      <c r="B24" s="10" t="s">
        <v>21</v>
      </c>
      <c r="C24" s="113" t="s">
        <v>22</v>
      </c>
      <c r="D24" s="113"/>
      <c r="E24" s="113"/>
      <c r="F24" s="113"/>
      <c r="G24" s="113"/>
      <c r="H24" s="113"/>
    </row>
    <row r="25" spans="2:11" ht="12.75" thickBot="1" x14ac:dyDescent="0.45">
      <c r="C25" s="12"/>
      <c r="D25" s="12"/>
      <c r="E25" s="149" t="s">
        <v>23</v>
      </c>
      <c r="F25" s="149"/>
      <c r="G25" s="149"/>
      <c r="H25" s="149" t="s">
        <v>24</v>
      </c>
      <c r="I25" s="149"/>
      <c r="J25" s="149"/>
    </row>
    <row r="26" spans="2:11" ht="15" customHeight="1" x14ac:dyDescent="0.4">
      <c r="C26" s="150" t="s">
        <v>25</v>
      </c>
      <c r="D26" s="151"/>
      <c r="E26" s="152">
        <v>44958</v>
      </c>
      <c r="F26" s="153"/>
      <c r="G26" s="154"/>
      <c r="H26" s="155">
        <v>44985</v>
      </c>
      <c r="I26" s="155"/>
      <c r="J26" s="155"/>
      <c r="K26" s="156"/>
    </row>
    <row r="27" spans="2:11" ht="15" customHeight="1" thickBot="1" x14ac:dyDescent="0.45">
      <c r="C27" s="157" t="s">
        <v>26</v>
      </c>
      <c r="D27" s="158"/>
      <c r="E27" s="159">
        <f>E26</f>
        <v>44958</v>
      </c>
      <c r="F27" s="159"/>
      <c r="G27" s="159"/>
      <c r="H27" s="159">
        <f>H26</f>
        <v>44985</v>
      </c>
      <c r="I27" s="159"/>
      <c r="J27" s="159"/>
      <c r="K27" s="160"/>
    </row>
    <row r="28" spans="2:11" ht="15" customHeight="1" thickBot="1" x14ac:dyDescent="0.45">
      <c r="C28" s="161" t="s">
        <v>40</v>
      </c>
      <c r="D28" s="162"/>
      <c r="E28" s="163">
        <f>DATEDIF(E26,H26,"D")+1</f>
        <v>28</v>
      </c>
      <c r="F28" s="164"/>
      <c r="G28" s="164"/>
      <c r="H28" s="164"/>
      <c r="I28" s="164"/>
      <c r="J28" s="164"/>
      <c r="K28" s="165"/>
    </row>
    <row r="29" spans="2:11" ht="15" customHeight="1" x14ac:dyDescent="0.4"/>
    <row r="30" spans="2:11" ht="15" customHeight="1" thickBot="1" x14ac:dyDescent="0.45">
      <c r="B30" s="10" t="s">
        <v>28</v>
      </c>
      <c r="C30" s="113" t="s">
        <v>29</v>
      </c>
      <c r="D30" s="113"/>
      <c r="E30" s="113"/>
      <c r="F30" s="113"/>
      <c r="G30" s="113"/>
      <c r="H30" s="113"/>
    </row>
    <row r="31" spans="2:11" ht="15" customHeight="1" x14ac:dyDescent="0.4">
      <c r="C31" s="166" t="s">
        <v>30</v>
      </c>
      <c r="D31" s="19" t="s">
        <v>31</v>
      </c>
      <c r="E31" s="168">
        <f>(SUM(E12:J13))/(SUM(E12:J14))</f>
        <v>0.93228383054117592</v>
      </c>
      <c r="F31" s="168"/>
      <c r="G31" s="168"/>
      <c r="H31" s="168"/>
      <c r="I31" s="168"/>
      <c r="J31" s="169"/>
    </row>
    <row r="32" spans="2:11" ht="15" customHeight="1" thickBot="1" x14ac:dyDescent="0.45">
      <c r="C32" s="167"/>
      <c r="D32" s="20" t="s">
        <v>32</v>
      </c>
      <c r="E32" s="170">
        <f>E14/(SUM(E12:J14))</f>
        <v>6.771616945882411E-2</v>
      </c>
      <c r="F32" s="170"/>
      <c r="G32" s="170"/>
      <c r="H32" s="170"/>
      <c r="I32" s="170"/>
      <c r="J32" s="171"/>
    </row>
    <row r="33" spans="2:10" ht="15" customHeight="1" x14ac:dyDescent="0.4"/>
    <row r="34" spans="2:10" ht="15" customHeight="1" thickBot="1" x14ac:dyDescent="0.45">
      <c r="B34" s="10" t="s">
        <v>33</v>
      </c>
      <c r="C34" s="113" t="s">
        <v>34</v>
      </c>
      <c r="D34" s="113"/>
      <c r="E34" s="113"/>
      <c r="F34" s="113"/>
      <c r="G34" s="113"/>
      <c r="H34" s="113"/>
      <c r="I34" s="113"/>
      <c r="J34" s="113"/>
    </row>
    <row r="35" spans="2:10" ht="70.349999999999994" customHeight="1" thickBot="1" x14ac:dyDescent="0.45">
      <c r="C35" s="3" t="s">
        <v>35</v>
      </c>
      <c r="D35" s="172"/>
      <c r="E35" s="173"/>
      <c r="F35" s="173"/>
      <c r="G35" s="173"/>
      <c r="H35" s="173"/>
      <c r="I35" s="173"/>
      <c r="J35" s="174"/>
    </row>
  </sheetData>
  <mergeCells count="45">
    <mergeCell ref="C7:C9"/>
    <mergeCell ref="E7:J7"/>
    <mergeCell ref="E8:J8"/>
    <mergeCell ref="E9:J9"/>
    <mergeCell ref="A1:K1"/>
    <mergeCell ref="C3:H3"/>
    <mergeCell ref="C4:D4"/>
    <mergeCell ref="E4:J4"/>
    <mergeCell ref="C6:H6"/>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30:H30"/>
    <mergeCell ref="C24:H24"/>
    <mergeCell ref="E25:G25"/>
    <mergeCell ref="H25:J25"/>
    <mergeCell ref="C26:D26"/>
    <mergeCell ref="E26:G26"/>
    <mergeCell ref="C27:D27"/>
    <mergeCell ref="E27:G27"/>
    <mergeCell ref="C28:D28"/>
    <mergeCell ref="H26:K26"/>
    <mergeCell ref="H27:K27"/>
    <mergeCell ref="E28:K28"/>
    <mergeCell ref="C31:C32"/>
    <mergeCell ref="E31:J31"/>
    <mergeCell ref="E32:J32"/>
    <mergeCell ref="C34:J34"/>
    <mergeCell ref="D35:J35"/>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BreakPreview" topLeftCell="A4" zoomScaleNormal="100" zoomScaleSheetLayoutView="100" workbookViewId="0">
      <selection activeCell="C22" sqref="C22:H22"/>
    </sheetView>
  </sheetViews>
  <sheetFormatPr defaultColWidth="9" defaultRowHeight="12" x14ac:dyDescent="0.4"/>
  <cols>
    <col min="1" max="1" width="0.625" style="10" customWidth="1"/>
    <col min="2" max="2" width="3.125" style="10" bestFit="1" customWidth="1"/>
    <col min="3" max="3" width="11.75" style="10" customWidth="1"/>
    <col min="4" max="4" width="22.625" style="10" customWidth="1"/>
    <col min="5" max="10" width="6.625" style="10" customWidth="1"/>
    <col min="11" max="11" width="0.625" style="10" customWidth="1"/>
    <col min="12" max="16384" width="9" style="10"/>
  </cols>
  <sheetData>
    <row r="1" spans="1:11" ht="18.75" customHeight="1" x14ac:dyDescent="0.4">
      <c r="A1" s="112" t="s">
        <v>36</v>
      </c>
      <c r="B1" s="112"/>
      <c r="C1" s="112"/>
      <c r="D1" s="112"/>
      <c r="E1" s="112"/>
      <c r="F1" s="112"/>
      <c r="G1" s="112"/>
      <c r="H1" s="112"/>
      <c r="I1" s="112"/>
      <c r="J1" s="112"/>
      <c r="K1" s="112"/>
    </row>
    <row r="2" spans="1:11" ht="18.75" customHeight="1" x14ac:dyDescent="0.4">
      <c r="A2" s="11"/>
      <c r="B2" s="11"/>
      <c r="C2" s="11"/>
      <c r="D2" s="11"/>
      <c r="E2" s="11"/>
      <c r="F2" s="11"/>
      <c r="G2" s="11"/>
      <c r="H2" s="11"/>
      <c r="I2" s="11"/>
      <c r="J2" s="11"/>
      <c r="K2" s="11"/>
    </row>
    <row r="3" spans="1:11" ht="15" customHeight="1" thickBot="1" x14ac:dyDescent="0.45">
      <c r="B3" s="10" t="s">
        <v>4</v>
      </c>
      <c r="C3" s="113" t="s">
        <v>5</v>
      </c>
      <c r="D3" s="113"/>
      <c r="E3" s="113"/>
      <c r="F3" s="113"/>
      <c r="G3" s="113"/>
      <c r="H3" s="113"/>
      <c r="I3" s="12"/>
    </row>
    <row r="4" spans="1:11" ht="19.5" customHeight="1" thickBot="1" x14ac:dyDescent="0.45">
      <c r="C4" s="114" t="s">
        <v>37</v>
      </c>
      <c r="D4" s="115"/>
      <c r="E4" s="183" t="s">
        <v>50</v>
      </c>
      <c r="F4" s="117"/>
      <c r="G4" s="117"/>
      <c r="H4" s="117"/>
      <c r="I4" s="117"/>
      <c r="J4" s="118"/>
    </row>
    <row r="5" spans="1:11" ht="15" customHeight="1" x14ac:dyDescent="0.4"/>
    <row r="6" spans="1:11" ht="15" customHeight="1" thickBot="1" x14ac:dyDescent="0.45">
      <c r="B6" s="10" t="s">
        <v>7</v>
      </c>
      <c r="C6" s="113" t="s">
        <v>8</v>
      </c>
      <c r="D6" s="113"/>
      <c r="E6" s="113"/>
      <c r="F6" s="113"/>
      <c r="G6" s="113"/>
      <c r="H6" s="113"/>
      <c r="J6" s="10" t="s">
        <v>41</v>
      </c>
    </row>
    <row r="7" spans="1:11" ht="15" customHeight="1" x14ac:dyDescent="0.4">
      <c r="C7" s="101" t="s">
        <v>9</v>
      </c>
      <c r="D7" s="13" t="s">
        <v>10</v>
      </c>
      <c r="E7" s="104">
        <v>23435605943</v>
      </c>
      <c r="F7" s="105"/>
      <c r="G7" s="105"/>
      <c r="H7" s="105"/>
      <c r="I7" s="105"/>
      <c r="J7" s="106"/>
    </row>
    <row r="8" spans="1:11" ht="15" customHeight="1" x14ac:dyDescent="0.4">
      <c r="C8" s="102"/>
      <c r="D8" s="14" t="s">
        <v>11</v>
      </c>
      <c r="E8" s="107">
        <v>125877570</v>
      </c>
      <c r="F8" s="108"/>
      <c r="G8" s="108"/>
      <c r="H8" s="108"/>
      <c r="I8" s="108"/>
      <c r="J8" s="109"/>
    </row>
    <row r="9" spans="1:11" ht="15" customHeight="1" x14ac:dyDescent="0.4">
      <c r="C9" s="103"/>
      <c r="D9" s="15" t="s">
        <v>12</v>
      </c>
      <c r="E9" s="110">
        <v>1333191482</v>
      </c>
      <c r="F9" s="110"/>
      <c r="G9" s="110"/>
      <c r="H9" s="110"/>
      <c r="I9" s="110"/>
      <c r="J9" s="111"/>
    </row>
    <row r="10" spans="1:11" ht="15" customHeight="1" thickBot="1" x14ac:dyDescent="0.45">
      <c r="C10" s="119" t="s">
        <v>13</v>
      </c>
      <c r="D10" s="120"/>
      <c r="E10" s="121">
        <f>SUM(E7:J9)</f>
        <v>24894674995</v>
      </c>
      <c r="F10" s="122"/>
      <c r="G10" s="122"/>
      <c r="H10" s="122"/>
      <c r="I10" s="122"/>
      <c r="J10" s="123"/>
    </row>
    <row r="11" spans="1:11" ht="15" customHeight="1" x14ac:dyDescent="0.4">
      <c r="C11" s="124" t="s">
        <v>14</v>
      </c>
      <c r="D11" s="125"/>
      <c r="E11" s="125"/>
      <c r="F11" s="125"/>
      <c r="G11" s="125"/>
      <c r="H11" s="125"/>
      <c r="I11" s="125"/>
      <c r="J11" s="126"/>
    </row>
    <row r="12" spans="1:11" ht="15" customHeight="1" x14ac:dyDescent="0.4">
      <c r="C12" s="127" t="s">
        <v>38</v>
      </c>
      <c r="D12" s="16" t="s">
        <v>16</v>
      </c>
      <c r="E12" s="107">
        <v>3582679095</v>
      </c>
      <c r="F12" s="108"/>
      <c r="G12" s="108"/>
      <c r="H12" s="108"/>
      <c r="I12" s="108"/>
      <c r="J12" s="109"/>
    </row>
    <row r="13" spans="1:11" ht="15" customHeight="1" x14ac:dyDescent="0.4">
      <c r="C13" s="127"/>
      <c r="D13" s="16" t="s">
        <v>39</v>
      </c>
      <c r="E13" s="107">
        <v>24428922</v>
      </c>
      <c r="F13" s="108"/>
      <c r="G13" s="108"/>
      <c r="H13" s="108"/>
      <c r="I13" s="108"/>
      <c r="J13" s="109"/>
    </row>
    <row r="14" spans="1:11" ht="15" customHeight="1" x14ac:dyDescent="0.4">
      <c r="C14" s="127"/>
      <c r="D14" s="17" t="s">
        <v>18</v>
      </c>
      <c r="E14" s="128">
        <v>207382078</v>
      </c>
      <c r="F14" s="128"/>
      <c r="G14" s="128"/>
      <c r="H14" s="128"/>
      <c r="I14" s="128"/>
      <c r="J14" s="129"/>
    </row>
    <row r="15" spans="1:11" ht="15" customHeight="1" x14ac:dyDescent="0.4">
      <c r="C15" s="130" t="s">
        <v>19</v>
      </c>
      <c r="D15" s="131"/>
      <c r="E15" s="110">
        <v>2188301119</v>
      </c>
      <c r="F15" s="110"/>
      <c r="G15" s="110"/>
      <c r="H15" s="110"/>
      <c r="I15" s="110"/>
      <c r="J15" s="111"/>
    </row>
    <row r="16" spans="1:11" ht="15" customHeight="1" thickBot="1" x14ac:dyDescent="0.45">
      <c r="C16" s="132" t="s">
        <v>13</v>
      </c>
      <c r="D16" s="133"/>
      <c r="E16" s="134">
        <f>SUM(E12:J15)</f>
        <v>6002791214</v>
      </c>
      <c r="F16" s="134"/>
      <c r="G16" s="134"/>
      <c r="H16" s="134"/>
      <c r="I16" s="134"/>
      <c r="J16" s="135"/>
    </row>
    <row r="17" spans="2:11" ht="15" customHeight="1" x14ac:dyDescent="0.4">
      <c r="C17" s="136" t="s">
        <v>71</v>
      </c>
      <c r="D17" s="137"/>
      <c r="E17" s="138">
        <v>1182319</v>
      </c>
      <c r="F17" s="138"/>
      <c r="G17" s="138"/>
      <c r="H17" s="138"/>
      <c r="I17" s="138"/>
      <c r="J17" s="139"/>
    </row>
    <row r="18" spans="2:11" ht="15" customHeight="1" thickBot="1" x14ac:dyDescent="0.45">
      <c r="C18" s="103" t="s">
        <v>20</v>
      </c>
      <c r="D18" s="140"/>
      <c r="E18" s="141">
        <v>15142</v>
      </c>
      <c r="F18" s="141"/>
      <c r="G18" s="141"/>
      <c r="H18" s="141"/>
      <c r="I18" s="141"/>
      <c r="J18" s="142"/>
    </row>
    <row r="19" spans="2:11" ht="15" customHeight="1" x14ac:dyDescent="0.4">
      <c r="C19" s="136" t="s">
        <v>67</v>
      </c>
      <c r="D19" s="137"/>
      <c r="E19" s="143">
        <f>(E7+E9)/E17</f>
        <v>20949.335521969959</v>
      </c>
      <c r="F19" s="143"/>
      <c r="G19" s="143"/>
      <c r="H19" s="143"/>
      <c r="I19" s="143"/>
      <c r="J19" s="144"/>
    </row>
    <row r="20" spans="2:11" ht="15" customHeight="1" thickBot="1" x14ac:dyDescent="0.45">
      <c r="C20" s="145" t="s">
        <v>70</v>
      </c>
      <c r="D20" s="146"/>
      <c r="E20" s="147">
        <f>E8/E18</f>
        <v>8313.1402720908736</v>
      </c>
      <c r="F20" s="147"/>
      <c r="G20" s="147"/>
      <c r="H20" s="147"/>
      <c r="I20" s="147"/>
      <c r="J20" s="148"/>
    </row>
    <row r="21" spans="2:11" ht="15" customHeight="1" x14ac:dyDescent="0.4"/>
    <row r="22" spans="2:11" ht="15" customHeight="1" x14ac:dyDescent="0.4">
      <c r="B22" s="10" t="s">
        <v>21</v>
      </c>
      <c r="C22" s="113" t="s">
        <v>22</v>
      </c>
      <c r="D22" s="113"/>
      <c r="E22" s="113"/>
      <c r="F22" s="113"/>
      <c r="G22" s="113"/>
      <c r="H22" s="113"/>
    </row>
    <row r="23" spans="2:11" ht="12.75" thickBot="1" x14ac:dyDescent="0.45">
      <c r="C23" s="12"/>
      <c r="D23" s="12"/>
      <c r="E23" s="149" t="s">
        <v>23</v>
      </c>
      <c r="F23" s="149"/>
      <c r="G23" s="149"/>
      <c r="H23" s="149" t="s">
        <v>24</v>
      </c>
      <c r="I23" s="149"/>
      <c r="J23" s="149"/>
    </row>
    <row r="24" spans="2:11" ht="15" customHeight="1" x14ac:dyDescent="0.4">
      <c r="C24" s="150" t="s">
        <v>25</v>
      </c>
      <c r="D24" s="151"/>
      <c r="E24" s="152">
        <v>44986</v>
      </c>
      <c r="F24" s="153"/>
      <c r="G24" s="154"/>
      <c r="H24" s="155">
        <v>45016</v>
      </c>
      <c r="I24" s="155"/>
      <c r="J24" s="155"/>
      <c r="K24" s="156"/>
    </row>
    <row r="25" spans="2:11" ht="15" customHeight="1" thickBot="1" x14ac:dyDescent="0.45">
      <c r="C25" s="157" t="s">
        <v>26</v>
      </c>
      <c r="D25" s="158"/>
      <c r="E25" s="159">
        <f>E24</f>
        <v>44986</v>
      </c>
      <c r="F25" s="159"/>
      <c r="G25" s="159"/>
      <c r="H25" s="159">
        <f>H24</f>
        <v>45016</v>
      </c>
      <c r="I25" s="159"/>
      <c r="J25" s="159"/>
      <c r="K25" s="160"/>
    </row>
    <row r="26" spans="2:11" ht="15" customHeight="1" thickBot="1" x14ac:dyDescent="0.45">
      <c r="C26" s="161" t="s">
        <v>40</v>
      </c>
      <c r="D26" s="162"/>
      <c r="E26" s="163">
        <f>DATEDIF(E24,H24,"D")+1</f>
        <v>31</v>
      </c>
      <c r="F26" s="164"/>
      <c r="G26" s="164"/>
      <c r="H26" s="164"/>
      <c r="I26" s="164"/>
      <c r="J26" s="164"/>
      <c r="K26" s="165"/>
    </row>
    <row r="27" spans="2:11" ht="15" customHeight="1" x14ac:dyDescent="0.4"/>
    <row r="28" spans="2:11" ht="15" customHeight="1" thickBot="1" x14ac:dyDescent="0.45">
      <c r="B28" s="10" t="s">
        <v>28</v>
      </c>
      <c r="C28" s="113" t="s">
        <v>29</v>
      </c>
      <c r="D28" s="113"/>
      <c r="E28" s="113"/>
      <c r="F28" s="113"/>
      <c r="G28" s="113"/>
      <c r="H28" s="113"/>
    </row>
    <row r="29" spans="2:11" ht="15" customHeight="1" x14ac:dyDescent="0.4">
      <c r="C29" s="166" t="s">
        <v>30</v>
      </c>
      <c r="D29" s="19" t="s">
        <v>31</v>
      </c>
      <c r="E29" s="168">
        <f>(SUM(E12:J13))/(SUM(E12:J14))</f>
        <v>0.94563307995691626</v>
      </c>
      <c r="F29" s="168"/>
      <c r="G29" s="168"/>
      <c r="H29" s="168"/>
      <c r="I29" s="168"/>
      <c r="J29" s="169"/>
    </row>
    <row r="30" spans="2:11" ht="15" customHeight="1" thickBot="1" x14ac:dyDescent="0.45">
      <c r="C30" s="167"/>
      <c r="D30" s="20" t="s">
        <v>32</v>
      </c>
      <c r="E30" s="170">
        <f>E14/(SUM(E12:J14))</f>
        <v>5.4366920043083765E-2</v>
      </c>
      <c r="F30" s="170"/>
      <c r="G30" s="170"/>
      <c r="H30" s="170"/>
      <c r="I30" s="170"/>
      <c r="J30" s="171"/>
    </row>
    <row r="31" spans="2:11" ht="15" customHeight="1" x14ac:dyDescent="0.4"/>
    <row r="32" spans="2:11" ht="15" customHeight="1" thickBot="1" x14ac:dyDescent="0.45">
      <c r="B32" s="10" t="s">
        <v>33</v>
      </c>
      <c r="C32" s="113" t="s">
        <v>34</v>
      </c>
      <c r="D32" s="113"/>
      <c r="E32" s="113"/>
      <c r="F32" s="113"/>
      <c r="G32" s="113"/>
      <c r="H32" s="113"/>
      <c r="I32" s="113"/>
      <c r="J32" s="113"/>
    </row>
    <row r="33" spans="3:10" ht="70.349999999999994" customHeight="1" thickBot="1" x14ac:dyDescent="0.45">
      <c r="C33" s="3" t="s">
        <v>35</v>
      </c>
      <c r="D33" s="172"/>
      <c r="E33" s="173"/>
      <c r="F33" s="173"/>
      <c r="G33" s="173"/>
      <c r="H33" s="173"/>
      <c r="I33" s="173"/>
      <c r="J33" s="174"/>
    </row>
  </sheetData>
  <mergeCells count="45">
    <mergeCell ref="C7:C9"/>
    <mergeCell ref="E7:J7"/>
    <mergeCell ref="E8:J8"/>
    <mergeCell ref="E9:J9"/>
    <mergeCell ref="A1:K1"/>
    <mergeCell ref="C3:H3"/>
    <mergeCell ref="C4:D4"/>
    <mergeCell ref="E4:J4"/>
    <mergeCell ref="C6:H6"/>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28:H28"/>
    <mergeCell ref="C22:H22"/>
    <mergeCell ref="E23:G23"/>
    <mergeCell ref="H23:J23"/>
    <mergeCell ref="C24:D24"/>
    <mergeCell ref="E24:G24"/>
    <mergeCell ref="C25:D25"/>
    <mergeCell ref="E25:G25"/>
    <mergeCell ref="C26:D26"/>
    <mergeCell ref="H24:K24"/>
    <mergeCell ref="H25:K25"/>
    <mergeCell ref="E26:K26"/>
    <mergeCell ref="C29:C30"/>
    <mergeCell ref="E29:J29"/>
    <mergeCell ref="E30:J30"/>
    <mergeCell ref="C32:J32"/>
    <mergeCell ref="D33:J33"/>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4" zoomScaleNormal="100" zoomScaleSheetLayoutView="100" workbookViewId="0">
      <selection activeCell="E21" sqref="E21"/>
    </sheetView>
  </sheetViews>
  <sheetFormatPr defaultColWidth="9" defaultRowHeight="12" x14ac:dyDescent="0.4"/>
  <cols>
    <col min="1" max="1" width="0.625" style="10" customWidth="1"/>
    <col min="2" max="2" width="3.125" style="10" bestFit="1" customWidth="1"/>
    <col min="3" max="3" width="11.625" style="10" customWidth="1"/>
    <col min="4" max="4" width="22.625" style="10" customWidth="1"/>
    <col min="5" max="10" width="6.625" style="10" customWidth="1"/>
    <col min="11" max="11" width="0.625" style="10" customWidth="1"/>
    <col min="12" max="12" width="9" style="10" customWidth="1"/>
    <col min="13" max="16384" width="9" style="10"/>
  </cols>
  <sheetData>
    <row r="1" spans="1:11" ht="18.75" customHeight="1" x14ac:dyDescent="0.4">
      <c r="A1" s="112" t="s">
        <v>36</v>
      </c>
      <c r="B1" s="112"/>
      <c r="C1" s="112"/>
      <c r="D1" s="112"/>
      <c r="E1" s="112"/>
      <c r="F1" s="112"/>
      <c r="G1" s="112"/>
      <c r="H1" s="112"/>
      <c r="I1" s="112"/>
      <c r="J1" s="112"/>
      <c r="K1" s="112"/>
    </row>
    <row r="2" spans="1:11" ht="18.75" customHeight="1" x14ac:dyDescent="0.4">
      <c r="A2" s="11"/>
      <c r="B2" s="11"/>
      <c r="C2" s="11"/>
      <c r="D2" s="11"/>
      <c r="E2" s="11"/>
      <c r="F2" s="11"/>
      <c r="G2" s="11"/>
      <c r="H2" s="11"/>
      <c r="I2" s="11"/>
      <c r="J2" s="11"/>
      <c r="K2" s="11"/>
    </row>
    <row r="3" spans="1:11" ht="15" customHeight="1" thickBot="1" x14ac:dyDescent="0.45">
      <c r="B3" s="10" t="s">
        <v>4</v>
      </c>
      <c r="C3" s="113" t="s">
        <v>5</v>
      </c>
      <c r="D3" s="113"/>
      <c r="E3" s="113"/>
      <c r="F3" s="113"/>
      <c r="G3" s="113"/>
      <c r="H3" s="113"/>
      <c r="I3" s="12"/>
    </row>
    <row r="4" spans="1:11" ht="19.5" customHeight="1" thickBot="1" x14ac:dyDescent="0.45">
      <c r="C4" s="114" t="s">
        <v>37</v>
      </c>
      <c r="D4" s="115"/>
      <c r="E4" s="183" t="s">
        <v>51</v>
      </c>
      <c r="F4" s="117"/>
      <c r="G4" s="117"/>
      <c r="H4" s="117"/>
      <c r="I4" s="117"/>
      <c r="J4" s="118"/>
    </row>
    <row r="5" spans="1:11" ht="15" customHeight="1" x14ac:dyDescent="0.4"/>
    <row r="6" spans="1:11" ht="15" customHeight="1" thickBot="1" x14ac:dyDescent="0.45">
      <c r="B6" s="10" t="s">
        <v>7</v>
      </c>
      <c r="C6" s="113" t="s">
        <v>8</v>
      </c>
      <c r="D6" s="113"/>
      <c r="E6" s="113"/>
      <c r="F6" s="113"/>
      <c r="G6" s="113"/>
      <c r="H6" s="113"/>
    </row>
    <row r="7" spans="1:11" ht="15" customHeight="1" x14ac:dyDescent="0.4">
      <c r="C7" s="101" t="s">
        <v>9</v>
      </c>
      <c r="D7" s="13" t="s">
        <v>10</v>
      </c>
      <c r="E7" s="104">
        <v>6907152881</v>
      </c>
      <c r="F7" s="105"/>
      <c r="G7" s="105"/>
      <c r="H7" s="105"/>
      <c r="I7" s="105"/>
      <c r="J7" s="106"/>
    </row>
    <row r="8" spans="1:11" ht="15" customHeight="1" x14ac:dyDescent="0.4">
      <c r="C8" s="102"/>
      <c r="D8" s="14" t="s">
        <v>11</v>
      </c>
      <c r="E8" s="107">
        <v>75142530</v>
      </c>
      <c r="F8" s="108"/>
      <c r="G8" s="108"/>
      <c r="H8" s="108"/>
      <c r="I8" s="108"/>
      <c r="J8" s="109"/>
    </row>
    <row r="9" spans="1:11" ht="15" customHeight="1" x14ac:dyDescent="0.4">
      <c r="C9" s="103"/>
      <c r="D9" s="15" t="s">
        <v>12</v>
      </c>
      <c r="E9" s="110">
        <v>736577456</v>
      </c>
      <c r="F9" s="110"/>
      <c r="G9" s="110"/>
      <c r="H9" s="110"/>
      <c r="I9" s="110"/>
      <c r="J9" s="111"/>
    </row>
    <row r="10" spans="1:11" ht="15" customHeight="1" thickBot="1" x14ac:dyDescent="0.45">
      <c r="C10" s="119" t="s">
        <v>13</v>
      </c>
      <c r="D10" s="120"/>
      <c r="E10" s="121">
        <f>SUM(E7:J9)</f>
        <v>7718872867</v>
      </c>
      <c r="F10" s="122"/>
      <c r="G10" s="122"/>
      <c r="H10" s="122"/>
      <c r="I10" s="122"/>
      <c r="J10" s="123"/>
    </row>
    <row r="11" spans="1:11" ht="15" customHeight="1" x14ac:dyDescent="0.4">
      <c r="C11" s="124" t="s">
        <v>14</v>
      </c>
      <c r="D11" s="125"/>
      <c r="E11" s="125"/>
      <c r="F11" s="125"/>
      <c r="G11" s="125"/>
      <c r="H11" s="125"/>
      <c r="I11" s="125"/>
      <c r="J11" s="126"/>
    </row>
    <row r="12" spans="1:11" ht="15" customHeight="1" x14ac:dyDescent="0.4">
      <c r="C12" s="127" t="s">
        <v>38</v>
      </c>
      <c r="D12" s="16" t="s">
        <v>16</v>
      </c>
      <c r="E12" s="107">
        <v>1050969565</v>
      </c>
      <c r="F12" s="108"/>
      <c r="G12" s="108"/>
      <c r="H12" s="108"/>
      <c r="I12" s="108"/>
      <c r="J12" s="109"/>
    </row>
    <row r="13" spans="1:11" ht="15" customHeight="1" x14ac:dyDescent="0.4">
      <c r="C13" s="127"/>
      <c r="D13" s="16" t="s">
        <v>39</v>
      </c>
      <c r="E13" s="107">
        <v>14537966</v>
      </c>
      <c r="F13" s="108"/>
      <c r="G13" s="108"/>
      <c r="H13" s="108"/>
      <c r="I13" s="108"/>
      <c r="J13" s="109"/>
    </row>
    <row r="14" spans="1:11" ht="15" customHeight="1" x14ac:dyDescent="0.4">
      <c r="C14" s="127"/>
      <c r="D14" s="17" t="s">
        <v>18</v>
      </c>
      <c r="E14" s="128">
        <v>119071072</v>
      </c>
      <c r="F14" s="128"/>
      <c r="G14" s="128"/>
      <c r="H14" s="128"/>
      <c r="I14" s="128"/>
      <c r="J14" s="129"/>
    </row>
    <row r="15" spans="1:11" ht="15" customHeight="1" x14ac:dyDescent="0.4">
      <c r="C15" s="130" t="s">
        <v>19</v>
      </c>
      <c r="D15" s="131"/>
      <c r="E15" s="110">
        <v>813620563</v>
      </c>
      <c r="F15" s="110"/>
      <c r="G15" s="110"/>
      <c r="H15" s="110"/>
      <c r="I15" s="110"/>
      <c r="J15" s="111"/>
    </row>
    <row r="16" spans="1:11" ht="15" customHeight="1" thickBot="1" x14ac:dyDescent="0.45">
      <c r="C16" s="132" t="s">
        <v>13</v>
      </c>
      <c r="D16" s="133"/>
      <c r="E16" s="134">
        <f>SUM(E12:J15)</f>
        <v>1998199166</v>
      </c>
      <c r="F16" s="134"/>
      <c r="G16" s="134"/>
      <c r="H16" s="134"/>
      <c r="I16" s="134"/>
      <c r="J16" s="135"/>
    </row>
    <row r="17" spans="2:11" ht="15" customHeight="1" x14ac:dyDescent="0.4">
      <c r="C17" s="136" t="s">
        <v>71</v>
      </c>
      <c r="D17" s="137"/>
      <c r="E17" s="138">
        <v>429632</v>
      </c>
      <c r="F17" s="138"/>
      <c r="G17" s="138"/>
      <c r="H17" s="138"/>
      <c r="I17" s="138"/>
      <c r="J17" s="139"/>
    </row>
    <row r="18" spans="2:11" ht="15" customHeight="1" thickBot="1" x14ac:dyDescent="0.45">
      <c r="C18" s="103" t="s">
        <v>20</v>
      </c>
      <c r="D18" s="140"/>
      <c r="E18" s="141">
        <v>8421</v>
      </c>
      <c r="F18" s="141"/>
      <c r="G18" s="141"/>
      <c r="H18" s="141"/>
      <c r="I18" s="141"/>
      <c r="J18" s="142"/>
    </row>
    <row r="19" spans="2:11" ht="15" customHeight="1" x14ac:dyDescent="0.4">
      <c r="C19" s="136" t="s">
        <v>67</v>
      </c>
      <c r="D19" s="137"/>
      <c r="E19" s="143">
        <f>(E7+E9)/E17</f>
        <v>17791.343142503352</v>
      </c>
      <c r="F19" s="143"/>
      <c r="G19" s="143"/>
      <c r="H19" s="143"/>
      <c r="I19" s="143"/>
      <c r="J19" s="144"/>
    </row>
    <row r="20" spans="2:11" ht="15" customHeight="1" thickBot="1" x14ac:dyDescent="0.45">
      <c r="C20" s="145" t="s">
        <v>70</v>
      </c>
      <c r="D20" s="146"/>
      <c r="E20" s="147">
        <f>E8/E18</f>
        <v>8923.2312076950475</v>
      </c>
      <c r="F20" s="147"/>
      <c r="G20" s="147"/>
      <c r="H20" s="147"/>
      <c r="I20" s="147"/>
      <c r="J20" s="148"/>
    </row>
    <row r="21" spans="2:11" ht="15" customHeight="1" x14ac:dyDescent="0.4"/>
    <row r="22" spans="2:11" ht="15" customHeight="1" x14ac:dyDescent="0.4">
      <c r="B22" s="10" t="s">
        <v>21</v>
      </c>
      <c r="C22" s="113" t="s">
        <v>22</v>
      </c>
      <c r="D22" s="113"/>
      <c r="E22" s="113"/>
      <c r="F22" s="113"/>
      <c r="G22" s="113"/>
      <c r="H22" s="113"/>
    </row>
    <row r="23" spans="2:11" ht="12.75" thickBot="1" x14ac:dyDescent="0.45">
      <c r="C23" s="12"/>
      <c r="D23" s="12"/>
      <c r="E23" s="149" t="s">
        <v>23</v>
      </c>
      <c r="F23" s="149"/>
      <c r="G23" s="149"/>
      <c r="H23" s="149" t="s">
        <v>24</v>
      </c>
      <c r="I23" s="149"/>
      <c r="J23" s="149"/>
    </row>
    <row r="24" spans="2:11" ht="15" customHeight="1" x14ac:dyDescent="0.4">
      <c r="C24" s="150" t="s">
        <v>25</v>
      </c>
      <c r="D24" s="151"/>
      <c r="E24" s="152">
        <v>45017</v>
      </c>
      <c r="F24" s="153"/>
      <c r="G24" s="154"/>
      <c r="H24" s="155">
        <v>45044</v>
      </c>
      <c r="I24" s="155"/>
      <c r="J24" s="155"/>
      <c r="K24" s="156"/>
    </row>
    <row r="25" spans="2:11" ht="15" customHeight="1" thickBot="1" x14ac:dyDescent="0.45">
      <c r="C25" s="157" t="s">
        <v>26</v>
      </c>
      <c r="D25" s="158"/>
      <c r="E25" s="159">
        <f>E24</f>
        <v>45017</v>
      </c>
      <c r="F25" s="159"/>
      <c r="G25" s="159"/>
      <c r="H25" s="159">
        <f>H24</f>
        <v>45044</v>
      </c>
      <c r="I25" s="159"/>
      <c r="J25" s="159"/>
      <c r="K25" s="160"/>
    </row>
    <row r="26" spans="2:11" ht="15" customHeight="1" thickBot="1" x14ac:dyDescent="0.45">
      <c r="C26" s="161" t="s">
        <v>40</v>
      </c>
      <c r="D26" s="162"/>
      <c r="E26" s="163">
        <f>DATEDIF(E24,H24,"D")+1</f>
        <v>28</v>
      </c>
      <c r="F26" s="164"/>
      <c r="G26" s="164"/>
      <c r="H26" s="164"/>
      <c r="I26" s="164"/>
      <c r="J26" s="164"/>
      <c r="K26" s="165"/>
    </row>
    <row r="27" spans="2:11" ht="15" customHeight="1" x14ac:dyDescent="0.4">
      <c r="C27" s="18" t="s">
        <v>63</v>
      </c>
      <c r="D27" s="44"/>
      <c r="E27" s="45"/>
      <c r="F27" s="45"/>
      <c r="G27" s="45"/>
      <c r="H27" s="45"/>
      <c r="I27" s="45"/>
      <c r="J27" s="45"/>
      <c r="K27" s="45"/>
    </row>
    <row r="28" spans="2:11" ht="15" customHeight="1" x14ac:dyDescent="0.4"/>
    <row r="29" spans="2:11" ht="15" customHeight="1" thickBot="1" x14ac:dyDescent="0.45">
      <c r="B29" s="10" t="s">
        <v>28</v>
      </c>
      <c r="C29" s="113" t="s">
        <v>29</v>
      </c>
      <c r="D29" s="113"/>
      <c r="E29" s="113"/>
      <c r="F29" s="113"/>
      <c r="G29" s="113"/>
      <c r="H29" s="113"/>
    </row>
    <row r="30" spans="2:11" ht="15" customHeight="1" x14ac:dyDescent="0.4">
      <c r="C30" s="166" t="s">
        <v>30</v>
      </c>
      <c r="D30" s="19" t="s">
        <v>31</v>
      </c>
      <c r="E30" s="184">
        <f>(SUM(E12:J13))/(SUM(E12:J14))</f>
        <v>0.899482337686628</v>
      </c>
      <c r="F30" s="184"/>
      <c r="G30" s="184"/>
      <c r="H30" s="184"/>
      <c r="I30" s="184"/>
      <c r="J30" s="185"/>
    </row>
    <row r="31" spans="2:11" ht="15" customHeight="1" thickBot="1" x14ac:dyDescent="0.45">
      <c r="C31" s="167"/>
      <c r="D31" s="20" t="s">
        <v>32</v>
      </c>
      <c r="E31" s="186">
        <f>E14/(SUM(E12:J14))</f>
        <v>0.10051766231337204</v>
      </c>
      <c r="F31" s="186"/>
      <c r="G31" s="186"/>
      <c r="H31" s="186"/>
      <c r="I31" s="186"/>
      <c r="J31" s="187"/>
    </row>
    <row r="32" spans="2:11" ht="15" customHeight="1" x14ac:dyDescent="0.4"/>
    <row r="33" spans="2:10" ht="15" customHeight="1" thickBot="1" x14ac:dyDescent="0.45">
      <c r="B33" s="10" t="s">
        <v>33</v>
      </c>
      <c r="C33" s="113" t="s">
        <v>34</v>
      </c>
      <c r="D33" s="113"/>
      <c r="E33" s="113"/>
      <c r="F33" s="113"/>
      <c r="G33" s="113"/>
      <c r="H33" s="113"/>
      <c r="I33" s="113"/>
      <c r="J33" s="113"/>
    </row>
    <row r="34" spans="2:10" ht="70.349999999999994" customHeight="1" thickBot="1" x14ac:dyDescent="0.45">
      <c r="C34" s="3" t="s">
        <v>35</v>
      </c>
      <c r="D34" s="172"/>
      <c r="E34" s="173"/>
      <c r="F34" s="173"/>
      <c r="G34" s="173"/>
      <c r="H34" s="173"/>
      <c r="I34" s="173"/>
      <c r="J34" s="174"/>
    </row>
  </sheetData>
  <mergeCells count="45">
    <mergeCell ref="C7:C9"/>
    <mergeCell ref="E7:J7"/>
    <mergeCell ref="E8:J8"/>
    <mergeCell ref="E9:J9"/>
    <mergeCell ref="A1:K1"/>
    <mergeCell ref="C3:H3"/>
    <mergeCell ref="C4:D4"/>
    <mergeCell ref="E4:J4"/>
    <mergeCell ref="C6:H6"/>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29:H29"/>
    <mergeCell ref="C22:H22"/>
    <mergeCell ref="E23:G23"/>
    <mergeCell ref="H23:J23"/>
    <mergeCell ref="C24:D24"/>
    <mergeCell ref="E24:G24"/>
    <mergeCell ref="C25:D25"/>
    <mergeCell ref="E25:G25"/>
    <mergeCell ref="C26:D26"/>
    <mergeCell ref="H24:K24"/>
    <mergeCell ref="H25:K25"/>
    <mergeCell ref="E26:K26"/>
    <mergeCell ref="C30:C31"/>
    <mergeCell ref="E30:J30"/>
    <mergeCell ref="E31:J31"/>
    <mergeCell ref="C33:J33"/>
    <mergeCell ref="D34:J34"/>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colBreaks count="1" manualBreakCount="1">
    <brk id="11" max="6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4" zoomScaleNormal="100" zoomScaleSheetLayoutView="100" workbookViewId="0">
      <selection activeCell="C22" sqref="C22:H22"/>
    </sheetView>
  </sheetViews>
  <sheetFormatPr defaultColWidth="9" defaultRowHeight="12" x14ac:dyDescent="0.4"/>
  <cols>
    <col min="1" max="1" width="0.625" style="1" customWidth="1"/>
    <col min="2" max="2" width="3.125" style="1" bestFit="1" customWidth="1"/>
    <col min="3" max="3" width="11.75" style="1" customWidth="1"/>
    <col min="4" max="4" width="22.625" style="1" customWidth="1"/>
    <col min="5" max="10" width="6.625" style="1" customWidth="1"/>
    <col min="11" max="11" width="0.625" style="1" customWidth="1"/>
    <col min="12" max="12" width="9" style="1" customWidth="1"/>
    <col min="13" max="16384" width="9" style="1"/>
  </cols>
  <sheetData>
    <row r="1" spans="1:11" ht="18.75" customHeight="1" x14ac:dyDescent="0.4">
      <c r="A1" s="201" t="s">
        <v>36</v>
      </c>
      <c r="B1" s="201"/>
      <c r="C1" s="201"/>
      <c r="D1" s="201"/>
      <c r="E1" s="201"/>
      <c r="F1" s="201"/>
      <c r="G1" s="201"/>
      <c r="H1" s="201"/>
      <c r="I1" s="201"/>
      <c r="J1" s="201"/>
      <c r="K1" s="201"/>
    </row>
    <row r="2" spans="1:11" ht="18.75" customHeight="1" x14ac:dyDescent="0.4">
      <c r="A2" s="2"/>
      <c r="B2" s="2"/>
      <c r="C2" s="2"/>
      <c r="D2" s="2"/>
      <c r="E2" s="2"/>
      <c r="F2" s="2"/>
      <c r="G2" s="2"/>
      <c r="H2" s="2"/>
      <c r="I2" s="2"/>
      <c r="J2" s="2"/>
      <c r="K2" s="2"/>
    </row>
    <row r="3" spans="1:11" ht="15" customHeight="1" thickBot="1" x14ac:dyDescent="0.45">
      <c r="B3" s="1" t="s">
        <v>4</v>
      </c>
      <c r="C3" s="190" t="s">
        <v>5</v>
      </c>
      <c r="D3" s="190"/>
      <c r="E3" s="190"/>
      <c r="F3" s="190"/>
      <c r="G3" s="190"/>
      <c r="H3" s="190"/>
      <c r="I3" s="4"/>
    </row>
    <row r="4" spans="1:11" ht="19.5" customHeight="1" thickBot="1" x14ac:dyDescent="0.45">
      <c r="C4" s="202" t="s">
        <v>37</v>
      </c>
      <c r="D4" s="203"/>
      <c r="E4" s="183" t="s">
        <v>52</v>
      </c>
      <c r="F4" s="117"/>
      <c r="G4" s="117"/>
      <c r="H4" s="117"/>
      <c r="I4" s="117"/>
      <c r="J4" s="118"/>
    </row>
    <row r="5" spans="1:11" ht="15" customHeight="1" x14ac:dyDescent="0.4"/>
    <row r="6" spans="1:11" ht="15" customHeight="1" thickBot="1" x14ac:dyDescent="0.45">
      <c r="B6" s="1" t="s">
        <v>7</v>
      </c>
      <c r="C6" s="113" t="s">
        <v>8</v>
      </c>
      <c r="D6" s="113"/>
      <c r="E6" s="113"/>
      <c r="F6" s="113"/>
      <c r="G6" s="113"/>
      <c r="H6" s="113"/>
      <c r="I6" s="10"/>
      <c r="J6" s="10"/>
    </row>
    <row r="7" spans="1:11" ht="15" customHeight="1" x14ac:dyDescent="0.4">
      <c r="C7" s="101" t="s">
        <v>9</v>
      </c>
      <c r="D7" s="13" t="s">
        <v>10</v>
      </c>
      <c r="E7" s="104">
        <v>10206176153</v>
      </c>
      <c r="F7" s="105"/>
      <c r="G7" s="105"/>
      <c r="H7" s="105"/>
      <c r="I7" s="105"/>
      <c r="J7" s="106"/>
    </row>
    <row r="8" spans="1:11" ht="15" customHeight="1" x14ac:dyDescent="0.4">
      <c r="C8" s="102"/>
      <c r="D8" s="14" t="s">
        <v>11</v>
      </c>
      <c r="E8" s="107">
        <v>62120510</v>
      </c>
      <c r="F8" s="108"/>
      <c r="G8" s="108"/>
      <c r="H8" s="108"/>
      <c r="I8" s="108"/>
      <c r="J8" s="109"/>
    </row>
    <row r="9" spans="1:11" ht="15" customHeight="1" x14ac:dyDescent="0.4">
      <c r="C9" s="103"/>
      <c r="D9" s="15" t="s">
        <v>12</v>
      </c>
      <c r="E9" s="110">
        <v>619516785</v>
      </c>
      <c r="F9" s="110"/>
      <c r="G9" s="110"/>
      <c r="H9" s="110"/>
      <c r="I9" s="110"/>
      <c r="J9" s="111"/>
    </row>
    <row r="10" spans="1:11" ht="15" customHeight="1" thickBot="1" x14ac:dyDescent="0.45">
      <c r="C10" s="119" t="s">
        <v>13</v>
      </c>
      <c r="D10" s="120"/>
      <c r="E10" s="121">
        <f>SUM(E7:J9)</f>
        <v>10887813448</v>
      </c>
      <c r="F10" s="122"/>
      <c r="G10" s="122"/>
      <c r="H10" s="122"/>
      <c r="I10" s="122"/>
      <c r="J10" s="123"/>
    </row>
    <row r="11" spans="1:11" ht="15" customHeight="1" x14ac:dyDescent="0.4">
      <c r="C11" s="124" t="s">
        <v>14</v>
      </c>
      <c r="D11" s="125"/>
      <c r="E11" s="125"/>
      <c r="F11" s="125"/>
      <c r="G11" s="125"/>
      <c r="H11" s="125"/>
      <c r="I11" s="125"/>
      <c r="J11" s="126"/>
    </row>
    <row r="12" spans="1:11" ht="15" customHeight="1" x14ac:dyDescent="0.4">
      <c r="C12" s="127" t="s">
        <v>38</v>
      </c>
      <c r="D12" s="16" t="s">
        <v>16</v>
      </c>
      <c r="E12" s="107">
        <v>1574327747</v>
      </c>
      <c r="F12" s="108"/>
      <c r="G12" s="108"/>
      <c r="H12" s="108"/>
      <c r="I12" s="108"/>
      <c r="J12" s="109"/>
    </row>
    <row r="13" spans="1:11" ht="15" customHeight="1" x14ac:dyDescent="0.4">
      <c r="C13" s="127"/>
      <c r="D13" s="16" t="s">
        <v>39</v>
      </c>
      <c r="E13" s="107">
        <v>12064960</v>
      </c>
      <c r="F13" s="108"/>
      <c r="G13" s="108"/>
      <c r="H13" s="108"/>
      <c r="I13" s="108"/>
      <c r="J13" s="109"/>
    </row>
    <row r="14" spans="1:11" ht="15" customHeight="1" x14ac:dyDescent="0.4">
      <c r="C14" s="127"/>
      <c r="D14" s="17" t="s">
        <v>18</v>
      </c>
      <c r="E14" s="128">
        <v>101026147</v>
      </c>
      <c r="F14" s="128"/>
      <c r="G14" s="128"/>
      <c r="H14" s="128"/>
      <c r="I14" s="128"/>
      <c r="J14" s="129"/>
    </row>
    <row r="15" spans="1:11" ht="15" customHeight="1" x14ac:dyDescent="0.4">
      <c r="C15" s="130" t="s">
        <v>19</v>
      </c>
      <c r="D15" s="131"/>
      <c r="E15" s="110">
        <v>955549754</v>
      </c>
      <c r="F15" s="110"/>
      <c r="G15" s="110"/>
      <c r="H15" s="110"/>
      <c r="I15" s="110"/>
      <c r="J15" s="111"/>
    </row>
    <row r="16" spans="1:11" ht="15" customHeight="1" thickBot="1" x14ac:dyDescent="0.45">
      <c r="C16" s="132" t="s">
        <v>13</v>
      </c>
      <c r="D16" s="133"/>
      <c r="E16" s="134">
        <f>SUM(E12:J15)</f>
        <v>2642968608</v>
      </c>
      <c r="F16" s="134"/>
      <c r="G16" s="134"/>
      <c r="H16" s="134"/>
      <c r="I16" s="134"/>
      <c r="J16" s="135"/>
    </row>
    <row r="17" spans="2:11" ht="15" customHeight="1" x14ac:dyDescent="0.4">
      <c r="C17" s="136" t="s">
        <v>71</v>
      </c>
      <c r="D17" s="137"/>
      <c r="E17" s="138">
        <v>544058</v>
      </c>
      <c r="F17" s="138"/>
      <c r="G17" s="138"/>
      <c r="H17" s="138"/>
      <c r="I17" s="138"/>
      <c r="J17" s="139"/>
    </row>
    <row r="18" spans="2:11" ht="15" customHeight="1" thickBot="1" x14ac:dyDescent="0.45">
      <c r="C18" s="103" t="s">
        <v>20</v>
      </c>
      <c r="D18" s="140"/>
      <c r="E18" s="141">
        <v>6821</v>
      </c>
      <c r="F18" s="141"/>
      <c r="G18" s="141"/>
      <c r="H18" s="141"/>
      <c r="I18" s="141"/>
      <c r="J18" s="142"/>
    </row>
    <row r="19" spans="2:11" ht="15" customHeight="1" x14ac:dyDescent="0.4">
      <c r="C19" s="136" t="s">
        <v>67</v>
      </c>
      <c r="D19" s="137"/>
      <c r="E19" s="143">
        <f>(E7+E9)/E17</f>
        <v>19898.049358708078</v>
      </c>
      <c r="F19" s="143"/>
      <c r="G19" s="143"/>
      <c r="H19" s="143"/>
      <c r="I19" s="143"/>
      <c r="J19" s="144"/>
    </row>
    <row r="20" spans="2:11" ht="15" customHeight="1" thickBot="1" x14ac:dyDescent="0.45">
      <c r="C20" s="145" t="s">
        <v>70</v>
      </c>
      <c r="D20" s="146"/>
      <c r="E20" s="147">
        <f>E8/E18</f>
        <v>9107.2438058935641</v>
      </c>
      <c r="F20" s="147"/>
      <c r="G20" s="147"/>
      <c r="H20" s="147"/>
      <c r="I20" s="147"/>
      <c r="J20" s="148"/>
    </row>
    <row r="21" spans="2:11" ht="15" customHeight="1" x14ac:dyDescent="0.4"/>
    <row r="22" spans="2:11" ht="15" customHeight="1" x14ac:dyDescent="0.4">
      <c r="B22" s="1" t="s">
        <v>21</v>
      </c>
      <c r="C22" s="190" t="s">
        <v>22</v>
      </c>
      <c r="D22" s="190"/>
      <c r="E22" s="190"/>
      <c r="F22" s="190"/>
      <c r="G22" s="190"/>
      <c r="H22" s="190"/>
    </row>
    <row r="23" spans="2:11" ht="12.75" thickBot="1" x14ac:dyDescent="0.45">
      <c r="C23" s="4"/>
      <c r="D23" s="4"/>
      <c r="E23" s="194" t="s">
        <v>23</v>
      </c>
      <c r="F23" s="194"/>
      <c r="G23" s="194"/>
      <c r="H23" s="194" t="s">
        <v>24</v>
      </c>
      <c r="I23" s="194"/>
      <c r="J23" s="194"/>
    </row>
    <row r="24" spans="2:11" ht="15" customHeight="1" x14ac:dyDescent="0.4">
      <c r="C24" s="195" t="s">
        <v>25</v>
      </c>
      <c r="D24" s="196"/>
      <c r="E24" s="152">
        <v>45054</v>
      </c>
      <c r="F24" s="153"/>
      <c r="G24" s="154"/>
      <c r="H24" s="155">
        <v>45077</v>
      </c>
      <c r="I24" s="155"/>
      <c r="J24" s="155"/>
      <c r="K24" s="156"/>
    </row>
    <row r="25" spans="2:11" ht="15" customHeight="1" thickBot="1" x14ac:dyDescent="0.45">
      <c r="C25" s="197" t="s">
        <v>26</v>
      </c>
      <c r="D25" s="198"/>
      <c r="E25" s="159">
        <f>E24</f>
        <v>45054</v>
      </c>
      <c r="F25" s="159"/>
      <c r="G25" s="159"/>
      <c r="H25" s="159">
        <f>H24</f>
        <v>45077</v>
      </c>
      <c r="I25" s="159"/>
      <c r="J25" s="159"/>
      <c r="K25" s="160"/>
    </row>
    <row r="26" spans="2:11" ht="15" customHeight="1" thickBot="1" x14ac:dyDescent="0.45">
      <c r="C26" s="199" t="s">
        <v>40</v>
      </c>
      <c r="D26" s="200"/>
      <c r="E26" s="163">
        <f>DATEDIF(E24,H24,"D")+1</f>
        <v>24</v>
      </c>
      <c r="F26" s="164"/>
      <c r="G26" s="164"/>
      <c r="H26" s="164"/>
      <c r="I26" s="164"/>
      <c r="J26" s="164"/>
      <c r="K26" s="165"/>
    </row>
    <row r="27" spans="2:11" s="10" customFormat="1" ht="15" customHeight="1" x14ac:dyDescent="0.4">
      <c r="C27" s="18" t="s">
        <v>63</v>
      </c>
      <c r="D27" s="44"/>
      <c r="E27" s="45"/>
      <c r="F27" s="45"/>
      <c r="G27" s="45"/>
      <c r="H27" s="45"/>
      <c r="I27" s="45"/>
      <c r="J27" s="45"/>
      <c r="K27" s="45"/>
    </row>
    <row r="28" spans="2:11" ht="15" customHeight="1" x14ac:dyDescent="0.4"/>
    <row r="29" spans="2:11" ht="15" customHeight="1" thickBot="1" x14ac:dyDescent="0.45">
      <c r="B29" s="1" t="s">
        <v>28</v>
      </c>
      <c r="C29" s="190" t="s">
        <v>29</v>
      </c>
      <c r="D29" s="190"/>
      <c r="E29" s="190"/>
      <c r="F29" s="190"/>
      <c r="G29" s="190"/>
      <c r="H29" s="190"/>
    </row>
    <row r="30" spans="2:11" ht="15" customHeight="1" x14ac:dyDescent="0.4">
      <c r="C30" s="188" t="s">
        <v>30</v>
      </c>
      <c r="D30" s="7" t="s">
        <v>31</v>
      </c>
      <c r="E30" s="184">
        <f>(SUM(E12:J13))/(SUM(E12:J14))</f>
        <v>0.940129774678931</v>
      </c>
      <c r="F30" s="184"/>
      <c r="G30" s="184"/>
      <c r="H30" s="184"/>
      <c r="I30" s="184"/>
      <c r="J30" s="185"/>
    </row>
    <row r="31" spans="2:11" ht="15" customHeight="1" thickBot="1" x14ac:dyDescent="0.45">
      <c r="C31" s="189"/>
      <c r="D31" s="6" t="s">
        <v>32</v>
      </c>
      <c r="E31" s="186">
        <f>E14/(SUM(E12:J14))</f>
        <v>5.9870225321068983E-2</v>
      </c>
      <c r="F31" s="186"/>
      <c r="G31" s="186"/>
      <c r="H31" s="186"/>
      <c r="I31" s="186"/>
      <c r="J31" s="187"/>
    </row>
    <row r="32" spans="2:11" ht="15" customHeight="1" x14ac:dyDescent="0.4"/>
    <row r="33" spans="2:10" ht="15" customHeight="1" thickBot="1" x14ac:dyDescent="0.45">
      <c r="B33" s="1" t="s">
        <v>33</v>
      </c>
      <c r="C33" s="190" t="s">
        <v>34</v>
      </c>
      <c r="D33" s="190"/>
      <c r="E33" s="190"/>
      <c r="F33" s="190"/>
      <c r="G33" s="190"/>
      <c r="H33" s="190"/>
      <c r="I33" s="190"/>
      <c r="J33" s="190"/>
    </row>
    <row r="34" spans="2:10" ht="70.349999999999994" customHeight="1" thickBot="1" x14ac:dyDescent="0.45">
      <c r="C34" s="3" t="s">
        <v>35</v>
      </c>
      <c r="D34" s="191"/>
      <c r="E34" s="192"/>
      <c r="F34" s="192"/>
      <c r="G34" s="192"/>
      <c r="H34" s="192"/>
      <c r="I34" s="192"/>
      <c r="J34" s="193"/>
    </row>
  </sheetData>
  <mergeCells count="45">
    <mergeCell ref="C7:C9"/>
    <mergeCell ref="E7:J7"/>
    <mergeCell ref="E8:J8"/>
    <mergeCell ref="E9:J9"/>
    <mergeCell ref="A1:K1"/>
    <mergeCell ref="C3:H3"/>
    <mergeCell ref="C4:D4"/>
    <mergeCell ref="E4:J4"/>
    <mergeCell ref="C6:H6"/>
    <mergeCell ref="C10:D10"/>
    <mergeCell ref="E10:J10"/>
    <mergeCell ref="C11:J11"/>
    <mergeCell ref="C12:C14"/>
    <mergeCell ref="E12:J12"/>
    <mergeCell ref="E13:J13"/>
    <mergeCell ref="E14:J14"/>
    <mergeCell ref="C15:D15"/>
    <mergeCell ref="E15:J15"/>
    <mergeCell ref="C16:D16"/>
    <mergeCell ref="E16:J16"/>
    <mergeCell ref="C17:D17"/>
    <mergeCell ref="E17:J17"/>
    <mergeCell ref="C18:D18"/>
    <mergeCell ref="E18:J18"/>
    <mergeCell ref="C19:D19"/>
    <mergeCell ref="E19:J19"/>
    <mergeCell ref="C20:D20"/>
    <mergeCell ref="E20:J20"/>
    <mergeCell ref="C29:H29"/>
    <mergeCell ref="C22:H22"/>
    <mergeCell ref="E23:G23"/>
    <mergeCell ref="H23:J23"/>
    <mergeCell ref="C24:D24"/>
    <mergeCell ref="E24:G24"/>
    <mergeCell ref="C25:D25"/>
    <mergeCell ref="E25:G25"/>
    <mergeCell ref="C26:D26"/>
    <mergeCell ref="H24:K24"/>
    <mergeCell ref="H25:K25"/>
    <mergeCell ref="E26:K26"/>
    <mergeCell ref="C30:C31"/>
    <mergeCell ref="E30:J30"/>
    <mergeCell ref="E31:J31"/>
    <mergeCell ref="C33:J33"/>
    <mergeCell ref="D34:J34"/>
  </mergeCells>
  <phoneticPr fontId="2"/>
  <pageMargins left="0.51181102362204722" right="0.11811023622047245" top="0.55118110236220474" bottom="0.19685039370078741" header="0.31496062992125984" footer="0.11811023622047245"/>
  <pageSetup paperSize="9" orientation="portrait" r:id="rId1"/>
  <headerFooter scaleWithDoc="0" alignWithMargins="0"/>
  <colBreaks count="1" manualBreakCount="1">
    <brk id="11" max="6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200279-2daf-4094-b15b-f7d1f3241129">
      <Terms xmlns="http://schemas.microsoft.com/office/infopath/2007/PartnerControls"/>
    </lcf76f155ced4ddcb4097134ff3c332f>
    <TaxCatchAll xmlns="75a45a0f-73d2-40d6-bc68-2146ac74c0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63907F5251E924CB5D49FDD9A4F59C9" ma:contentTypeVersion="15" ma:contentTypeDescription="新しいドキュメントを作成します。" ma:contentTypeScope="" ma:versionID="649f2ecd98d9f317db7211c44a2ed549">
  <xsd:schema xmlns:xsd="http://www.w3.org/2001/XMLSchema" xmlns:xs="http://www.w3.org/2001/XMLSchema" xmlns:p="http://schemas.microsoft.com/office/2006/metadata/properties" xmlns:ns2="a8200279-2daf-4094-b15b-f7d1f3241129" xmlns:ns3="75a45a0f-73d2-40d6-bc68-2146ac74c037" targetNamespace="http://schemas.microsoft.com/office/2006/metadata/properties" ma:root="true" ma:fieldsID="4280250251996ce2f522c33f7eb34e85" ns2:_="" ns3:_="">
    <xsd:import namespace="a8200279-2daf-4094-b15b-f7d1f3241129"/>
    <xsd:import namespace="75a45a0f-73d2-40d6-bc68-2146ac74c03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00279-2daf-4094-b15b-f7d1f32411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95ed621e-7a42-490f-b955-ebffce90d57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a45a0f-73d2-40d6-bc68-2146ac74c03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8d76a01-0e0c-4afc-8da6-bf8b30acd268}" ma:internalName="TaxCatchAll" ma:showField="CatchAllData" ma:web="75a45a0f-73d2-40d6-bc68-2146ac74c03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C0D8B5-38D9-46F1-B0DA-2B5EA167C57B}">
  <ds:schemaRefs>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75a45a0f-73d2-40d6-bc68-2146ac74c037"/>
    <ds:schemaRef ds:uri="http://schemas.microsoft.com/office/2006/metadata/properties"/>
    <ds:schemaRef ds:uri="a8200279-2daf-4094-b15b-f7d1f3241129"/>
    <ds:schemaRef ds:uri="http://www.w3.org/XML/1998/namespace"/>
    <ds:schemaRef ds:uri="http://purl.org/dc/dcmitype/"/>
  </ds:schemaRefs>
</ds:datastoreItem>
</file>

<file path=customXml/itemProps2.xml><?xml version="1.0" encoding="utf-8"?>
<ds:datastoreItem xmlns:ds="http://schemas.openxmlformats.org/officeDocument/2006/customXml" ds:itemID="{905A11E3-9017-4548-948F-F0065D09A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00279-2daf-4094-b15b-f7d1f3241129"/>
    <ds:schemaRef ds:uri="75a45a0f-73d2-40d6-bc68-2146ac74c0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2054AF-9A4F-4133-94CE-34F0C9940D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効果検証様式（集計値）</vt:lpstr>
      <vt:lpstr>R4.10月</vt:lpstr>
      <vt:lpstr>R4.11月</vt:lpstr>
      <vt:lpstr>R4.12月</vt:lpstr>
      <vt:lpstr>R5.1月</vt:lpstr>
      <vt:lpstr>R5.2月</vt:lpstr>
      <vt:lpstr>R5.3月</vt:lpstr>
      <vt:lpstr>R5.4月</vt:lpstr>
      <vt:lpstr>R5.5月</vt:lpstr>
      <vt:lpstr>R5.6月</vt:lpstr>
      <vt:lpstr>R5.7月</vt:lpstr>
      <vt:lpstr>R5.8月</vt:lpstr>
      <vt:lpstr>R5.9月</vt:lpstr>
      <vt:lpstr>R5.10月</vt:lpstr>
      <vt:lpstr>R5.11月</vt:lpstr>
      <vt:lpstr>R4.10月!Print_Area</vt:lpstr>
      <vt:lpstr>R4.11月!Print_Area</vt:lpstr>
      <vt:lpstr>R4.12月!Print_Area</vt:lpstr>
      <vt:lpstr>R5.10月!Print_Area</vt:lpstr>
      <vt:lpstr>R5.11月!Print_Area</vt:lpstr>
      <vt:lpstr>R5.1月!Print_Area</vt:lpstr>
      <vt:lpstr>R5.2月!Print_Area</vt:lpstr>
      <vt:lpstr>R5.3月!Print_Area</vt:lpstr>
      <vt:lpstr>R5.4月!Print_Area</vt:lpstr>
      <vt:lpstr>R5.5月!Print_Area</vt:lpstr>
      <vt:lpstr>R5.6月!Print_Area</vt:lpstr>
      <vt:lpstr>R5.7月!Print_Area</vt:lpstr>
      <vt:lpstr>R5.8月!Print_Area</vt:lpstr>
      <vt:lpstr>R5.9月!Print_Area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2024-05-25T08:08:57Z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0x010100263907F5251E924CB5D49FDD9A4F59C9</vt:lpwstr>
  </property>
  <property fmtid="{D5CDD505-2E9C-101B-9397-08002B2CF9AE}" pid="3" name="MediaServiceImageTags">
    <vt:lpwstr/>
  </property>
</Properties>
</file>