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663"/>
  </bookViews>
  <sheets>
    <sheet name="効果検証様式（集計値）" sheetId="1" r:id="rId1"/>
    <sheet name="R3.11" sheetId="90" r:id="rId2"/>
    <sheet name="R3.12" sheetId="91" r:id="rId3"/>
    <sheet name="R4.1" sheetId="96" r:id="rId4"/>
    <sheet name="R4.2" sheetId="97" r:id="rId5"/>
    <sheet name="R4.3" sheetId="98" r:id="rId6"/>
    <sheet name="R4.4" sheetId="99" r:id="rId7"/>
    <sheet name="R4.5" sheetId="100" r:id="rId8"/>
    <sheet name="R4.6" sheetId="92" r:id="rId9"/>
    <sheet name="R4.7" sheetId="93" r:id="rId10"/>
    <sheet name="R4.8" sheetId="94" r:id="rId11"/>
    <sheet name="R4.9" sheetId="95" r:id="rId12"/>
    <sheet name="R4.10" sheetId="101" r:id="rId13"/>
  </sheets>
  <definedNames>
    <definedName name="_xlnm.Print_Area" localSheetId="1">'R3.11'!$A$1:$J$86</definedName>
    <definedName name="_xlnm.Print_Area" localSheetId="2">'R3.12'!$A$1:$J$86</definedName>
    <definedName name="_xlnm.Print_Area" localSheetId="3">'R4.1'!$A$1:$J$87</definedName>
    <definedName name="_xlnm.Print_Area" localSheetId="12">'R4.10'!$A$1:$J$86</definedName>
    <definedName name="_xlnm.Print_Area" localSheetId="4">'R4.2'!$A$1:$J$87</definedName>
    <definedName name="_xlnm.Print_Area" localSheetId="5">'R4.3'!$A$1:$J$87</definedName>
    <definedName name="_xlnm.Print_Area" localSheetId="6">'R4.4'!$A$1:$J$86</definedName>
    <definedName name="_xlnm.Print_Area" localSheetId="7">'R4.5'!$A$1:$J$86</definedName>
    <definedName name="_xlnm.Print_Area" localSheetId="8">'R4.6'!$A$1:$J$86</definedName>
    <definedName name="_xlnm.Print_Area" localSheetId="9">'R4.7'!$A$1:$J$86</definedName>
    <definedName name="_xlnm.Print_Area" localSheetId="10">'R4.8'!$A$1:$J$86</definedName>
    <definedName name="_xlnm.Print_Area" localSheetId="11">'R4.9'!$A$1:$J$86</definedName>
    <definedName name="_xlnm.Print_Area" localSheetId="0">'効果検証様式（集計値）'!$A$1:$H$39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9" i="98" l="1"/>
  <c r="E79" i="101"/>
  <c r="E79" i="95"/>
  <c r="E79" i="94"/>
  <c r="E79" i="93"/>
  <c r="E79" i="92"/>
  <c r="E79" i="100"/>
  <c r="E79" i="99"/>
  <c r="E79" i="96"/>
  <c r="E79" i="91"/>
  <c r="E79" i="90"/>
  <c r="E23" i="1" l="1"/>
  <c r="E35" i="1"/>
  <c r="E34" i="1"/>
  <c r="E83" i="101"/>
  <c r="E82" i="101"/>
  <c r="E73" i="101"/>
  <c r="E72" i="101"/>
  <c r="E69" i="101"/>
  <c r="E11" i="101"/>
  <c r="E83" i="100"/>
  <c r="E82" i="100"/>
  <c r="E73" i="100"/>
  <c r="E72" i="100"/>
  <c r="E69" i="100"/>
  <c r="E11" i="100"/>
  <c r="E83" i="99"/>
  <c r="E82" i="99"/>
  <c r="E73" i="99"/>
  <c r="E72" i="99"/>
  <c r="E69" i="99"/>
  <c r="E11" i="99"/>
  <c r="E84" i="98"/>
  <c r="E83" i="98"/>
  <c r="E73" i="98"/>
  <c r="E72" i="98"/>
  <c r="E69" i="98"/>
  <c r="E11" i="98"/>
  <c r="E69" i="97"/>
  <c r="E11" i="97"/>
  <c r="E84" i="96"/>
  <c r="E83" i="96"/>
  <c r="E73" i="96"/>
  <c r="E72" i="96"/>
  <c r="E69" i="96"/>
  <c r="E11" i="96"/>
  <c r="E83" i="95"/>
  <c r="E82" i="95"/>
  <c r="E73" i="95"/>
  <c r="E72" i="95"/>
  <c r="E69" i="95"/>
  <c r="E11" i="95"/>
  <c r="E83" i="94"/>
  <c r="E82" i="94"/>
  <c r="E73" i="94"/>
  <c r="E72" i="94"/>
  <c r="E69" i="94"/>
  <c r="E11" i="94"/>
  <c r="E83" i="93"/>
  <c r="E82" i="93"/>
  <c r="E73" i="93"/>
  <c r="E72" i="93"/>
  <c r="E69" i="93"/>
  <c r="E11" i="93"/>
  <c r="E83" i="92"/>
  <c r="E82" i="92"/>
  <c r="E73" i="92"/>
  <c r="E72" i="92"/>
  <c r="E69" i="92"/>
  <c r="E11" i="92"/>
  <c r="E83" i="91"/>
  <c r="E82" i="91"/>
  <c r="E73" i="91"/>
  <c r="E72" i="91"/>
  <c r="E69" i="91"/>
  <c r="E11" i="91"/>
  <c r="E69" i="90" l="1"/>
  <c r="E73" i="90"/>
  <c r="E72" i="90"/>
  <c r="E24" i="1"/>
  <c r="E11" i="90" l="1"/>
  <c r="E20" i="1"/>
  <c r="E13" i="1"/>
  <c r="E83" i="90" l="1"/>
  <c r="E82" i="90"/>
</calcChain>
</file>

<file path=xl/sharedStrings.xml><?xml version="1.0" encoding="utf-8"?>
<sst xmlns="http://schemas.openxmlformats.org/spreadsheetml/2006/main" count="1210" uniqueCount="85">
  <si>
    <t>効果検証様式（県民割支援）</t>
    <rPh sb="0" eb="2">
      <t>コウカ</t>
    </rPh>
    <rPh sb="2" eb="4">
      <t>ケンショウ</t>
    </rPh>
    <rPh sb="4" eb="6">
      <t>ヨウシキ</t>
    </rPh>
    <rPh sb="7" eb="9">
      <t>ケンミン</t>
    </rPh>
    <rPh sb="9" eb="10">
      <t>ワリ</t>
    </rPh>
    <rPh sb="10" eb="12">
      <t>シエン</t>
    </rPh>
    <phoneticPr fontId="1"/>
  </si>
  <si>
    <t>都道府県名</t>
    <rPh sb="0" eb="4">
      <t>トドウフケン</t>
    </rPh>
    <rPh sb="4" eb="5">
      <t>メイ</t>
    </rPh>
    <phoneticPr fontId="1"/>
  </si>
  <si>
    <t>沖縄県</t>
  </si>
  <si>
    <t>作成年月日</t>
    <rPh sb="0" eb="2">
      <t>サクセイ</t>
    </rPh>
    <rPh sb="2" eb="5">
      <t>ネンガッピ</t>
    </rPh>
    <phoneticPr fontId="1"/>
  </si>
  <si>
    <t>①</t>
    <phoneticPr fontId="1"/>
  </si>
  <si>
    <t>対象商品の内容</t>
    <phoneticPr fontId="1"/>
  </si>
  <si>
    <t>事業名（実施期間）</t>
    <rPh sb="0" eb="3">
      <t>ジギョウメイ</t>
    </rPh>
    <rPh sb="4" eb="8">
      <t>ジッシキカン</t>
    </rPh>
    <phoneticPr fontId="1"/>
  </si>
  <si>
    <t>おきなわ彩発見キャンペーン第４弾（R3.11.15～R4.10.10）</t>
  </si>
  <si>
    <t>②</t>
    <phoneticPr fontId="1"/>
  </si>
  <si>
    <t>対象商品の数量</t>
    <rPh sb="5" eb="7">
      <t>スウリョウ</t>
    </rPh>
    <phoneticPr fontId="1"/>
  </si>
  <si>
    <t>販売金額（円）
※1</t>
    <rPh sb="0" eb="2">
      <t>ハンバイ</t>
    </rPh>
    <rPh sb="2" eb="4">
      <t>キンガク</t>
    </rPh>
    <rPh sb="5" eb="6">
      <t>エン</t>
    </rPh>
    <phoneticPr fontId="1"/>
  </si>
  <si>
    <t>②-1：旅行会社経由</t>
    <rPh sb="4" eb="6">
      <t>リョコウ</t>
    </rPh>
    <rPh sb="6" eb="8">
      <t>カイシャ</t>
    </rPh>
    <rPh sb="8" eb="10">
      <t>ケイユ</t>
    </rPh>
    <phoneticPr fontId="1"/>
  </si>
  <si>
    <t>②-2：旅行会社経由（日帰り）</t>
    <rPh sb="11" eb="13">
      <t>ヒガエ</t>
    </rPh>
    <phoneticPr fontId="1"/>
  </si>
  <si>
    <t>②-3：宿直販等</t>
    <rPh sb="4" eb="5">
      <t>ヤド</t>
    </rPh>
    <rPh sb="5" eb="7">
      <t>チョクハン</t>
    </rPh>
    <rPh sb="7" eb="8">
      <t>トウ</t>
    </rPh>
    <phoneticPr fontId="1"/>
  </si>
  <si>
    <t>②-4：宿直販等（日帰り）</t>
    <rPh sb="9" eb="11">
      <t>ヒガエ</t>
    </rPh>
    <phoneticPr fontId="1"/>
  </si>
  <si>
    <t>合計</t>
    <rPh sb="0" eb="2">
      <t>ゴウケイ</t>
    </rPh>
    <phoneticPr fontId="1"/>
  </si>
  <si>
    <t>補助金額（円）</t>
    <rPh sb="5" eb="6">
      <t>エン</t>
    </rPh>
    <phoneticPr fontId="1"/>
  </si>
  <si>
    <t>旅行割引額</t>
    <rPh sb="0" eb="2">
      <t>リョコウ</t>
    </rPh>
    <rPh sb="2" eb="4">
      <t>ワリビキ</t>
    </rPh>
    <rPh sb="4" eb="5">
      <t>ガク</t>
    </rPh>
    <phoneticPr fontId="1"/>
  </si>
  <si>
    <t>②-5：旅行会社経由</t>
    <rPh sb="4" eb="6">
      <t>リョコウ</t>
    </rPh>
    <rPh sb="6" eb="8">
      <t>カイシャ</t>
    </rPh>
    <rPh sb="8" eb="10">
      <t>ケイユ</t>
    </rPh>
    <phoneticPr fontId="1"/>
  </si>
  <si>
    <t>②-7：宿直販等</t>
    <rPh sb="4" eb="5">
      <t>ヤド</t>
    </rPh>
    <rPh sb="5" eb="7">
      <t>チョクハン</t>
    </rPh>
    <rPh sb="7" eb="8">
      <t>トウ</t>
    </rPh>
    <phoneticPr fontId="1"/>
  </si>
  <si>
    <t xml:space="preserve">②-8：宿直販等（日帰り）　　 </t>
    <rPh sb="9" eb="11">
      <t>ヒガエ</t>
    </rPh>
    <phoneticPr fontId="1"/>
  </si>
  <si>
    <t>②-9：ｸｰﾎﾟﾝ使用額</t>
    <phoneticPr fontId="1"/>
  </si>
  <si>
    <t>②-11：延べ旅行者数（日帰り）（人）　</t>
    <rPh sb="12" eb="14">
      <t>ヒガエ</t>
    </rPh>
    <phoneticPr fontId="1"/>
  </si>
  <si>
    <t>③</t>
    <phoneticPr fontId="1"/>
  </si>
  <si>
    <t>対象商品の販売時期及び利用可能時期</t>
    <rPh sb="5" eb="7">
      <t>ハンバイ</t>
    </rPh>
    <rPh sb="7" eb="9">
      <t>ジキ</t>
    </rPh>
    <rPh sb="9" eb="10">
      <t>オヨ</t>
    </rPh>
    <rPh sb="11" eb="13">
      <t>リヨウ</t>
    </rPh>
    <rPh sb="13" eb="15">
      <t>カノウ</t>
    </rPh>
    <rPh sb="15" eb="17">
      <t>ジキ</t>
    </rPh>
    <phoneticPr fontId="1"/>
  </si>
  <si>
    <t>自</t>
    <rPh sb="0" eb="1">
      <t>ジ</t>
    </rPh>
    <phoneticPr fontId="1"/>
  </si>
  <si>
    <t>至</t>
    <rPh sb="0" eb="1">
      <t>イタ</t>
    </rPh>
    <phoneticPr fontId="1"/>
  </si>
  <si>
    <t>③-1：販売期間</t>
    <rPh sb="4" eb="6">
      <t>ハンバイ</t>
    </rPh>
    <rPh sb="6" eb="8">
      <t>キカン</t>
    </rPh>
    <phoneticPr fontId="1"/>
  </si>
  <si>
    <t>③-2：割引の対象となる旅行期間</t>
    <rPh sb="4" eb="6">
      <t>ワリビキ</t>
    </rPh>
    <rPh sb="7" eb="9">
      <t>タイショウ</t>
    </rPh>
    <rPh sb="12" eb="14">
      <t>リョコウ</t>
    </rPh>
    <rPh sb="14" eb="16">
      <t>キカン</t>
    </rPh>
    <phoneticPr fontId="1"/>
  </si>
  <si>
    <t>④</t>
    <phoneticPr fontId="1"/>
  </si>
  <si>
    <t>対象商品の販売方法とその販売割合</t>
    <rPh sb="0" eb="2">
      <t>タイショウ</t>
    </rPh>
    <rPh sb="2" eb="4">
      <t>ショウヒン</t>
    </rPh>
    <rPh sb="5" eb="7">
      <t>ハンバイ</t>
    </rPh>
    <rPh sb="7" eb="9">
      <t>ホウホウ</t>
    </rPh>
    <rPh sb="12" eb="14">
      <t>ハンバイ</t>
    </rPh>
    <rPh sb="14" eb="16">
      <t>ワリアイ</t>
    </rPh>
    <phoneticPr fontId="1"/>
  </si>
  <si>
    <t>販路ごとの販売割合</t>
    <rPh sb="0" eb="2">
      <t>ハンロ</t>
    </rPh>
    <rPh sb="5" eb="7">
      <t>ハンバイ</t>
    </rPh>
    <rPh sb="7" eb="9">
      <t>ワリアイ</t>
    </rPh>
    <phoneticPr fontId="1"/>
  </si>
  <si>
    <t>④-1：旅行会社経由</t>
    <rPh sb="4" eb="6">
      <t>リョコウ</t>
    </rPh>
    <rPh sb="6" eb="8">
      <t>カイシャ</t>
    </rPh>
    <rPh sb="8" eb="10">
      <t>ケイユ</t>
    </rPh>
    <phoneticPr fontId="1"/>
  </si>
  <si>
    <t>④-2：宿直販等</t>
    <rPh sb="4" eb="5">
      <t>ヤド</t>
    </rPh>
    <rPh sb="5" eb="7">
      <t>チョクハン</t>
    </rPh>
    <rPh sb="7" eb="8">
      <t>トウ</t>
    </rPh>
    <phoneticPr fontId="1"/>
  </si>
  <si>
    <t>⑤</t>
    <phoneticPr fontId="1"/>
  </si>
  <si>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1"/>
  </si>
  <si>
    <t>各都道府県において講じた措置を定性的に記載</t>
    <rPh sb="0" eb="1">
      <t>カク</t>
    </rPh>
    <rPh sb="1" eb="5">
      <t>トドウフケン</t>
    </rPh>
    <rPh sb="9" eb="10">
      <t>コウ</t>
    </rPh>
    <rPh sb="12" eb="14">
      <t>ソチ</t>
    </rPh>
    <rPh sb="15" eb="18">
      <t>テイセイテキ</t>
    </rPh>
    <rPh sb="19" eb="21">
      <t>キサイ</t>
    </rPh>
    <phoneticPr fontId="1"/>
  </si>
  <si>
    <t>効果検証様式（県民割支援）</t>
    <rPh sb="0" eb="2">
      <t>コウカ</t>
    </rPh>
    <rPh sb="2" eb="4">
      <t>ケンショウ</t>
    </rPh>
    <rPh sb="4" eb="6">
      <t>ヨウシキ</t>
    </rPh>
    <rPh sb="7" eb="9">
      <t>ケンミン</t>
    </rPh>
    <rPh sb="9" eb="10">
      <t>ワ</t>
    </rPh>
    <rPh sb="10" eb="12">
      <t>シエン</t>
    </rPh>
    <phoneticPr fontId="1"/>
  </si>
  <si>
    <t>事業名</t>
    <rPh sb="0" eb="3">
      <t>ジギョウメイ</t>
    </rPh>
    <phoneticPr fontId="1"/>
  </si>
  <si>
    <t>販売金額（円）</t>
    <rPh sb="0" eb="2">
      <t>ハンバイ</t>
    </rPh>
    <rPh sb="2" eb="4">
      <t>キンガク</t>
    </rPh>
    <rPh sb="5" eb="6">
      <t>エン</t>
    </rPh>
    <phoneticPr fontId="1"/>
  </si>
  <si>
    <t>②-2：旅行会社経由（日帰り）</t>
    <rPh sb="4" eb="6">
      <t>リョコウ</t>
    </rPh>
    <rPh sb="6" eb="8">
      <t>カイシャ</t>
    </rPh>
    <rPh sb="8" eb="10">
      <t>ケイユ</t>
    </rPh>
    <rPh sb="11" eb="13">
      <t>ヒガエ</t>
    </rPh>
    <phoneticPr fontId="1"/>
  </si>
  <si>
    <t>②-4：宿直販等（日帰り）</t>
    <rPh sb="4" eb="5">
      <t>ヤド</t>
    </rPh>
    <rPh sb="5" eb="7">
      <t>チョクハン</t>
    </rPh>
    <rPh sb="7" eb="8">
      <t>トウ</t>
    </rPh>
    <rPh sb="9" eb="11">
      <t>ヒガエ</t>
    </rPh>
    <phoneticPr fontId="1"/>
  </si>
  <si>
    <t>②-14：割引水準及びｸｰﾎﾟﾝ付与水準※3</t>
    <rPh sb="5" eb="7">
      <t>ワリビキ</t>
    </rPh>
    <rPh sb="7" eb="9">
      <t>スイジュン</t>
    </rPh>
    <rPh sb="9" eb="10">
      <t>オヨ</t>
    </rPh>
    <rPh sb="16" eb="18">
      <t>フヨ</t>
    </rPh>
    <rPh sb="18" eb="20">
      <t>スイジュン</t>
    </rPh>
    <phoneticPr fontId="1"/>
  </si>
  <si>
    <t>割引額（固定）（円）</t>
    <rPh sb="0" eb="3">
      <t>ワリビキガク</t>
    </rPh>
    <rPh sb="4" eb="6">
      <t>コテイ</t>
    </rPh>
    <rPh sb="8" eb="9">
      <t>エン</t>
    </rPh>
    <phoneticPr fontId="1"/>
  </si>
  <si>
    <t>割引率（％）</t>
    <rPh sb="0" eb="3">
      <t>ワリビキリツ</t>
    </rPh>
    <phoneticPr fontId="1"/>
  </si>
  <si>
    <t>上限額（円）</t>
    <rPh sb="0" eb="3">
      <t>ジョウゲンガク</t>
    </rPh>
    <rPh sb="4" eb="5">
      <t>エン</t>
    </rPh>
    <phoneticPr fontId="1"/>
  </si>
  <si>
    <t>条件等</t>
    <rPh sb="0" eb="2">
      <t>ジョウケン</t>
    </rPh>
    <rPh sb="2" eb="3">
      <t>トウ</t>
    </rPh>
    <phoneticPr fontId="1"/>
  </si>
  <si>
    <t>旅行割引</t>
    <rPh sb="0" eb="2">
      <t>リョコウ</t>
    </rPh>
    <rPh sb="2" eb="4">
      <t>ワリビキ</t>
    </rPh>
    <phoneticPr fontId="1"/>
  </si>
  <si>
    <t>-</t>
    <phoneticPr fontId="1"/>
  </si>
  <si>
    <t>小計</t>
    <rPh sb="0" eb="1">
      <t>ショウ</t>
    </rPh>
    <rPh sb="1" eb="2">
      <t>ケイ</t>
    </rPh>
    <phoneticPr fontId="1"/>
  </si>
  <si>
    <t>②-6：旅行会社経由（日帰り）</t>
    <rPh sb="4" eb="6">
      <t>リョコウ</t>
    </rPh>
    <rPh sb="6" eb="8">
      <t>カイシャ</t>
    </rPh>
    <rPh sb="8" eb="10">
      <t>ケイユ</t>
    </rPh>
    <rPh sb="11" eb="13">
      <t>ヒガエ</t>
    </rPh>
    <phoneticPr fontId="1"/>
  </si>
  <si>
    <t>②-8：宿直販等（日帰り）</t>
    <rPh sb="4" eb="5">
      <t>ヤド</t>
    </rPh>
    <rPh sb="5" eb="7">
      <t>チョクハン</t>
    </rPh>
    <rPh sb="7" eb="8">
      <t>トウ</t>
    </rPh>
    <rPh sb="9" eb="11">
      <t>ヒガエ</t>
    </rPh>
    <phoneticPr fontId="1"/>
  </si>
  <si>
    <t>クーポン</t>
    <phoneticPr fontId="1"/>
  </si>
  <si>
    <t>②-11：延べ旅行者数（日帰り）（人）</t>
    <rPh sb="5" eb="6">
      <t>ノ</t>
    </rPh>
    <rPh sb="7" eb="10">
      <t>リョコウシャ</t>
    </rPh>
    <rPh sb="10" eb="11">
      <t>スウ</t>
    </rPh>
    <rPh sb="12" eb="14">
      <t>ヒガエ</t>
    </rPh>
    <phoneticPr fontId="1"/>
  </si>
  <si>
    <t>額面10,000円のプレミアム付旅行クーポン</t>
    <rPh sb="0" eb="2">
      <t>ガクメン</t>
    </rPh>
    <rPh sb="8" eb="9">
      <t>エン</t>
    </rPh>
    <rPh sb="15" eb="16">
      <t>ツ</t>
    </rPh>
    <rPh sb="16" eb="18">
      <t>リョコウ</t>
    </rPh>
    <phoneticPr fontId="1"/>
  </si>
  <si>
    <t>・事業者へは販売計画等についての意向確認を行った上で、希望通りの予算枠を配分し、また、販売の機会損失が生じないよう予備費を設定し、予算枠がなくならないよう、臨機応変な対応を行った。
・参加事業者には、マニュアルの遵守、事務局から証憑書類の提出等を求められた場合の協力等についての誓約書を提出させた。
・クーポン券の発行枚数・利用実績管理のため、ＱＲコードシステムを導入し、参加事業者ごとの利用状況等を随時確認・追跡できるよう制度設計を行い、適切な運用が図られるよう不正防止対策を講じた。</t>
    <rPh sb="1" eb="4">
      <t>ジギョウシャ</t>
    </rPh>
    <rPh sb="6" eb="8">
      <t>ハンバイ</t>
    </rPh>
    <rPh sb="8" eb="10">
      <t>ケイカク</t>
    </rPh>
    <rPh sb="10" eb="11">
      <t>トウ</t>
    </rPh>
    <rPh sb="16" eb="18">
      <t>イコウ</t>
    </rPh>
    <rPh sb="18" eb="20">
      <t>カクニン</t>
    </rPh>
    <rPh sb="21" eb="22">
      <t>オコナ</t>
    </rPh>
    <rPh sb="24" eb="25">
      <t>ウエ</t>
    </rPh>
    <rPh sb="27" eb="30">
      <t>キボウドオ</t>
    </rPh>
    <rPh sb="32" eb="34">
      <t>ヨサン</t>
    </rPh>
    <rPh sb="34" eb="35">
      <t>ワク</t>
    </rPh>
    <rPh sb="36" eb="38">
      <t>ハイブン</t>
    </rPh>
    <phoneticPr fontId="1"/>
  </si>
  <si>
    <t>※新型コロナウイルスの感染拡大による停止期間：R4.1.9～3.2</t>
    <rPh sb="1" eb="3">
      <t>シンガタ</t>
    </rPh>
    <rPh sb="11" eb="13">
      <t>カンセン</t>
    </rPh>
    <rPh sb="13" eb="15">
      <t>カクダイ</t>
    </rPh>
    <rPh sb="18" eb="22">
      <t>テイシキカン</t>
    </rPh>
    <phoneticPr fontId="1"/>
  </si>
  <si>
    <r>
      <t>②-6：</t>
    </r>
    <r>
      <rPr>
        <sz val="6"/>
        <rFont val="ＭＳ Ｐゴシック"/>
        <family val="3"/>
        <charset val="128"/>
      </rPr>
      <t xml:space="preserve"> </t>
    </r>
    <r>
      <rPr>
        <sz val="9"/>
        <rFont val="ＭＳ Ｐゴシック"/>
        <family val="3"/>
        <charset val="128"/>
      </rPr>
      <t>旅行会社経由(日帰り)</t>
    </r>
    <rPh sb="12" eb="14">
      <t>ヒガエ</t>
    </rPh>
    <phoneticPr fontId="1"/>
  </si>
  <si>
    <t>おきなわ彩発見キャンペーン第４弾（R3.11月）</t>
    <rPh sb="22" eb="23">
      <t>ガツ</t>
    </rPh>
    <phoneticPr fontId="1"/>
  </si>
  <si>
    <t>額面8,000円のプレミアム付旅行クーポン</t>
    <rPh sb="0" eb="2">
      <t>ガクメン</t>
    </rPh>
    <rPh sb="14" eb="15">
      <t>ツ</t>
    </rPh>
    <rPh sb="15" eb="17">
      <t>リョコウ</t>
    </rPh>
    <phoneticPr fontId="1"/>
  </si>
  <si>
    <t>額面6,000円のプレミアム付旅行クーポン</t>
    <rPh sb="0" eb="2">
      <t>ガクメン</t>
    </rPh>
    <rPh sb="7" eb="8">
      <t>エン</t>
    </rPh>
    <rPh sb="14" eb="15">
      <t>ツ</t>
    </rPh>
    <rPh sb="15" eb="17">
      <t>リョコウ</t>
    </rPh>
    <phoneticPr fontId="1"/>
  </si>
  <si>
    <t>R3.11.15～R4.10.10</t>
  </si>
  <si>
    <t>R3.11.15～R4.10.10</t>
    <phoneticPr fontId="1"/>
  </si>
  <si>
    <t>R4.10..11</t>
  </si>
  <si>
    <t>１人1日（泊）あたり</t>
  </si>
  <si>
    <t>１人1日（泊）あたり</t>
    <phoneticPr fontId="1"/>
  </si>
  <si>
    <t>おきなわ彩発見キャンペーン第４弾（R4.1月）</t>
    <rPh sb="21" eb="22">
      <t>ガツ</t>
    </rPh>
    <phoneticPr fontId="1"/>
  </si>
  <si>
    <t>額面4,000円のプレミアム付旅行クーポン</t>
    <rPh sb="14" eb="15">
      <t>ツ</t>
    </rPh>
    <rPh sb="15" eb="17">
      <t>リョコウ</t>
    </rPh>
    <phoneticPr fontId="1"/>
  </si>
  <si>
    <t>-</t>
    <phoneticPr fontId="1"/>
  </si>
  <si>
    <t>h</t>
    <phoneticPr fontId="1"/>
  </si>
  <si>
    <t>おきなわ彩発見キャンペーン第４弾（R4.10月）</t>
    <rPh sb="22" eb="23">
      <t>ガツ</t>
    </rPh>
    <phoneticPr fontId="1"/>
  </si>
  <si>
    <t>おきなわ彩発見キャンペーン第４弾（R4.9月）</t>
    <rPh sb="21" eb="22">
      <t>ガツ</t>
    </rPh>
    <phoneticPr fontId="1"/>
  </si>
  <si>
    <t>おきなわ彩発見キャンペーン第４弾（R4.8月）</t>
    <rPh sb="21" eb="22">
      <t>ガツ</t>
    </rPh>
    <phoneticPr fontId="1"/>
  </si>
  <si>
    <t>おきなわ彩発見キャンペーン第４弾（R4.7月）</t>
    <rPh sb="21" eb="22">
      <t>ガツ</t>
    </rPh>
    <phoneticPr fontId="1"/>
  </si>
  <si>
    <t>おきなわ彩発見キャンペーン第４弾（R4.6月）</t>
    <rPh sb="21" eb="22">
      <t>ガツ</t>
    </rPh>
    <phoneticPr fontId="1"/>
  </si>
  <si>
    <t>おきなわ彩発見キャンペーン第４弾（R4.5月）</t>
    <rPh sb="21" eb="22">
      <t>ガツ</t>
    </rPh>
    <phoneticPr fontId="1"/>
  </si>
  <si>
    <t>おきなわ彩発見キャンペーン第４弾（R4.4月）</t>
    <rPh sb="21" eb="22">
      <t>ガツ</t>
    </rPh>
    <phoneticPr fontId="1"/>
  </si>
  <si>
    <t>おきなわ彩発見キャンペーン第４弾（R4.3月）</t>
    <rPh sb="21" eb="22">
      <t>ガツ</t>
    </rPh>
    <phoneticPr fontId="1"/>
  </si>
  <si>
    <t>おきなわ彩発見キャンペーン第４弾（R4.2月）</t>
    <rPh sb="21" eb="22">
      <t>ガツ</t>
    </rPh>
    <phoneticPr fontId="1"/>
  </si>
  <si>
    <t>②-10：延べ宿泊者数（人泊）</t>
    <rPh sb="5" eb="6">
      <t>ノ</t>
    </rPh>
    <rPh sb="7" eb="9">
      <t>シュクハク</t>
    </rPh>
    <rPh sb="9" eb="10">
      <t>シャ</t>
    </rPh>
    <rPh sb="10" eb="11">
      <t>スウ</t>
    </rPh>
    <rPh sb="13" eb="14">
      <t>ハク</t>
    </rPh>
    <phoneticPr fontId="1"/>
  </si>
  <si>
    <t>②-12：1人泊あたりの平均旅行代金（円）</t>
    <rPh sb="6" eb="7">
      <t>ニン</t>
    </rPh>
    <rPh sb="7" eb="8">
      <t>ハク</t>
    </rPh>
    <rPh sb="12" eb="14">
      <t>ヘイキン</t>
    </rPh>
    <rPh sb="14" eb="16">
      <t>リョコウ</t>
    </rPh>
    <rPh sb="16" eb="18">
      <t>ダイキン</t>
    </rPh>
    <rPh sb="19" eb="20">
      <t>エン</t>
    </rPh>
    <phoneticPr fontId="1"/>
  </si>
  <si>
    <t>③-3：延べ対象旅行期間（日）※</t>
    <rPh sb="4" eb="5">
      <t>ノ</t>
    </rPh>
    <rPh sb="6" eb="8">
      <t>タイショウ</t>
    </rPh>
    <rPh sb="8" eb="10">
      <t>リョコウ</t>
    </rPh>
    <rPh sb="10" eb="12">
      <t>キカン</t>
    </rPh>
    <rPh sb="13" eb="14">
      <t>ニチ</t>
    </rPh>
    <phoneticPr fontId="1"/>
  </si>
  <si>
    <t>②-13：1人あたりの平均旅行代金（日帰り）（円）</t>
    <rPh sb="6" eb="7">
      <t>ニン</t>
    </rPh>
    <rPh sb="11" eb="13">
      <t>ヘイキン</t>
    </rPh>
    <rPh sb="13" eb="15">
      <t>リョコウ</t>
    </rPh>
    <rPh sb="15" eb="17">
      <t>ダイキン</t>
    </rPh>
    <rPh sb="18" eb="20">
      <t>ヒガエ</t>
    </rPh>
    <rPh sb="23" eb="24">
      <t>エン</t>
    </rPh>
    <phoneticPr fontId="1"/>
  </si>
  <si>
    <t>③-3：延べ対象旅行期間（日）</t>
    <rPh sb="4" eb="5">
      <t>ノ</t>
    </rPh>
    <rPh sb="6" eb="8">
      <t>タイショウ</t>
    </rPh>
    <rPh sb="8" eb="10">
      <t>リョコウ</t>
    </rPh>
    <rPh sb="10" eb="12">
      <t>キカン</t>
    </rPh>
    <rPh sb="13" eb="14">
      <t>ニチ</t>
    </rPh>
    <phoneticPr fontId="1"/>
  </si>
  <si>
    <r>
      <t>②-13：</t>
    </r>
    <r>
      <rPr>
        <sz val="8"/>
        <rFont val="ＭＳ Ｐゴシック"/>
        <family val="3"/>
        <charset val="128"/>
      </rPr>
      <t>1人あたりの平均旅行代金（日帰り）（円）</t>
    </r>
    <rPh sb="6" eb="7">
      <t>ニン</t>
    </rPh>
    <rPh sb="11" eb="13">
      <t>ヘイキン</t>
    </rPh>
    <rPh sb="13" eb="15">
      <t>リョコウ</t>
    </rPh>
    <rPh sb="15" eb="17">
      <t>ダイキン</t>
    </rPh>
    <rPh sb="18" eb="20">
      <t>ヒガエ</t>
    </rPh>
    <rPh sb="23" eb="24">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</si>
</sst>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6" x14ac:knownFonts="1">
    <font>
      <sz val="11"/>
      <color theme="1"/>
      <name val="游ゴシック"/>
      <family val="2"/>
      <scheme val="minor"/>
    </font>
    <font>
      <sz val="6"/>
      <name val="游ゴシック"/>
      <family val="3"/>
      <charset val="128"/>
      <scheme val="minor"/>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9"/>
      <color rgb="FFFF0000"/>
      <name val="ＭＳ Ｐゴシック"/>
      <family val="3"/>
      <charset val="128"/>
    </font>
    <font>
      <sz val="9"/>
      <name val="ＭＳ Ｐゴシック"/>
      <family val="3"/>
      <charset val="128"/>
    </font>
    <font>
      <sz val="11"/>
      <name val="ＭＳ Ｐゴシック"/>
      <family val="3"/>
      <charset val="128"/>
    </font>
    <font>
      <sz val="11"/>
      <color theme="1"/>
      <name val="游ゴシック"/>
      <family val="2"/>
      <scheme val="minor"/>
    </font>
    <font>
      <sz val="10"/>
      <name val="ＭＳ Ｐゴシック"/>
      <family val="3"/>
      <charset val="128"/>
    </font>
    <font>
      <b/>
      <sz val="10"/>
      <name val="ＭＳ Ｐゴシック"/>
      <family val="3"/>
      <charset val="128"/>
    </font>
    <font>
      <sz val="6"/>
      <name val="ＭＳ Ｐゴシック"/>
      <family val="3"/>
      <charset val="128"/>
    </font>
    <font>
      <sz val="8"/>
      <name val="ＭＳ Ｐゴシック"/>
      <family val="3"/>
      <charset val="128"/>
    </font>
    <font>
      <b/>
      <sz val="12"/>
      <color theme="1"/>
      <name val="ＭＳ Ｐゴシック"/>
      <family val="3"/>
      <charset val="128"/>
    </font>
    <font>
      <sz val="9"/>
      <color theme="0" tint="-0.499984740745262"/>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dotted">
        <color indexed="64"/>
      </top>
      <bottom/>
      <diagonal/>
    </border>
    <border>
      <left style="medium">
        <color indexed="64"/>
      </left>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medium">
        <color indexed="64"/>
      </left>
      <right/>
      <top style="dotted">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7" fillId="0" borderId="0"/>
    <xf numFmtId="38" fontId="8" fillId="0" borderId="0" applyFont="0" applyFill="0" applyBorder="0" applyAlignment="0" applyProtection="0">
      <alignment vertical="center"/>
    </xf>
  </cellStyleXfs>
  <cellXfs count="211">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6" fillId="0" borderId="7"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9" fontId="5" fillId="0" borderId="0" xfId="0" applyNumberFormat="1" applyFont="1" applyAlignment="1">
      <alignment vertical="center"/>
    </xf>
    <xf numFmtId="57" fontId="5" fillId="0" borderId="0" xfId="0" applyNumberFormat="1" applyFont="1" applyAlignment="1">
      <alignment horizontal="center" vertical="center"/>
    </xf>
    <xf numFmtId="0" fontId="4" fillId="0" borderId="0" xfId="0" applyFont="1" applyAlignment="1">
      <alignment vertical="center" wrapText="1"/>
    </xf>
    <xf numFmtId="0" fontId="5" fillId="0" borderId="0" xfId="0" applyFont="1" applyAlignment="1">
      <alignment vertical="center"/>
    </xf>
    <xf numFmtId="0" fontId="2"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4" fillId="0" borderId="21" xfId="0" applyFont="1" applyBorder="1" applyAlignment="1">
      <alignment horizontal="center" vertical="center" wrapText="1"/>
    </xf>
    <xf numFmtId="0" fontId="4" fillId="0" borderId="26" xfId="0" applyFont="1" applyBorder="1" applyAlignment="1">
      <alignment horizontal="center" vertical="center" wrapText="1"/>
    </xf>
    <xf numFmtId="3" fontId="5" fillId="0" borderId="0" xfId="0" applyNumberFormat="1" applyFont="1" applyAlignment="1">
      <alignment horizontal="center" vertical="center"/>
    </xf>
    <xf numFmtId="3" fontId="5" fillId="0" borderId="40" xfId="0" applyNumberFormat="1" applyFont="1" applyBorder="1" applyAlignment="1">
      <alignment vertical="center"/>
    </xf>
    <xf numFmtId="0" fontId="4" fillId="0" borderId="48" xfId="0" applyFont="1" applyBorder="1" applyAlignment="1">
      <alignment vertical="center"/>
    </xf>
    <xf numFmtId="3" fontId="5" fillId="0" borderId="24" xfId="0" applyNumberFormat="1" applyFont="1" applyBorder="1" applyAlignment="1">
      <alignment vertical="center"/>
    </xf>
    <xf numFmtId="3" fontId="5" fillId="0" borderId="26" xfId="0" applyNumberFormat="1" applyFont="1" applyBorder="1" applyAlignment="1">
      <alignment vertical="center"/>
    </xf>
    <xf numFmtId="3" fontId="5" fillId="0" borderId="49" xfId="0" applyNumberFormat="1" applyFont="1" applyBorder="1" applyAlignment="1">
      <alignment vertical="center"/>
    </xf>
    <xf numFmtId="0" fontId="9" fillId="0" borderId="0" xfId="0" applyFont="1" applyAlignment="1">
      <alignment vertical="center"/>
    </xf>
    <xf numFmtId="0" fontId="6" fillId="0" borderId="23" xfId="0" applyFont="1" applyBorder="1" applyAlignment="1">
      <alignment vertical="center"/>
    </xf>
    <xf numFmtId="0" fontId="6" fillId="0" borderId="21" xfId="0" applyFont="1" applyBorder="1" applyAlignment="1">
      <alignment vertical="center"/>
    </xf>
    <xf numFmtId="0" fontId="6" fillId="0" borderId="33" xfId="0" applyFont="1" applyBorder="1" applyAlignment="1">
      <alignment vertical="center"/>
    </xf>
    <xf numFmtId="0" fontId="6" fillId="0" borderId="21" xfId="0" applyFont="1" applyBorder="1" applyAlignment="1">
      <alignment horizontal="left" vertical="center"/>
    </xf>
    <xf numFmtId="0" fontId="10" fillId="0" borderId="0" xfId="0" applyFont="1" applyAlignment="1">
      <alignment vertical="center"/>
    </xf>
    <xf numFmtId="0" fontId="6" fillId="0" borderId="0" xfId="0" applyFont="1" applyAlignment="1">
      <alignment horizontal="center" vertical="center"/>
    </xf>
    <xf numFmtId="57" fontId="6" fillId="0" borderId="3" xfId="0" applyNumberFormat="1" applyFont="1" applyBorder="1" applyAlignment="1">
      <alignment horizontal="center" vertical="center"/>
    </xf>
    <xf numFmtId="57" fontId="6" fillId="0" borderId="4" xfId="0" applyNumberFormat="1" applyFont="1" applyBorder="1" applyAlignment="1">
      <alignment horizontal="center" vertical="center"/>
    </xf>
    <xf numFmtId="0" fontId="6" fillId="0" borderId="0" xfId="0" applyFont="1" applyAlignment="1">
      <alignment vertical="center"/>
    </xf>
    <xf numFmtId="177" fontId="6" fillId="0" borderId="0" xfId="0" applyNumberFormat="1" applyFont="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vertical="center"/>
    </xf>
    <xf numFmtId="57" fontId="9" fillId="0" borderId="1" xfId="0" applyNumberFormat="1" applyFont="1" applyBorder="1" applyAlignment="1">
      <alignment horizontal="center" vertical="center"/>
    </xf>
    <xf numFmtId="3" fontId="6" fillId="0" borderId="24" xfId="0" applyNumberFormat="1" applyFont="1" applyBorder="1" applyAlignment="1">
      <alignment vertical="center"/>
    </xf>
    <xf numFmtId="3" fontId="6" fillId="0" borderId="26" xfId="0" applyNumberFormat="1" applyFont="1" applyBorder="1" applyAlignment="1">
      <alignment vertical="center"/>
    </xf>
    <xf numFmtId="0" fontId="6" fillId="0" borderId="48" xfId="0" applyFont="1" applyBorder="1" applyAlignment="1">
      <alignment vertical="center"/>
    </xf>
    <xf numFmtId="3" fontId="6" fillId="0" borderId="49" xfId="0" applyNumberFormat="1" applyFont="1" applyBorder="1" applyAlignment="1">
      <alignment vertical="center"/>
    </xf>
    <xf numFmtId="3" fontId="6" fillId="0" borderId="40" xfId="0" applyNumberFormat="1" applyFont="1" applyBorder="1" applyAlignment="1">
      <alignment vertical="center"/>
    </xf>
    <xf numFmtId="3" fontId="6" fillId="0" borderId="0" xfId="0" applyNumberFormat="1" applyFont="1" applyAlignment="1">
      <alignment horizontal="center" vertical="center"/>
    </xf>
    <xf numFmtId="0" fontId="6" fillId="0" borderId="21" xfId="0" applyFont="1" applyBorder="1" applyAlignment="1">
      <alignment horizontal="center" vertical="center" wrapText="1"/>
    </xf>
    <xf numFmtId="0" fontId="6" fillId="0" borderId="26" xfId="0" applyFont="1" applyBorder="1" applyAlignment="1">
      <alignment horizontal="center" vertical="center" wrapText="1"/>
    </xf>
    <xf numFmtId="3" fontId="6" fillId="2" borderId="21" xfId="0" applyNumberFormat="1" applyFont="1" applyFill="1" applyBorder="1" applyAlignment="1">
      <alignment horizontal="right" vertical="center"/>
    </xf>
    <xf numFmtId="3" fontId="6" fillId="0" borderId="21" xfId="0" applyNumberFormat="1" applyFont="1" applyBorder="1" applyAlignment="1">
      <alignment horizontal="right" vertical="center"/>
    </xf>
    <xf numFmtId="177" fontId="6" fillId="0" borderId="21" xfId="0" applyNumberFormat="1" applyFont="1" applyBorder="1" applyAlignment="1">
      <alignment horizontal="center" vertical="center"/>
    </xf>
    <xf numFmtId="3" fontId="6" fillId="0" borderId="21" xfId="0" applyNumberFormat="1" applyFont="1" applyBorder="1" applyAlignment="1">
      <alignment horizontal="center" vertical="center"/>
    </xf>
    <xf numFmtId="0" fontId="6" fillId="0" borderId="26" xfId="0" applyFont="1" applyBorder="1" applyAlignment="1">
      <alignment horizontal="left" vertical="center" shrinkToFit="1"/>
    </xf>
    <xf numFmtId="177" fontId="6" fillId="0" borderId="21" xfId="0" applyNumberFormat="1" applyFont="1" applyBorder="1" applyAlignment="1">
      <alignment vertical="center"/>
    </xf>
    <xf numFmtId="0" fontId="6" fillId="0" borderId="26" xfId="0" applyFont="1" applyBorder="1" applyAlignment="1">
      <alignment horizontal="left" vertical="center"/>
    </xf>
    <xf numFmtId="177" fontId="6" fillId="0" borderId="21" xfId="0" applyNumberFormat="1" applyFont="1" applyBorder="1" applyAlignment="1">
      <alignment horizontal="right" vertical="center"/>
    </xf>
    <xf numFmtId="3" fontId="6" fillId="2" borderId="33" xfId="0" applyNumberFormat="1" applyFont="1" applyFill="1" applyBorder="1" applyAlignment="1">
      <alignment horizontal="right" vertical="center"/>
    </xf>
    <xf numFmtId="3" fontId="6" fillId="0" borderId="33" xfId="0" applyNumberFormat="1" applyFont="1" applyBorder="1" applyAlignment="1">
      <alignment horizontal="right" vertical="center"/>
    </xf>
    <xf numFmtId="177" fontId="6" fillId="0" borderId="33" xfId="0" applyNumberFormat="1" applyFont="1" applyBorder="1" applyAlignment="1">
      <alignment horizontal="center" vertical="center"/>
    </xf>
    <xf numFmtId="0" fontId="6" fillId="0" borderId="35" xfId="0" applyFont="1" applyBorder="1" applyAlignment="1">
      <alignment horizontal="left" vertical="center"/>
    </xf>
    <xf numFmtId="0" fontId="6" fillId="0" borderId="36" xfId="0" applyFont="1" applyBorder="1" applyAlignment="1">
      <alignment horizontal="right" vertical="center"/>
    </xf>
    <xf numFmtId="3" fontId="6" fillId="0" borderId="37" xfId="0" applyNumberFormat="1" applyFont="1" applyBorder="1" applyAlignment="1">
      <alignment horizontal="right" vertical="center"/>
    </xf>
    <xf numFmtId="3" fontId="6" fillId="2" borderId="37" xfId="0" applyNumberFormat="1" applyFont="1" applyFill="1" applyBorder="1" applyAlignment="1">
      <alignment horizontal="right" vertical="center"/>
    </xf>
    <xf numFmtId="177" fontId="6" fillId="2" borderId="37" xfId="0" applyNumberFormat="1" applyFont="1" applyFill="1" applyBorder="1" applyAlignment="1">
      <alignment horizontal="center" vertical="center"/>
    </xf>
    <xf numFmtId="0" fontId="6" fillId="2" borderId="38" xfId="0" applyFont="1" applyFill="1" applyBorder="1" applyAlignment="1">
      <alignment horizontal="left" vertical="center"/>
    </xf>
    <xf numFmtId="3" fontId="6" fillId="2" borderId="31" xfId="0" applyNumberFormat="1" applyFont="1" applyFill="1" applyBorder="1" applyAlignment="1">
      <alignment horizontal="right" vertical="center"/>
    </xf>
    <xf numFmtId="3" fontId="6" fillId="0" borderId="31" xfId="0" applyNumberFormat="1" applyFont="1" applyBorder="1" applyAlignment="1">
      <alignment horizontal="right" vertical="center"/>
    </xf>
    <xf numFmtId="177" fontId="6" fillId="0" borderId="31" xfId="0" applyNumberFormat="1" applyFont="1" applyBorder="1" applyAlignment="1">
      <alignment horizontal="center" vertical="center"/>
    </xf>
    <xf numFmtId="3" fontId="6" fillId="0" borderId="31" xfId="0" applyNumberFormat="1" applyFont="1" applyBorder="1" applyAlignment="1">
      <alignment horizontal="center" vertical="center"/>
    </xf>
    <xf numFmtId="0" fontId="6" fillId="0" borderId="32" xfId="0" applyFont="1" applyBorder="1" applyAlignment="1">
      <alignment horizontal="left" vertical="center"/>
    </xf>
    <xf numFmtId="3" fontId="6" fillId="2" borderId="37" xfId="0" applyNumberFormat="1" applyFont="1" applyFill="1" applyBorder="1" applyAlignment="1">
      <alignment horizontal="center" vertical="center"/>
    </xf>
    <xf numFmtId="3" fontId="6" fillId="0" borderId="39" xfId="0" applyNumberFormat="1" applyFont="1" applyBorder="1" applyAlignment="1">
      <alignment horizontal="right" vertical="center"/>
    </xf>
    <xf numFmtId="3" fontId="6" fillId="2" borderId="39" xfId="0" applyNumberFormat="1" applyFont="1" applyFill="1" applyBorder="1" applyAlignment="1">
      <alignment horizontal="right" vertical="center"/>
    </xf>
    <xf numFmtId="177" fontId="6" fillId="2" borderId="39" xfId="0" applyNumberFormat="1" applyFont="1" applyFill="1" applyBorder="1" applyAlignment="1">
      <alignment vertical="center"/>
    </xf>
    <xf numFmtId="3" fontId="6" fillId="2" borderId="39" xfId="0" applyNumberFormat="1" applyFont="1" applyFill="1" applyBorder="1" applyAlignment="1">
      <alignment vertical="center"/>
    </xf>
    <xf numFmtId="0" fontId="6" fillId="2" borderId="40" xfId="0" applyFont="1" applyFill="1" applyBorder="1" applyAlignment="1">
      <alignment horizontal="left" vertical="center"/>
    </xf>
    <xf numFmtId="38" fontId="6" fillId="0" borderId="32" xfId="2" applyFont="1" applyFill="1" applyBorder="1" applyAlignment="1">
      <alignment horizontal="right" vertical="center"/>
    </xf>
    <xf numFmtId="38" fontId="6" fillId="0" borderId="29" xfId="2" applyFont="1" applyFill="1" applyBorder="1" applyAlignment="1">
      <alignment horizontal="right" vertical="center"/>
    </xf>
    <xf numFmtId="176" fontId="6" fillId="0" borderId="0" xfId="0" applyNumberFormat="1" applyFont="1" applyAlignment="1">
      <alignment horizontal="center" vertical="center"/>
    </xf>
    <xf numFmtId="3" fontId="6" fillId="0" borderId="24" xfId="0" applyNumberFormat="1" applyFont="1" applyBorder="1" applyAlignment="1">
      <alignment horizontal="right" vertical="center"/>
    </xf>
    <xf numFmtId="3" fontId="6" fillId="0" borderId="29" xfId="0" applyNumberFormat="1" applyFont="1" applyBorder="1" applyAlignment="1">
      <alignment horizontal="right" vertical="center"/>
    </xf>
    <xf numFmtId="0" fontId="6" fillId="0" borderId="43" xfId="0" applyFont="1" applyBorder="1" applyAlignment="1">
      <alignment horizontal="right" vertical="center"/>
    </xf>
    <xf numFmtId="0" fontId="6" fillId="0" borderId="44" xfId="0" applyFont="1" applyBorder="1" applyAlignment="1">
      <alignment horizontal="right" vertical="center"/>
    </xf>
    <xf numFmtId="3" fontId="6" fillId="0" borderId="45" xfId="0" applyNumberFormat="1" applyFont="1" applyBorder="1" applyAlignment="1">
      <alignment horizontal="right" vertical="center"/>
    </xf>
    <xf numFmtId="3" fontId="6" fillId="0" borderId="19" xfId="0" applyNumberFormat="1" applyFont="1" applyBorder="1" applyAlignment="1">
      <alignment horizontal="right" vertical="center"/>
    </xf>
    <xf numFmtId="3" fontId="6" fillId="0" borderId="20" xfId="0" applyNumberFormat="1" applyFont="1" applyBorder="1" applyAlignment="1">
      <alignment horizontal="right" vertical="center"/>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22" xfId="0" applyFont="1" applyBorder="1" applyAlignment="1">
      <alignment vertical="center" wrapText="1"/>
    </xf>
    <xf numFmtId="0" fontId="6" fillId="0" borderId="25" xfId="0" applyFont="1" applyBorder="1" applyAlignment="1">
      <alignment vertical="center" wrapText="1"/>
    </xf>
    <xf numFmtId="0" fontId="6" fillId="0" borderId="41" xfId="0" applyFont="1" applyBorder="1" applyAlignment="1">
      <alignment vertical="center"/>
    </xf>
    <xf numFmtId="0" fontId="10" fillId="0" borderId="0" xfId="0" applyFont="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3" fontId="6" fillId="0" borderId="23" xfId="0" applyNumberFormat="1" applyFont="1" applyBorder="1" applyAlignment="1">
      <alignment horizontal="right" vertical="center"/>
    </xf>
    <xf numFmtId="3" fontId="6" fillId="0" borderId="24" xfId="0" applyNumberFormat="1" applyFont="1" applyBorder="1" applyAlignment="1">
      <alignment horizontal="right" vertical="center"/>
    </xf>
    <xf numFmtId="3" fontId="6" fillId="0" borderId="33" xfId="0" applyNumberFormat="1" applyFont="1" applyBorder="1" applyAlignment="1">
      <alignment horizontal="right" vertical="center"/>
    </xf>
    <xf numFmtId="3" fontId="6" fillId="0" borderId="35" xfId="0" applyNumberFormat="1" applyFont="1" applyBorder="1" applyAlignment="1">
      <alignment horizontal="right" vertical="center"/>
    </xf>
    <xf numFmtId="3" fontId="6" fillId="0" borderId="21" xfId="0" applyNumberFormat="1" applyFont="1" applyBorder="1" applyAlignment="1">
      <alignment horizontal="right" vertical="center"/>
    </xf>
    <xf numFmtId="3" fontId="6" fillId="0" borderId="26" xfId="0" applyNumberFormat="1" applyFont="1" applyBorder="1" applyAlignment="1">
      <alignment horizontal="right" vertical="center"/>
    </xf>
    <xf numFmtId="3" fontId="6" fillId="0" borderId="28" xfId="0" applyNumberFormat="1" applyFont="1" applyBorder="1" applyAlignment="1">
      <alignment horizontal="right" vertical="center"/>
    </xf>
    <xf numFmtId="3" fontId="6" fillId="0" borderId="29" xfId="0" applyNumberFormat="1" applyFont="1" applyBorder="1" applyAlignment="1">
      <alignment horizontal="righ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38" fontId="6" fillId="0" borderId="28" xfId="2" applyFont="1" applyBorder="1" applyAlignment="1">
      <alignment horizontal="right" vertical="center"/>
    </xf>
    <xf numFmtId="38" fontId="6" fillId="0" borderId="29" xfId="2" applyFont="1" applyBorder="1" applyAlignment="1">
      <alignment horizontal="right" vertical="center"/>
    </xf>
    <xf numFmtId="0" fontId="6" fillId="0" borderId="30" xfId="0" applyFont="1" applyBorder="1" applyAlignment="1">
      <alignment vertical="center"/>
    </xf>
    <xf numFmtId="0" fontId="6" fillId="0" borderId="31" xfId="0" applyFont="1" applyBorder="1" applyAlignment="1">
      <alignment vertical="center"/>
    </xf>
    <xf numFmtId="3" fontId="6" fillId="0" borderId="31" xfId="0" applyNumberFormat="1" applyFont="1" applyBorder="1" applyAlignment="1">
      <alignment horizontal="right" vertical="center"/>
    </xf>
    <xf numFmtId="3" fontId="6" fillId="0" borderId="32" xfId="0" applyNumberFormat="1" applyFont="1" applyBorder="1" applyAlignment="1">
      <alignment horizontal="right" vertical="center"/>
    </xf>
    <xf numFmtId="38" fontId="6" fillId="0" borderId="23" xfId="2" applyFont="1" applyBorder="1" applyAlignment="1">
      <alignment horizontal="right" vertical="center"/>
    </xf>
    <xf numFmtId="38" fontId="6" fillId="0" borderId="24" xfId="2" applyFont="1" applyBorder="1" applyAlignment="1">
      <alignment horizontal="right" vertical="center"/>
    </xf>
    <xf numFmtId="0" fontId="13" fillId="0" borderId="0" xfId="0" applyFont="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3" fillId="0" borderId="0" xfId="0" applyFont="1" applyAlignment="1">
      <alignment vertical="center"/>
    </xf>
    <xf numFmtId="0" fontId="6" fillId="0" borderId="16"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57" fontId="6" fillId="0" borderId="3" xfId="0" applyNumberFormat="1" applyFont="1" applyBorder="1" applyAlignment="1">
      <alignment horizontal="center" vertical="center"/>
    </xf>
    <xf numFmtId="57" fontId="6" fillId="0" borderId="5" xfId="0" applyNumberFormat="1" applyFont="1" applyBorder="1" applyAlignment="1">
      <alignment horizontal="center" vertical="center"/>
    </xf>
    <xf numFmtId="57" fontId="6" fillId="0" borderId="53" xfId="0" applyNumberFormat="1" applyFont="1" applyBorder="1" applyAlignment="1">
      <alignment horizontal="center" vertical="center"/>
    </xf>
    <xf numFmtId="57" fontId="6" fillId="0" borderId="20" xfId="0" applyNumberFormat="1" applyFont="1" applyBorder="1" applyAlignment="1">
      <alignment horizontal="center" vertical="center"/>
    </xf>
    <xf numFmtId="0" fontId="6" fillId="0" borderId="0" xfId="0" applyFont="1" applyAlignment="1">
      <alignment horizontal="center" vertical="center"/>
    </xf>
    <xf numFmtId="9" fontId="6" fillId="0" borderId="3" xfId="0" applyNumberFormat="1" applyFont="1" applyBorder="1" applyAlignment="1">
      <alignment horizontal="center" vertical="center"/>
    </xf>
    <xf numFmtId="9" fontId="6" fillId="0" borderId="5"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6" xfId="0" applyNumberFormat="1" applyFont="1" applyBorder="1" applyAlignment="1">
      <alignment horizontal="center" vertical="center"/>
    </xf>
    <xf numFmtId="0" fontId="6" fillId="0" borderId="8"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vertical="center"/>
    </xf>
    <xf numFmtId="0" fontId="6" fillId="0" borderId="4" xfId="0" applyFont="1" applyBorder="1" applyAlignment="1">
      <alignment vertical="center"/>
    </xf>
    <xf numFmtId="177" fontId="6" fillId="0" borderId="16" xfId="0" applyNumberFormat="1" applyFont="1" applyBorder="1" applyAlignment="1">
      <alignment horizontal="center" vertical="center"/>
    </xf>
    <xf numFmtId="177" fontId="6" fillId="0" borderId="14" xfId="0" applyNumberFormat="1" applyFont="1" applyBorder="1" applyAlignment="1">
      <alignment horizontal="center" vertical="center"/>
    </xf>
    <xf numFmtId="177" fontId="6" fillId="0" borderId="15" xfId="0" applyNumberFormat="1" applyFont="1" applyBorder="1" applyAlignment="1">
      <alignment horizontal="center" vertical="center"/>
    </xf>
    <xf numFmtId="0" fontId="6" fillId="0" borderId="25" xfId="0" applyFont="1" applyBorder="1" applyAlignment="1">
      <alignment horizontal="center" vertical="center" wrapText="1"/>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50" xfId="0" applyFont="1" applyBorder="1" applyAlignment="1">
      <alignment vertical="center"/>
    </xf>
    <xf numFmtId="3" fontId="6" fillId="0" borderId="0" xfId="0" applyNumberFormat="1" applyFont="1" applyAlignment="1">
      <alignment horizontal="center" vertical="center"/>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25" xfId="0" applyFont="1" applyBorder="1" applyAlignment="1">
      <alignment horizontal="left" vertical="center"/>
    </xf>
    <xf numFmtId="0" fontId="6" fillId="0" borderId="21" xfId="0" applyFont="1" applyBorder="1" applyAlignment="1">
      <alignment horizontal="left"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1" xfId="0" applyFont="1" applyBorder="1" applyAlignment="1">
      <alignment horizontal="left" vertical="top" wrapText="1"/>
    </xf>
    <xf numFmtId="0" fontId="6" fillId="0" borderId="21" xfId="0" applyFont="1" applyBorder="1" applyAlignment="1">
      <alignment horizontal="left" vertical="top"/>
    </xf>
    <xf numFmtId="0" fontId="6" fillId="0" borderId="33" xfId="0" applyFont="1" applyBorder="1" applyAlignment="1">
      <alignment horizontal="left" vertical="top"/>
    </xf>
    <xf numFmtId="0" fontId="6" fillId="0" borderId="31" xfId="0" applyFont="1" applyBorder="1" applyAlignment="1">
      <alignment horizontal="left" vertical="top"/>
    </xf>
    <xf numFmtId="0" fontId="6" fillId="0" borderId="25" xfId="0" applyFont="1" applyBorder="1" applyAlignment="1">
      <alignment horizontal="center" vertical="center"/>
    </xf>
    <xf numFmtId="0" fontId="6" fillId="0" borderId="51" xfId="0" applyFont="1" applyBorder="1" applyAlignment="1">
      <alignment horizontal="center" vertical="center"/>
    </xf>
    <xf numFmtId="0" fontId="6" fillId="0" borderId="31" xfId="0" applyFont="1" applyBorder="1" applyAlignment="1">
      <alignment horizontal="left" vertical="top" wrapText="1"/>
    </xf>
    <xf numFmtId="0" fontId="6" fillId="0" borderId="34"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0" borderId="8" xfId="0" applyFont="1" applyBorder="1" applyAlignment="1">
      <alignment vertical="center"/>
    </xf>
    <xf numFmtId="0" fontId="4" fillId="0" borderId="3"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xf>
    <xf numFmtId="0" fontId="4" fillId="0" borderId="18" xfId="0" applyFont="1" applyBorder="1" applyAlignment="1">
      <alignment vertical="center"/>
    </xf>
    <xf numFmtId="0" fontId="4" fillId="0" borderId="2" xfId="0" applyFont="1" applyBorder="1" applyAlignment="1">
      <alignment vertical="center"/>
    </xf>
    <xf numFmtId="9" fontId="6" fillId="0" borderId="19" xfId="0" applyNumberFormat="1" applyFont="1" applyBorder="1" applyAlignment="1">
      <alignment horizontal="center" vertical="center"/>
    </xf>
    <xf numFmtId="9" fontId="6" fillId="0" borderId="20" xfId="0" applyNumberFormat="1" applyFont="1" applyBorder="1" applyAlignment="1">
      <alignment horizontal="center" vertical="center"/>
    </xf>
    <xf numFmtId="57" fontId="14" fillId="3" borderId="13" xfId="0" applyNumberFormat="1" applyFont="1" applyFill="1" applyBorder="1" applyAlignment="1">
      <alignment horizontal="center" vertical="center"/>
    </xf>
    <xf numFmtId="57" fontId="14" fillId="3" borderId="52" xfId="0" applyNumberFormat="1" applyFont="1" applyFill="1" applyBorder="1" applyAlignment="1">
      <alignment horizontal="center" vertical="center"/>
    </xf>
    <xf numFmtId="57" fontId="14" fillId="3" borderId="17" xfId="0" applyNumberFormat="1" applyFont="1" applyFill="1" applyBorder="1" applyAlignment="1">
      <alignment horizontal="center" vertical="center"/>
    </xf>
    <xf numFmtId="57" fontId="14" fillId="3" borderId="3" xfId="0" applyNumberFormat="1" applyFont="1" applyFill="1" applyBorder="1" applyAlignment="1">
      <alignment horizontal="center" vertical="center"/>
    </xf>
    <xf numFmtId="57" fontId="14" fillId="3" borderId="5" xfId="0" applyNumberFormat="1" applyFont="1" applyFill="1" applyBorder="1" applyAlignment="1">
      <alignment horizontal="center" vertical="center"/>
    </xf>
    <xf numFmtId="57" fontId="14" fillId="3" borderId="4" xfId="0" applyNumberFormat="1" applyFont="1" applyFill="1" applyBorder="1" applyAlignment="1">
      <alignment horizontal="center" vertical="center"/>
    </xf>
    <xf numFmtId="57" fontId="14" fillId="3" borderId="6" xfId="0" applyNumberFormat="1" applyFont="1" applyFill="1" applyBorder="1" applyAlignment="1">
      <alignment horizontal="center" vertical="center"/>
    </xf>
    <xf numFmtId="0" fontId="4" fillId="0" borderId="12" xfId="0" applyFont="1" applyBorder="1" applyAlignment="1">
      <alignment horizontal="center" vertical="center"/>
    </xf>
    <xf numFmtId="0" fontId="6" fillId="0" borderId="42" xfId="0" applyFont="1" applyBorder="1" applyAlignment="1">
      <alignment horizontal="right" vertical="center"/>
    </xf>
    <xf numFmtId="0" fontId="6" fillId="0" borderId="39" xfId="0" applyFont="1" applyBorder="1" applyAlignment="1">
      <alignment horizontal="right" vertical="center"/>
    </xf>
    <xf numFmtId="176" fontId="6" fillId="0" borderId="0" xfId="0" applyNumberFormat="1" applyFont="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15" fillId="0" borderId="0" xfId="0" applyFont="1" applyAlignment="1">
      <alignment horizontal="center" vertical="center"/>
    </xf>
    <xf numFmtId="0" fontId="4" fillId="0" borderId="8" xfId="0" applyFont="1" applyBorder="1" applyAlignment="1">
      <alignment vertical="center" wrapText="1"/>
    </xf>
    <xf numFmtId="0" fontId="4" fillId="0" borderId="9" xfId="0" applyFont="1" applyBorder="1" applyAlignment="1">
      <alignment vertical="center" wrapText="1"/>
    </xf>
    <xf numFmtId="9" fontId="5" fillId="0" borderId="3" xfId="0" applyNumberFormat="1" applyFont="1" applyBorder="1" applyAlignment="1">
      <alignment horizontal="center" vertical="center"/>
    </xf>
    <xf numFmtId="9" fontId="5" fillId="0" borderId="5" xfId="0" applyNumberFormat="1" applyFont="1" applyBorder="1" applyAlignment="1">
      <alignment horizontal="center" vertical="center"/>
    </xf>
    <xf numFmtId="9" fontId="5" fillId="0" borderId="4" xfId="0" applyNumberFormat="1" applyFont="1" applyBorder="1" applyAlignment="1">
      <alignment horizontal="center" vertical="center"/>
    </xf>
    <xf numFmtId="9" fontId="5" fillId="0" borderId="19" xfId="0" applyNumberFormat="1" applyFont="1" applyBorder="1" applyAlignment="1">
      <alignment horizontal="center" vertical="center"/>
    </xf>
    <xf numFmtId="9" fontId="5" fillId="0" borderId="20" xfId="0" applyNumberFormat="1" applyFont="1" applyBorder="1" applyAlignment="1">
      <alignment horizontal="center" vertical="center"/>
    </xf>
    <xf numFmtId="0" fontId="4" fillId="0" borderId="54"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wrapText="1"/>
    </xf>
    <xf numFmtId="0" fontId="4" fillId="0" borderId="25" xfId="0" applyFont="1" applyBorder="1" applyAlignment="1">
      <alignment vertical="center" wrapText="1"/>
    </xf>
    <xf numFmtId="0" fontId="4" fillId="0" borderId="50" xfId="0" applyFont="1" applyBorder="1" applyAlignment="1">
      <alignment vertical="center"/>
    </xf>
    <xf numFmtId="3" fontId="5" fillId="0" borderId="0" xfId="0" applyNumberFormat="1" applyFont="1" applyAlignment="1">
      <alignment horizontal="center" vertical="center"/>
    </xf>
    <xf numFmtId="0" fontId="4" fillId="0" borderId="43" xfId="0" applyFont="1" applyBorder="1" applyAlignment="1">
      <alignment horizontal="right" vertical="center"/>
    </xf>
    <xf numFmtId="0" fontId="4" fillId="0" borderId="44" xfId="0" applyFont="1" applyBorder="1" applyAlignment="1">
      <alignment horizontal="righ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25"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cellXfs>
  <cellStyles count="3">
    <cellStyle name="桁区切り" xfId="2" builtinId="6"/>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abSelected="1" view="pageBreakPreview" topLeftCell="A10" zoomScaleNormal="100" zoomScaleSheetLayoutView="100" workbookViewId="0">
      <selection activeCell="E23" sqref="E23:G23"/>
    </sheetView>
  </sheetViews>
  <sheetFormatPr defaultColWidth="9" defaultRowHeight="12" x14ac:dyDescent="0.4"/>
  <cols>
    <col min="1" max="1" width="0.625" style="1" customWidth="1"/>
    <col min="2" max="2" width="3.125" style="1" bestFit="1" customWidth="1"/>
    <col min="3" max="3" width="10.625" style="1" customWidth="1"/>
    <col min="4" max="4" width="20.625" style="1" customWidth="1"/>
    <col min="5" max="5" width="25.625" style="1" customWidth="1"/>
    <col min="6" max="6" width="10.625" style="1" customWidth="1"/>
    <col min="7" max="7" width="15.625" style="1" customWidth="1"/>
    <col min="8" max="8" width="0.875" style="1" customWidth="1"/>
    <col min="9" max="10" width="9" style="1" customWidth="1"/>
    <col min="11" max="16384" width="9" style="1"/>
  </cols>
  <sheetData>
    <row r="1" spans="1:15" ht="18.75" customHeight="1" x14ac:dyDescent="0.4">
      <c r="A1" s="117" t="s">
        <v>0</v>
      </c>
      <c r="B1" s="117"/>
      <c r="C1" s="117"/>
      <c r="D1" s="117"/>
      <c r="E1" s="117"/>
      <c r="F1" s="117"/>
      <c r="G1" s="117"/>
      <c r="H1" s="117"/>
    </row>
    <row r="2" spans="1:15" ht="18.75" customHeight="1" x14ac:dyDescent="0.4">
      <c r="A2" s="2"/>
      <c r="B2" s="2"/>
      <c r="C2" s="2"/>
      <c r="D2" s="2"/>
      <c r="E2" s="2"/>
      <c r="F2" s="2"/>
      <c r="G2" s="2"/>
      <c r="H2" s="2"/>
    </row>
    <row r="3" spans="1:15" s="24" customFormat="1" x14ac:dyDescent="0.4">
      <c r="B3" s="37"/>
      <c r="C3" s="38" t="s">
        <v>1</v>
      </c>
      <c r="D3" s="39" t="s">
        <v>2</v>
      </c>
      <c r="E3" s="29"/>
      <c r="F3" s="38" t="s">
        <v>3</v>
      </c>
      <c r="G3" s="40">
        <v>45321</v>
      </c>
    </row>
    <row r="4" spans="1:15" ht="15" customHeight="1" x14ac:dyDescent="0.4">
      <c r="B4" s="2"/>
      <c r="C4" s="6"/>
      <c r="D4" s="6"/>
      <c r="E4" s="6"/>
      <c r="F4" s="6"/>
      <c r="G4" s="6"/>
      <c r="H4" s="6"/>
    </row>
    <row r="5" spans="1:15" ht="15" customHeight="1" thickBot="1" x14ac:dyDescent="0.45">
      <c r="B5" s="1" t="s">
        <v>4</v>
      </c>
      <c r="C5" s="122" t="s">
        <v>5</v>
      </c>
      <c r="D5" s="122"/>
      <c r="E5" s="122"/>
      <c r="F5" s="122"/>
      <c r="G5" s="6"/>
    </row>
    <row r="6" spans="1:15" ht="32.25" customHeight="1" thickBot="1" x14ac:dyDescent="0.45">
      <c r="C6" s="118" t="s">
        <v>6</v>
      </c>
      <c r="D6" s="119"/>
      <c r="E6" s="120" t="s">
        <v>7</v>
      </c>
      <c r="F6" s="120"/>
      <c r="G6" s="121"/>
      <c r="H6" s="12"/>
    </row>
    <row r="7" spans="1:15" ht="15" customHeight="1" x14ac:dyDescent="0.4">
      <c r="C7" s="24"/>
      <c r="D7" s="24"/>
      <c r="E7" s="24"/>
      <c r="F7" s="24"/>
      <c r="G7" s="24"/>
    </row>
    <row r="8" spans="1:15" ht="15" customHeight="1" thickBot="1" x14ac:dyDescent="0.45">
      <c r="B8" s="1" t="s">
        <v>8</v>
      </c>
      <c r="C8" s="96" t="s">
        <v>9</v>
      </c>
      <c r="D8" s="96"/>
      <c r="E8" s="96"/>
      <c r="F8" s="96"/>
      <c r="G8" s="24"/>
    </row>
    <row r="9" spans="1:15" ht="15" customHeight="1" x14ac:dyDescent="0.4">
      <c r="C9" s="93" t="s">
        <v>10</v>
      </c>
      <c r="D9" s="25" t="s">
        <v>11</v>
      </c>
      <c r="E9" s="99">
        <v>1443276990</v>
      </c>
      <c r="F9" s="99"/>
      <c r="G9" s="100"/>
      <c r="H9" s="8"/>
    </row>
    <row r="10" spans="1:15" ht="15" customHeight="1" x14ac:dyDescent="0.4">
      <c r="C10" s="94"/>
      <c r="D10" s="26" t="s">
        <v>12</v>
      </c>
      <c r="E10" s="103">
        <v>159805151</v>
      </c>
      <c r="F10" s="103"/>
      <c r="G10" s="104"/>
      <c r="H10" s="8"/>
    </row>
    <row r="11" spans="1:15" ht="15" customHeight="1" x14ac:dyDescent="0.4">
      <c r="C11" s="94"/>
      <c r="D11" s="26" t="s">
        <v>13</v>
      </c>
      <c r="E11" s="103">
        <v>2977246442</v>
      </c>
      <c r="F11" s="103"/>
      <c r="G11" s="104"/>
      <c r="H11" s="8"/>
    </row>
    <row r="12" spans="1:15" ht="15" customHeight="1" x14ac:dyDescent="0.4">
      <c r="C12" s="95"/>
      <c r="D12" s="27" t="s">
        <v>14</v>
      </c>
      <c r="E12" s="101">
        <v>0</v>
      </c>
      <c r="F12" s="101"/>
      <c r="G12" s="102"/>
      <c r="H12" s="8"/>
    </row>
    <row r="13" spans="1:15" ht="15" customHeight="1" thickBot="1" x14ac:dyDescent="0.45">
      <c r="C13" s="82" t="s">
        <v>15</v>
      </c>
      <c r="D13" s="83"/>
      <c r="E13" s="84">
        <f>SUM(E9:G12)</f>
        <v>4580328583</v>
      </c>
      <c r="F13" s="85"/>
      <c r="G13" s="86"/>
      <c r="H13" s="8"/>
    </row>
    <row r="14" spans="1:15" x14ac:dyDescent="0.4">
      <c r="C14" s="143" t="s">
        <v>16</v>
      </c>
      <c r="D14" s="144"/>
      <c r="E14" s="144"/>
      <c r="F14" s="144"/>
      <c r="G14" s="145"/>
      <c r="H14" s="11"/>
      <c r="N14" s="13"/>
      <c r="O14" s="13"/>
    </row>
    <row r="15" spans="1:15" ht="15" customHeight="1" x14ac:dyDescent="0.4">
      <c r="C15" s="142" t="s">
        <v>17</v>
      </c>
      <c r="D15" s="26" t="s">
        <v>18</v>
      </c>
      <c r="E15" s="103">
        <v>520242000</v>
      </c>
      <c r="F15" s="103"/>
      <c r="G15" s="104"/>
      <c r="H15" s="9"/>
      <c r="N15" s="13"/>
      <c r="O15" s="13"/>
    </row>
    <row r="16" spans="1:15" ht="15" customHeight="1" x14ac:dyDescent="0.4">
      <c r="C16" s="142"/>
      <c r="D16" s="28" t="s">
        <v>57</v>
      </c>
      <c r="E16" s="103">
        <v>71854000</v>
      </c>
      <c r="F16" s="103"/>
      <c r="G16" s="104"/>
      <c r="H16" s="9"/>
    </row>
    <row r="17" spans="2:8" ht="15" customHeight="1" x14ac:dyDescent="0.4">
      <c r="C17" s="142"/>
      <c r="D17" s="26" t="s">
        <v>19</v>
      </c>
      <c r="E17" s="103">
        <v>1142442000</v>
      </c>
      <c r="F17" s="103"/>
      <c r="G17" s="104"/>
      <c r="H17" s="9"/>
    </row>
    <row r="18" spans="2:8" ht="15" customHeight="1" x14ac:dyDescent="0.4">
      <c r="C18" s="142"/>
      <c r="D18" s="28" t="s">
        <v>20</v>
      </c>
      <c r="E18" s="103"/>
      <c r="F18" s="103"/>
      <c r="G18" s="104"/>
      <c r="H18" s="9"/>
    </row>
    <row r="19" spans="2:8" ht="15" customHeight="1" x14ac:dyDescent="0.4">
      <c r="C19" s="87" t="s">
        <v>21</v>
      </c>
      <c r="D19" s="88"/>
      <c r="E19" s="101">
        <v>787386000</v>
      </c>
      <c r="F19" s="101"/>
      <c r="G19" s="102"/>
      <c r="H19" s="9"/>
    </row>
    <row r="20" spans="2:8" ht="15" customHeight="1" thickBot="1" x14ac:dyDescent="0.45">
      <c r="C20" s="82" t="s">
        <v>15</v>
      </c>
      <c r="D20" s="83"/>
      <c r="E20" s="84">
        <f>SUM(E15:G19)</f>
        <v>2521924000</v>
      </c>
      <c r="F20" s="85"/>
      <c r="G20" s="86"/>
      <c r="H20" s="9"/>
    </row>
    <row r="21" spans="2:8" ht="15" customHeight="1" x14ac:dyDescent="0.4">
      <c r="C21" s="97" t="s">
        <v>79</v>
      </c>
      <c r="D21" s="98"/>
      <c r="E21" s="115">
        <v>442522</v>
      </c>
      <c r="F21" s="115"/>
      <c r="G21" s="116"/>
      <c r="H21" s="8"/>
    </row>
    <row r="22" spans="2:8" ht="15" customHeight="1" thickBot="1" x14ac:dyDescent="0.45">
      <c r="C22" s="107" t="s">
        <v>22</v>
      </c>
      <c r="D22" s="108"/>
      <c r="E22" s="109">
        <v>16772</v>
      </c>
      <c r="F22" s="109"/>
      <c r="G22" s="110"/>
      <c r="H22" s="8"/>
    </row>
    <row r="23" spans="2:8" ht="15" customHeight="1" x14ac:dyDescent="0.4">
      <c r="C23" s="111" t="s">
        <v>80</v>
      </c>
      <c r="D23" s="112"/>
      <c r="E23" s="113">
        <f>(E9+E11)/E21</f>
        <v>9989.386814666841</v>
      </c>
      <c r="F23" s="113"/>
      <c r="G23" s="114"/>
      <c r="H23" s="8"/>
    </row>
    <row r="24" spans="2:8" ht="15" customHeight="1" thickBot="1" x14ac:dyDescent="0.45">
      <c r="C24" s="89" t="s">
        <v>84</v>
      </c>
      <c r="D24" s="90"/>
      <c r="E24" s="105">
        <f>(E10+E12)/E22</f>
        <v>9528.0915215835921</v>
      </c>
      <c r="F24" s="105"/>
      <c r="G24" s="106"/>
      <c r="H24" s="8"/>
    </row>
    <row r="25" spans="2:8" ht="15" customHeight="1" x14ac:dyDescent="0.4">
      <c r="C25" s="24"/>
      <c r="D25" s="24"/>
      <c r="E25" s="24"/>
      <c r="F25" s="24"/>
      <c r="G25" s="24"/>
    </row>
    <row r="26" spans="2:8" ht="15" customHeight="1" x14ac:dyDescent="0.4">
      <c r="B26" s="1" t="s">
        <v>23</v>
      </c>
      <c r="C26" s="96" t="s">
        <v>24</v>
      </c>
      <c r="D26" s="96"/>
      <c r="E26" s="96"/>
      <c r="F26" s="96"/>
      <c r="G26" s="24"/>
    </row>
    <row r="27" spans="2:8" ht="12.75" thickBot="1" x14ac:dyDescent="0.45">
      <c r="C27" s="29"/>
      <c r="D27" s="29"/>
      <c r="E27" s="30" t="s">
        <v>25</v>
      </c>
      <c r="F27" s="130" t="s">
        <v>26</v>
      </c>
      <c r="G27" s="130"/>
      <c r="H27" s="7"/>
    </row>
    <row r="28" spans="2:8" ht="15" customHeight="1" x14ac:dyDescent="0.4">
      <c r="C28" s="135" t="s">
        <v>27</v>
      </c>
      <c r="D28" s="136"/>
      <c r="E28" s="31">
        <v>44510</v>
      </c>
      <c r="F28" s="126">
        <v>44844</v>
      </c>
      <c r="G28" s="127"/>
      <c r="H28" s="10"/>
    </row>
    <row r="29" spans="2:8" ht="15" customHeight="1" x14ac:dyDescent="0.4">
      <c r="C29" s="137" t="s">
        <v>28</v>
      </c>
      <c r="D29" s="138"/>
      <c r="E29" s="32">
        <v>44515</v>
      </c>
      <c r="F29" s="128">
        <v>44844</v>
      </c>
      <c r="G29" s="129"/>
      <c r="H29" s="10"/>
    </row>
    <row r="30" spans="2:8" ht="15" customHeight="1" x14ac:dyDescent="0.4">
      <c r="C30" s="137" t="s">
        <v>81</v>
      </c>
      <c r="D30" s="138"/>
      <c r="E30" s="139">
        <v>267</v>
      </c>
      <c r="F30" s="140"/>
      <c r="G30" s="141"/>
      <c r="H30" s="10"/>
    </row>
    <row r="31" spans="2:8" ht="15" customHeight="1" x14ac:dyDescent="0.4">
      <c r="C31" s="33" t="s">
        <v>56</v>
      </c>
      <c r="D31" s="33"/>
      <c r="E31" s="34"/>
      <c r="F31" s="34"/>
      <c r="G31" s="34"/>
      <c r="H31" s="10"/>
    </row>
    <row r="32" spans="2:8" ht="15" customHeight="1" x14ac:dyDescent="0.4">
      <c r="C32" s="24"/>
      <c r="D32" s="24"/>
      <c r="E32" s="24"/>
      <c r="F32" s="24"/>
      <c r="G32" s="24"/>
    </row>
    <row r="33" spans="2:8" ht="15" customHeight="1" thickBot="1" x14ac:dyDescent="0.45">
      <c r="B33" s="1" t="s">
        <v>29</v>
      </c>
      <c r="C33" s="96" t="s">
        <v>30</v>
      </c>
      <c r="D33" s="96"/>
      <c r="E33" s="96"/>
      <c r="F33" s="96"/>
      <c r="G33" s="24"/>
    </row>
    <row r="34" spans="2:8" ht="15" customHeight="1" x14ac:dyDescent="0.4">
      <c r="C34" s="91" t="s">
        <v>31</v>
      </c>
      <c r="D34" s="35" t="s">
        <v>32</v>
      </c>
      <c r="E34" s="131">
        <f>(SUM(E15:G16))/(SUM(E15:G18))</f>
        <v>0.34135660331454254</v>
      </c>
      <c r="F34" s="131"/>
      <c r="G34" s="132"/>
    </row>
    <row r="35" spans="2:8" ht="15" customHeight="1" thickBot="1" x14ac:dyDescent="0.45">
      <c r="C35" s="92"/>
      <c r="D35" s="36" t="s">
        <v>33</v>
      </c>
      <c r="E35" s="133">
        <f>(SUM(E17:G18))/(SUM(E15:G18))</f>
        <v>0.65864339668545746</v>
      </c>
      <c r="F35" s="133"/>
      <c r="G35" s="134"/>
    </row>
    <row r="36" spans="2:8" ht="15" customHeight="1" x14ac:dyDescent="0.4">
      <c r="C36" s="24"/>
      <c r="D36" s="24"/>
      <c r="E36" s="24"/>
      <c r="F36" s="24"/>
      <c r="G36" s="24"/>
    </row>
    <row r="37" spans="2:8" ht="15" customHeight="1" thickBot="1" x14ac:dyDescent="0.45">
      <c r="B37" s="1" t="s">
        <v>34</v>
      </c>
      <c r="C37" s="122" t="s">
        <v>35</v>
      </c>
      <c r="D37" s="122"/>
      <c r="E37" s="122"/>
      <c r="F37" s="122"/>
      <c r="G37" s="122"/>
      <c r="H37" s="122"/>
    </row>
    <row r="38" spans="2:8" ht="93" customHeight="1" thickBot="1" x14ac:dyDescent="0.45">
      <c r="C38" s="3" t="s">
        <v>36</v>
      </c>
      <c r="D38" s="123" t="s">
        <v>55</v>
      </c>
      <c r="E38" s="124"/>
      <c r="F38" s="124"/>
      <c r="G38" s="125"/>
      <c r="H38" s="12"/>
    </row>
  </sheetData>
  <mergeCells count="44">
    <mergeCell ref="C13:D13"/>
    <mergeCell ref="E13:G13"/>
    <mergeCell ref="C15:C18"/>
    <mergeCell ref="E16:G16"/>
    <mergeCell ref="E18:G18"/>
    <mergeCell ref="E17:G17"/>
    <mergeCell ref="C14:G14"/>
    <mergeCell ref="D38:G38"/>
    <mergeCell ref="F28:G28"/>
    <mergeCell ref="F29:G29"/>
    <mergeCell ref="F27:G27"/>
    <mergeCell ref="E34:G34"/>
    <mergeCell ref="E35:G35"/>
    <mergeCell ref="C28:D28"/>
    <mergeCell ref="C29:D29"/>
    <mergeCell ref="C37:H37"/>
    <mergeCell ref="C30:D30"/>
    <mergeCell ref="E30:G30"/>
    <mergeCell ref="A1:H1"/>
    <mergeCell ref="C6:D6"/>
    <mergeCell ref="E6:G6"/>
    <mergeCell ref="C5:F5"/>
    <mergeCell ref="C8:F8"/>
    <mergeCell ref="C9:C12"/>
    <mergeCell ref="C26:F26"/>
    <mergeCell ref="C33:F33"/>
    <mergeCell ref="C21:D21"/>
    <mergeCell ref="E9:G9"/>
    <mergeCell ref="E12:G12"/>
    <mergeCell ref="E15:G15"/>
    <mergeCell ref="E24:G24"/>
    <mergeCell ref="C22:D22"/>
    <mergeCell ref="E22:G22"/>
    <mergeCell ref="C23:D23"/>
    <mergeCell ref="E23:G23"/>
    <mergeCell ref="E19:G19"/>
    <mergeCell ref="E21:G21"/>
    <mergeCell ref="E10:G10"/>
    <mergeCell ref="E11:G11"/>
    <mergeCell ref="C20:D20"/>
    <mergeCell ref="E20:G20"/>
    <mergeCell ref="C19:D19"/>
    <mergeCell ref="C24:D24"/>
    <mergeCell ref="C34:C35"/>
  </mergeCells>
  <phoneticPr fontId="1"/>
  <pageMargins left="0.51181102362204722" right="0.11811023622047245" top="0.55118110236220474" bottom="0.19685039370078741" header="0.31496062992125984" footer="0.11811023622047245"/>
  <pageSetup paperSize="9" scale="96"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view="pageBreakPreview" topLeftCell="A40" zoomScaleNormal="100" zoomScaleSheetLayoutView="100" workbookViewId="0">
      <selection activeCell="C79" sqref="C79:D79"/>
    </sheetView>
  </sheetViews>
  <sheetFormatPr defaultColWidth="9" defaultRowHeight="12" x14ac:dyDescent="0.4"/>
  <cols>
    <col min="1" max="1" width="0.625" style="1" customWidth="1"/>
    <col min="2" max="2" width="3.125" style="1" bestFit="1" customWidth="1"/>
    <col min="3" max="3" width="10.625" style="1" customWidth="1"/>
    <col min="4" max="4" width="22.375" style="1" customWidth="1"/>
    <col min="5" max="6" width="10.625" style="1" customWidth="1"/>
    <col min="7" max="8" width="6.625" style="1" customWidth="1"/>
    <col min="9" max="9" width="23.625" style="1" customWidth="1"/>
    <col min="10" max="10" width="0.875" style="1" customWidth="1"/>
    <col min="11" max="11" width="9" style="1" customWidth="1"/>
    <col min="12" max="16384" width="9" style="1"/>
  </cols>
  <sheetData>
    <row r="1" spans="1:10" ht="18.75" customHeight="1" x14ac:dyDescent="0.4">
      <c r="A1" s="117" t="s">
        <v>37</v>
      </c>
      <c r="B1" s="117"/>
      <c r="C1" s="117"/>
      <c r="D1" s="117"/>
      <c r="E1" s="117"/>
      <c r="F1" s="117"/>
      <c r="G1" s="117"/>
      <c r="H1" s="117"/>
      <c r="I1" s="117"/>
      <c r="J1" s="117"/>
    </row>
    <row r="2" spans="1:10" ht="18.75" customHeight="1" x14ac:dyDescent="0.4">
      <c r="A2" s="2"/>
      <c r="B2" s="2"/>
      <c r="C2" s="2"/>
      <c r="D2" s="2"/>
      <c r="E2" s="2"/>
      <c r="F2" s="2"/>
      <c r="G2" s="2"/>
      <c r="H2" s="2"/>
      <c r="I2" s="2"/>
      <c r="J2" s="2"/>
    </row>
    <row r="3" spans="1:10" ht="15" customHeight="1" thickBot="1" x14ac:dyDescent="0.45">
      <c r="B3" s="1" t="s">
        <v>4</v>
      </c>
      <c r="C3" s="122" t="s">
        <v>5</v>
      </c>
      <c r="D3" s="122"/>
      <c r="E3" s="122"/>
      <c r="F3" s="122"/>
      <c r="G3" s="122"/>
      <c r="H3" s="6"/>
    </row>
    <row r="4" spans="1:10" ht="19.5" customHeight="1" thickBot="1" x14ac:dyDescent="0.45">
      <c r="C4" s="187" t="s">
        <v>38</v>
      </c>
      <c r="D4" s="188"/>
      <c r="E4" s="148" t="s">
        <v>73</v>
      </c>
      <c r="F4" s="149"/>
      <c r="G4" s="149"/>
      <c r="H4" s="149"/>
      <c r="I4" s="150"/>
    </row>
    <row r="5" spans="1:10" ht="15" customHeight="1" x14ac:dyDescent="0.4"/>
    <row r="6" spans="1:10" ht="15" customHeight="1" thickBot="1" x14ac:dyDescent="0.45">
      <c r="B6" s="1" t="s">
        <v>8</v>
      </c>
      <c r="C6" s="122" t="s">
        <v>9</v>
      </c>
      <c r="D6" s="122"/>
      <c r="E6" s="122"/>
      <c r="F6" s="122"/>
      <c r="G6" s="122"/>
    </row>
    <row r="7" spans="1:10" s="24" customFormat="1" ht="15" customHeight="1" x14ac:dyDescent="0.4">
      <c r="C7" s="93" t="s">
        <v>39</v>
      </c>
      <c r="D7" s="25" t="s">
        <v>11</v>
      </c>
      <c r="E7" s="41">
        <v>87306241</v>
      </c>
      <c r="F7" s="147"/>
      <c r="G7" s="147"/>
      <c r="H7" s="147"/>
      <c r="I7" s="147"/>
    </row>
    <row r="8" spans="1:10" s="24" customFormat="1" ht="15" customHeight="1" x14ac:dyDescent="0.4">
      <c r="C8" s="94"/>
      <c r="D8" s="26" t="s">
        <v>40</v>
      </c>
      <c r="E8" s="42">
        <v>12991100</v>
      </c>
      <c r="F8" s="147"/>
      <c r="G8" s="147"/>
      <c r="H8" s="147"/>
      <c r="I8" s="147"/>
    </row>
    <row r="9" spans="1:10" s="24" customFormat="1" ht="15" customHeight="1" x14ac:dyDescent="0.4">
      <c r="C9" s="94"/>
      <c r="D9" s="26" t="s">
        <v>13</v>
      </c>
      <c r="E9" s="42">
        <v>172163213</v>
      </c>
      <c r="F9" s="147"/>
      <c r="G9" s="147"/>
      <c r="H9" s="147"/>
      <c r="I9" s="147"/>
    </row>
    <row r="10" spans="1:10" s="24" customFormat="1" ht="15" customHeight="1" x14ac:dyDescent="0.4">
      <c r="C10" s="146"/>
      <c r="D10" s="43" t="s">
        <v>41</v>
      </c>
      <c r="E10" s="44">
        <v>0</v>
      </c>
      <c r="F10" s="147"/>
      <c r="G10" s="147"/>
      <c r="H10" s="147"/>
      <c r="I10" s="147"/>
    </row>
    <row r="11" spans="1:10" s="24" customFormat="1" ht="15" customHeight="1" thickBot="1" x14ac:dyDescent="0.45">
      <c r="C11" s="82" t="s">
        <v>15</v>
      </c>
      <c r="D11" s="83"/>
      <c r="E11" s="45">
        <f>SUM(E7:E10)</f>
        <v>272460554</v>
      </c>
      <c r="F11" s="46"/>
      <c r="G11" s="46"/>
      <c r="H11" s="46"/>
      <c r="I11" s="46"/>
    </row>
    <row r="12" spans="1:10" s="24" customFormat="1" ht="21" customHeight="1" x14ac:dyDescent="0.4">
      <c r="C12" s="151" t="s">
        <v>16</v>
      </c>
      <c r="D12" s="152"/>
      <c r="E12" s="152"/>
      <c r="F12" s="155" t="s">
        <v>42</v>
      </c>
      <c r="G12" s="155"/>
      <c r="H12" s="155"/>
      <c r="I12" s="156"/>
    </row>
    <row r="13" spans="1:10" s="24" customFormat="1" ht="21.95" customHeight="1" x14ac:dyDescent="0.4">
      <c r="C13" s="153"/>
      <c r="D13" s="154"/>
      <c r="E13" s="154"/>
      <c r="F13" s="47" t="s">
        <v>43</v>
      </c>
      <c r="G13" s="47" t="s">
        <v>44</v>
      </c>
      <c r="H13" s="47" t="s">
        <v>45</v>
      </c>
      <c r="I13" s="48" t="s">
        <v>46</v>
      </c>
    </row>
    <row r="14" spans="1:10" s="24" customFormat="1" ht="15" customHeight="1" x14ac:dyDescent="0.4">
      <c r="C14" s="142" t="s">
        <v>47</v>
      </c>
      <c r="D14" s="157" t="s">
        <v>18</v>
      </c>
      <c r="E14" s="49"/>
      <c r="F14" s="50">
        <v>5000</v>
      </c>
      <c r="G14" s="51" t="s">
        <v>48</v>
      </c>
      <c r="H14" s="52" t="s">
        <v>48</v>
      </c>
      <c r="I14" s="53" t="s">
        <v>54</v>
      </c>
    </row>
    <row r="15" spans="1:10" s="24" customFormat="1" ht="15" customHeight="1" x14ac:dyDescent="0.4">
      <c r="C15" s="142"/>
      <c r="D15" s="158"/>
      <c r="E15" s="49"/>
      <c r="F15" s="50">
        <v>4000</v>
      </c>
      <c r="G15" s="51" t="s">
        <v>48</v>
      </c>
      <c r="H15" s="52" t="s">
        <v>48</v>
      </c>
      <c r="I15" s="53" t="s">
        <v>59</v>
      </c>
    </row>
    <row r="16" spans="1:10" s="24" customFormat="1" ht="15" customHeight="1" x14ac:dyDescent="0.4">
      <c r="C16" s="142"/>
      <c r="D16" s="158"/>
      <c r="E16" s="49"/>
      <c r="F16" s="50">
        <v>3000</v>
      </c>
      <c r="G16" s="51" t="s">
        <v>48</v>
      </c>
      <c r="H16" s="52" t="s">
        <v>48</v>
      </c>
      <c r="I16" s="53" t="s">
        <v>60</v>
      </c>
    </row>
    <row r="17" spans="3:9" s="24" customFormat="1" ht="15" customHeight="1" x14ac:dyDescent="0.4">
      <c r="C17" s="142"/>
      <c r="D17" s="158"/>
      <c r="E17" s="49"/>
      <c r="F17" s="50">
        <v>2000</v>
      </c>
      <c r="G17" s="51" t="s">
        <v>48</v>
      </c>
      <c r="H17" s="52" t="s">
        <v>48</v>
      </c>
      <c r="I17" s="53" t="s">
        <v>67</v>
      </c>
    </row>
    <row r="18" spans="3:9" s="24" customFormat="1" ht="15" customHeight="1" thickBot="1" x14ac:dyDescent="0.45">
      <c r="C18" s="142"/>
      <c r="D18" s="158"/>
      <c r="E18" s="49"/>
      <c r="F18" s="52" t="s">
        <v>48</v>
      </c>
      <c r="G18" s="54">
        <v>50</v>
      </c>
      <c r="H18" s="50">
        <v>5000</v>
      </c>
      <c r="I18" s="55" t="s">
        <v>61</v>
      </c>
    </row>
    <row r="19" spans="3:9" s="24" customFormat="1" ht="15" hidden="1" customHeight="1" x14ac:dyDescent="0.4">
      <c r="C19" s="142"/>
      <c r="D19" s="158"/>
      <c r="E19" s="49"/>
      <c r="F19" s="52"/>
      <c r="G19" s="51"/>
      <c r="H19" s="52"/>
      <c r="I19" s="55"/>
    </row>
    <row r="20" spans="3:9" s="24" customFormat="1" ht="15" hidden="1" customHeight="1" x14ac:dyDescent="0.4">
      <c r="C20" s="142"/>
      <c r="D20" s="158"/>
      <c r="E20" s="49"/>
      <c r="F20" s="52"/>
      <c r="G20" s="54"/>
      <c r="H20" s="50"/>
      <c r="I20" s="55"/>
    </row>
    <row r="21" spans="3:9" s="24" customFormat="1" ht="15" hidden="1" customHeight="1" x14ac:dyDescent="0.4">
      <c r="C21" s="142"/>
      <c r="D21" s="158"/>
      <c r="E21" s="49"/>
      <c r="F21" s="52"/>
      <c r="G21" s="56"/>
      <c r="H21" s="50"/>
      <c r="I21" s="55"/>
    </row>
    <row r="22" spans="3:9" s="24" customFormat="1" ht="15" hidden="1" customHeight="1" x14ac:dyDescent="0.4">
      <c r="C22" s="142"/>
      <c r="D22" s="158"/>
      <c r="E22" s="49"/>
      <c r="F22" s="50"/>
      <c r="G22" s="51"/>
      <c r="H22" s="50"/>
      <c r="I22" s="55"/>
    </row>
    <row r="23" spans="3:9" s="24" customFormat="1" ht="15" hidden="1" customHeight="1" thickBot="1" x14ac:dyDescent="0.45">
      <c r="C23" s="142"/>
      <c r="D23" s="159"/>
      <c r="E23" s="57"/>
      <c r="F23" s="58"/>
      <c r="G23" s="59"/>
      <c r="H23" s="58"/>
      <c r="I23" s="60"/>
    </row>
    <row r="24" spans="3:9" s="24" customFormat="1" ht="15" customHeight="1" thickBot="1" x14ac:dyDescent="0.45">
      <c r="C24" s="164"/>
      <c r="D24" s="61" t="s">
        <v>49</v>
      </c>
      <c r="E24" s="62">
        <v>29594000</v>
      </c>
      <c r="F24" s="63"/>
      <c r="G24" s="64"/>
      <c r="H24" s="63"/>
      <c r="I24" s="65"/>
    </row>
    <row r="25" spans="3:9" s="24" customFormat="1" ht="15" customHeight="1" x14ac:dyDescent="0.4">
      <c r="C25" s="142"/>
      <c r="D25" s="163" t="s">
        <v>50</v>
      </c>
      <c r="E25" s="66"/>
      <c r="F25" s="50">
        <v>5000</v>
      </c>
      <c r="G25" s="51" t="s">
        <v>48</v>
      </c>
      <c r="H25" s="52" t="s">
        <v>48</v>
      </c>
      <c r="I25" s="53" t="s">
        <v>54</v>
      </c>
    </row>
    <row r="26" spans="3:9" s="24" customFormat="1" ht="15" customHeight="1" x14ac:dyDescent="0.4">
      <c r="C26" s="142"/>
      <c r="D26" s="158"/>
      <c r="E26" s="49"/>
      <c r="F26" s="50">
        <v>4000</v>
      </c>
      <c r="G26" s="51" t="s">
        <v>48</v>
      </c>
      <c r="H26" s="52" t="s">
        <v>48</v>
      </c>
      <c r="I26" s="53" t="s">
        <v>59</v>
      </c>
    </row>
    <row r="27" spans="3:9" s="24" customFormat="1" ht="15" customHeight="1" x14ac:dyDescent="0.4">
      <c r="C27" s="142"/>
      <c r="D27" s="158"/>
      <c r="E27" s="49"/>
      <c r="F27" s="50">
        <v>3000</v>
      </c>
      <c r="G27" s="51" t="s">
        <v>48</v>
      </c>
      <c r="H27" s="52" t="s">
        <v>48</v>
      </c>
      <c r="I27" s="53" t="s">
        <v>60</v>
      </c>
    </row>
    <row r="28" spans="3:9" s="24" customFormat="1" ht="15" customHeight="1" x14ac:dyDescent="0.4">
      <c r="C28" s="142"/>
      <c r="D28" s="158"/>
      <c r="E28" s="49"/>
      <c r="F28" s="50">
        <v>2000</v>
      </c>
      <c r="G28" s="51" t="s">
        <v>48</v>
      </c>
      <c r="H28" s="52" t="s">
        <v>48</v>
      </c>
      <c r="I28" s="53" t="s">
        <v>67</v>
      </c>
    </row>
    <row r="29" spans="3:9" s="24" customFormat="1" ht="15" customHeight="1" thickBot="1" x14ac:dyDescent="0.45">
      <c r="C29" s="142"/>
      <c r="D29" s="158"/>
      <c r="E29" s="49"/>
      <c r="F29" s="52" t="s">
        <v>48</v>
      </c>
      <c r="G29" s="54">
        <v>50</v>
      </c>
      <c r="H29" s="50">
        <v>5000</v>
      </c>
      <c r="I29" s="55" t="s">
        <v>61</v>
      </c>
    </row>
    <row r="30" spans="3:9" s="24" customFormat="1" ht="15" hidden="1" customHeight="1" x14ac:dyDescent="0.4">
      <c r="C30" s="142"/>
      <c r="D30" s="158"/>
      <c r="E30" s="49"/>
      <c r="F30" s="52"/>
      <c r="G30" s="51"/>
      <c r="H30" s="52"/>
      <c r="I30" s="55"/>
    </row>
    <row r="31" spans="3:9" s="24" customFormat="1" ht="15" hidden="1" customHeight="1" x14ac:dyDescent="0.4">
      <c r="C31" s="142"/>
      <c r="D31" s="158"/>
      <c r="E31" s="49"/>
      <c r="F31" s="52"/>
      <c r="G31" s="54"/>
      <c r="H31" s="50"/>
      <c r="I31" s="55"/>
    </row>
    <row r="32" spans="3:9" s="24" customFormat="1" ht="15" hidden="1" customHeight="1" x14ac:dyDescent="0.4">
      <c r="C32" s="142"/>
      <c r="D32" s="158"/>
      <c r="E32" s="49"/>
      <c r="F32" s="52"/>
      <c r="G32" s="56"/>
      <c r="H32" s="50"/>
      <c r="I32" s="55"/>
    </row>
    <row r="33" spans="3:9" s="24" customFormat="1" ht="15" hidden="1" customHeight="1" x14ac:dyDescent="0.4">
      <c r="C33" s="142"/>
      <c r="D33" s="158"/>
      <c r="E33" s="49"/>
      <c r="F33" s="50"/>
      <c r="G33" s="51"/>
      <c r="H33" s="50"/>
      <c r="I33" s="55"/>
    </row>
    <row r="34" spans="3:9" s="24" customFormat="1" ht="15" hidden="1" customHeight="1" thickBot="1" x14ac:dyDescent="0.45">
      <c r="C34" s="142"/>
      <c r="D34" s="159"/>
      <c r="E34" s="57"/>
      <c r="F34" s="58"/>
      <c r="G34" s="59"/>
      <c r="H34" s="58"/>
      <c r="I34" s="60"/>
    </row>
    <row r="35" spans="3:9" s="24" customFormat="1" ht="15" customHeight="1" thickBot="1" x14ac:dyDescent="0.45">
      <c r="C35" s="164"/>
      <c r="D35" s="61" t="s">
        <v>49</v>
      </c>
      <c r="E35" s="62">
        <v>4898000</v>
      </c>
      <c r="F35" s="63"/>
      <c r="G35" s="64"/>
      <c r="H35" s="63"/>
      <c r="I35" s="65"/>
    </row>
    <row r="36" spans="3:9" s="24" customFormat="1" ht="15" customHeight="1" x14ac:dyDescent="0.4">
      <c r="C36" s="142"/>
      <c r="D36" s="160" t="s">
        <v>19</v>
      </c>
      <c r="E36" s="66"/>
      <c r="F36" s="50">
        <v>5000</v>
      </c>
      <c r="G36" s="51" t="s">
        <v>48</v>
      </c>
      <c r="H36" s="52" t="s">
        <v>48</v>
      </c>
      <c r="I36" s="53" t="s">
        <v>54</v>
      </c>
    </row>
    <row r="37" spans="3:9" s="24" customFormat="1" ht="15" customHeight="1" x14ac:dyDescent="0.4">
      <c r="C37" s="142"/>
      <c r="D37" s="158"/>
      <c r="E37" s="49"/>
      <c r="F37" s="50">
        <v>4000</v>
      </c>
      <c r="G37" s="51" t="s">
        <v>48</v>
      </c>
      <c r="H37" s="52" t="s">
        <v>48</v>
      </c>
      <c r="I37" s="53" t="s">
        <v>59</v>
      </c>
    </row>
    <row r="38" spans="3:9" s="24" customFormat="1" ht="15" customHeight="1" x14ac:dyDescent="0.4">
      <c r="C38" s="142"/>
      <c r="D38" s="158"/>
      <c r="E38" s="49"/>
      <c r="F38" s="50">
        <v>3000</v>
      </c>
      <c r="G38" s="51" t="s">
        <v>48</v>
      </c>
      <c r="H38" s="52" t="s">
        <v>48</v>
      </c>
      <c r="I38" s="53" t="s">
        <v>60</v>
      </c>
    </row>
    <row r="39" spans="3:9" s="24" customFormat="1" ht="15" customHeight="1" x14ac:dyDescent="0.4">
      <c r="C39" s="142"/>
      <c r="D39" s="158"/>
      <c r="E39" s="49"/>
      <c r="F39" s="50">
        <v>2000</v>
      </c>
      <c r="G39" s="51" t="s">
        <v>48</v>
      </c>
      <c r="H39" s="52" t="s">
        <v>48</v>
      </c>
      <c r="I39" s="53" t="s">
        <v>67</v>
      </c>
    </row>
    <row r="40" spans="3:9" s="24" customFormat="1" ht="15" customHeight="1" thickBot="1" x14ac:dyDescent="0.45">
      <c r="C40" s="142"/>
      <c r="D40" s="158"/>
      <c r="E40" s="49"/>
      <c r="F40" s="52" t="s">
        <v>48</v>
      </c>
      <c r="G40" s="54">
        <v>50</v>
      </c>
      <c r="H40" s="50">
        <v>5000</v>
      </c>
      <c r="I40" s="55" t="s">
        <v>61</v>
      </c>
    </row>
    <row r="41" spans="3:9" s="24" customFormat="1" ht="15" hidden="1" customHeight="1" x14ac:dyDescent="0.4">
      <c r="C41" s="142"/>
      <c r="D41" s="158"/>
      <c r="E41" s="49"/>
      <c r="F41" s="50"/>
      <c r="G41" s="51"/>
      <c r="H41" s="52"/>
      <c r="I41" s="55"/>
    </row>
    <row r="42" spans="3:9" s="24" customFormat="1" ht="15" hidden="1" customHeight="1" x14ac:dyDescent="0.4">
      <c r="C42" s="142"/>
      <c r="D42" s="158"/>
      <c r="E42" s="49"/>
      <c r="F42" s="50"/>
      <c r="G42" s="54"/>
      <c r="H42" s="50"/>
      <c r="I42" s="55"/>
    </row>
    <row r="43" spans="3:9" s="24" customFormat="1" ht="15" hidden="1" customHeight="1" x14ac:dyDescent="0.4">
      <c r="C43" s="142"/>
      <c r="D43" s="158"/>
      <c r="E43" s="49"/>
      <c r="F43" s="50"/>
      <c r="G43" s="51"/>
      <c r="H43" s="50"/>
      <c r="I43" s="55"/>
    </row>
    <row r="44" spans="3:9" s="24" customFormat="1" ht="15" hidden="1" customHeight="1" x14ac:dyDescent="0.4">
      <c r="C44" s="142"/>
      <c r="D44" s="158"/>
      <c r="E44" s="49"/>
      <c r="F44" s="50"/>
      <c r="G44" s="51"/>
      <c r="H44" s="50"/>
      <c r="I44" s="55"/>
    </row>
    <row r="45" spans="3:9" s="24" customFormat="1" ht="15" hidden="1" customHeight="1" thickBot="1" x14ac:dyDescent="0.45">
      <c r="C45" s="142"/>
      <c r="D45" s="159"/>
      <c r="E45" s="57"/>
      <c r="F45" s="58"/>
      <c r="G45" s="59"/>
      <c r="H45" s="58"/>
      <c r="I45" s="60"/>
    </row>
    <row r="46" spans="3:9" s="24" customFormat="1" ht="15" customHeight="1" thickBot="1" x14ac:dyDescent="0.45">
      <c r="C46" s="164"/>
      <c r="D46" s="61" t="s">
        <v>49</v>
      </c>
      <c r="E46" s="62">
        <v>72916000</v>
      </c>
      <c r="F46" s="63"/>
      <c r="G46" s="64"/>
      <c r="H46" s="63"/>
      <c r="I46" s="65"/>
    </row>
    <row r="47" spans="3:9" s="24" customFormat="1" ht="15" customHeight="1" thickBot="1" x14ac:dyDescent="0.45">
      <c r="C47" s="142"/>
      <c r="D47" s="160" t="s">
        <v>51</v>
      </c>
      <c r="E47" s="66"/>
      <c r="F47" s="67"/>
      <c r="G47" s="68"/>
      <c r="H47" s="69"/>
      <c r="I47" s="70"/>
    </row>
    <row r="48" spans="3:9" s="24" customFormat="1" ht="15" hidden="1" customHeight="1" x14ac:dyDescent="0.4">
      <c r="C48" s="142"/>
      <c r="D48" s="158"/>
      <c r="E48" s="49"/>
      <c r="F48" s="50"/>
      <c r="G48" s="51"/>
      <c r="H48" s="52"/>
      <c r="I48" s="55"/>
    </row>
    <row r="49" spans="3:9" s="24" customFormat="1" ht="15" hidden="1" customHeight="1" x14ac:dyDescent="0.4">
      <c r="C49" s="142"/>
      <c r="D49" s="158"/>
      <c r="E49" s="49"/>
      <c r="F49" s="50"/>
      <c r="G49" s="51"/>
      <c r="H49" s="52"/>
      <c r="I49" s="55"/>
    </row>
    <row r="50" spans="3:9" s="24" customFormat="1" ht="15" hidden="1" customHeight="1" x14ac:dyDescent="0.4">
      <c r="C50" s="142"/>
      <c r="D50" s="158"/>
      <c r="E50" s="49"/>
      <c r="F50" s="50"/>
      <c r="G50" s="51"/>
      <c r="H50" s="52"/>
      <c r="I50" s="55"/>
    </row>
    <row r="51" spans="3:9" s="24" customFormat="1" ht="15" hidden="1" customHeight="1" x14ac:dyDescent="0.4">
      <c r="C51" s="142"/>
      <c r="D51" s="158"/>
      <c r="E51" s="49"/>
      <c r="F51" s="50"/>
      <c r="G51" s="54"/>
      <c r="H51" s="50"/>
      <c r="I51" s="55"/>
    </row>
    <row r="52" spans="3:9" s="24" customFormat="1" ht="15" hidden="1" customHeight="1" x14ac:dyDescent="0.4">
      <c r="C52" s="142"/>
      <c r="D52" s="158"/>
      <c r="E52" s="49"/>
      <c r="F52" s="50"/>
      <c r="G52" s="54"/>
      <c r="H52" s="50"/>
      <c r="I52" s="55"/>
    </row>
    <row r="53" spans="3:9" s="24" customFormat="1" ht="15" hidden="1" customHeight="1" x14ac:dyDescent="0.4">
      <c r="C53" s="142"/>
      <c r="D53" s="158"/>
      <c r="E53" s="49"/>
      <c r="F53" s="50"/>
      <c r="G53" s="54"/>
      <c r="H53" s="50"/>
      <c r="I53" s="55"/>
    </row>
    <row r="54" spans="3:9" s="24" customFormat="1" ht="15" hidden="1" customHeight="1" x14ac:dyDescent="0.4">
      <c r="C54" s="142"/>
      <c r="D54" s="158"/>
      <c r="E54" s="49"/>
      <c r="F54" s="50"/>
      <c r="G54" s="51"/>
      <c r="H54" s="50"/>
      <c r="I54" s="55"/>
    </row>
    <row r="55" spans="3:9" s="24" customFormat="1" ht="15" hidden="1" customHeight="1" x14ac:dyDescent="0.4">
      <c r="C55" s="142"/>
      <c r="D55" s="158"/>
      <c r="E55" s="49"/>
      <c r="F55" s="50"/>
      <c r="G55" s="51"/>
      <c r="H55" s="50"/>
      <c r="I55" s="55"/>
    </row>
    <row r="56" spans="3:9" s="24" customFormat="1" ht="15" hidden="1" customHeight="1" thickBot="1" x14ac:dyDescent="0.45">
      <c r="C56" s="142"/>
      <c r="D56" s="159"/>
      <c r="E56" s="57"/>
      <c r="F56" s="58"/>
      <c r="G56" s="59"/>
      <c r="H56" s="58"/>
      <c r="I56" s="60"/>
    </row>
    <row r="57" spans="3:9" s="24" customFormat="1" ht="15" customHeight="1" thickBot="1" x14ac:dyDescent="0.45">
      <c r="C57" s="164"/>
      <c r="D57" s="61" t="s">
        <v>49</v>
      </c>
      <c r="E57" s="62">
        <v>0</v>
      </c>
      <c r="F57" s="63"/>
      <c r="G57" s="64"/>
      <c r="H57" s="63"/>
      <c r="I57" s="65"/>
    </row>
    <row r="58" spans="3:9" s="24" customFormat="1" ht="15" customHeight="1" thickBot="1" x14ac:dyDescent="0.45">
      <c r="C58" s="161" t="s">
        <v>52</v>
      </c>
      <c r="D58" s="160" t="s">
        <v>21</v>
      </c>
      <c r="E58" s="66"/>
      <c r="F58" s="67">
        <v>2000</v>
      </c>
      <c r="G58" s="68" t="s">
        <v>48</v>
      </c>
      <c r="H58" s="69" t="s">
        <v>48</v>
      </c>
      <c r="I58" s="70" t="s">
        <v>64</v>
      </c>
    </row>
    <row r="59" spans="3:9" s="24" customFormat="1" ht="15" hidden="1" customHeight="1" x14ac:dyDescent="0.4">
      <c r="C59" s="161"/>
      <c r="D59" s="158"/>
      <c r="E59" s="49"/>
      <c r="F59" s="50"/>
      <c r="G59" s="51"/>
      <c r="H59" s="52"/>
      <c r="I59" s="55"/>
    </row>
    <row r="60" spans="3:9" s="24" customFormat="1" ht="15" hidden="1" customHeight="1" x14ac:dyDescent="0.4">
      <c r="C60" s="161"/>
      <c r="D60" s="158"/>
      <c r="E60" s="49"/>
      <c r="F60" s="50"/>
      <c r="G60" s="51"/>
      <c r="H60" s="52"/>
      <c r="I60" s="55"/>
    </row>
    <row r="61" spans="3:9" s="24" customFormat="1" ht="15" hidden="1" customHeight="1" x14ac:dyDescent="0.4">
      <c r="C61" s="161"/>
      <c r="D61" s="158"/>
      <c r="E61" s="49"/>
      <c r="F61" s="50"/>
      <c r="G61" s="54"/>
      <c r="H61" s="50"/>
      <c r="I61" s="55"/>
    </row>
    <row r="62" spans="3:9" s="24" customFormat="1" ht="15" hidden="1" customHeight="1" x14ac:dyDescent="0.4">
      <c r="C62" s="161"/>
      <c r="D62" s="158"/>
      <c r="E62" s="49"/>
      <c r="F62" s="50"/>
      <c r="G62" s="51"/>
      <c r="H62" s="50"/>
      <c r="I62" s="55"/>
    </row>
    <row r="63" spans="3:9" s="24" customFormat="1" ht="15" hidden="1" customHeight="1" x14ac:dyDescent="0.4">
      <c r="C63" s="161"/>
      <c r="D63" s="158"/>
      <c r="E63" s="49"/>
      <c r="F63" s="50"/>
      <c r="G63" s="51"/>
      <c r="H63" s="50"/>
      <c r="I63" s="55"/>
    </row>
    <row r="64" spans="3:9" s="24" customFormat="1" ht="15" hidden="1" customHeight="1" x14ac:dyDescent="0.4">
      <c r="C64" s="161"/>
      <c r="D64" s="158"/>
      <c r="E64" s="49"/>
      <c r="F64" s="50"/>
      <c r="G64" s="51"/>
      <c r="H64" s="50"/>
      <c r="I64" s="55"/>
    </row>
    <row r="65" spans="2:9" s="24" customFormat="1" ht="15" hidden="1" customHeight="1" x14ac:dyDescent="0.4">
      <c r="C65" s="161"/>
      <c r="D65" s="158"/>
      <c r="E65" s="49"/>
      <c r="F65" s="50"/>
      <c r="G65" s="51"/>
      <c r="H65" s="50"/>
      <c r="I65" s="55"/>
    </row>
    <row r="66" spans="2:9" s="24" customFormat="1" ht="15" hidden="1" customHeight="1" x14ac:dyDescent="0.4">
      <c r="C66" s="161"/>
      <c r="D66" s="158"/>
      <c r="E66" s="49"/>
      <c r="F66" s="50"/>
      <c r="G66" s="51"/>
      <c r="H66" s="50"/>
      <c r="I66" s="55"/>
    </row>
    <row r="67" spans="2:9" s="24" customFormat="1" ht="15" hidden="1" customHeight="1" thickBot="1" x14ac:dyDescent="0.45">
      <c r="C67" s="161"/>
      <c r="D67" s="159"/>
      <c r="E67" s="57"/>
      <c r="F67" s="58"/>
      <c r="G67" s="59"/>
      <c r="H67" s="58"/>
      <c r="I67" s="60"/>
    </row>
    <row r="68" spans="2:9" s="24" customFormat="1" ht="15" customHeight="1" thickBot="1" x14ac:dyDescent="0.45">
      <c r="C68" s="162"/>
      <c r="D68" s="61" t="s">
        <v>49</v>
      </c>
      <c r="E68" s="62">
        <v>78039000</v>
      </c>
      <c r="F68" s="63"/>
      <c r="G68" s="64"/>
      <c r="H68" s="71"/>
      <c r="I68" s="65"/>
    </row>
    <row r="69" spans="2:9" s="24" customFormat="1" ht="15" customHeight="1" thickBot="1" x14ac:dyDescent="0.45">
      <c r="C69" s="184" t="s">
        <v>15</v>
      </c>
      <c r="D69" s="185"/>
      <c r="E69" s="72">
        <f>E24+E35+E46+E57+E68</f>
        <v>185447000</v>
      </c>
      <c r="F69" s="73"/>
      <c r="G69" s="74"/>
      <c r="H69" s="75"/>
      <c r="I69" s="76"/>
    </row>
    <row r="70" spans="2:9" s="24" customFormat="1" ht="15" customHeight="1" x14ac:dyDescent="0.4">
      <c r="C70" s="111" t="s">
        <v>79</v>
      </c>
      <c r="D70" s="112"/>
      <c r="E70" s="77">
        <v>29207</v>
      </c>
      <c r="F70" s="186"/>
      <c r="G70" s="186"/>
      <c r="H70" s="186"/>
      <c r="I70" s="186"/>
    </row>
    <row r="71" spans="2:9" s="24" customFormat="1" ht="15" customHeight="1" thickBot="1" x14ac:dyDescent="0.45">
      <c r="C71" s="89" t="s">
        <v>53</v>
      </c>
      <c r="D71" s="90"/>
      <c r="E71" s="78">
        <v>1086</v>
      </c>
      <c r="F71" s="79"/>
      <c r="G71" s="79"/>
      <c r="H71" s="79"/>
      <c r="I71" s="79"/>
    </row>
    <row r="72" spans="2:9" s="24" customFormat="1" ht="15" customHeight="1" x14ac:dyDescent="0.4">
      <c r="C72" s="97" t="s">
        <v>80</v>
      </c>
      <c r="D72" s="98"/>
      <c r="E72" s="80">
        <f>(E7+E9)/E70</f>
        <v>8883.810524874174</v>
      </c>
      <c r="F72" s="79"/>
      <c r="G72" s="79"/>
      <c r="H72" s="79"/>
      <c r="I72" s="79"/>
    </row>
    <row r="73" spans="2:9" s="24" customFormat="1" ht="15" customHeight="1" thickBot="1" x14ac:dyDescent="0.45">
      <c r="C73" s="89" t="s">
        <v>82</v>
      </c>
      <c r="D73" s="90"/>
      <c r="E73" s="81">
        <f>(E8+E10)/E71</f>
        <v>11962.338858195211</v>
      </c>
      <c r="F73" s="147"/>
      <c r="G73" s="147"/>
      <c r="H73" s="147"/>
      <c r="I73" s="147"/>
    </row>
    <row r="74" spans="2:9" ht="15" customHeight="1" x14ac:dyDescent="0.4"/>
    <row r="75" spans="2:9" ht="15" customHeight="1" x14ac:dyDescent="0.4">
      <c r="B75" s="1" t="s">
        <v>23</v>
      </c>
      <c r="C75" s="122" t="s">
        <v>24</v>
      </c>
      <c r="D75" s="122"/>
      <c r="E75" s="122"/>
      <c r="F75" s="122"/>
      <c r="G75" s="122"/>
    </row>
    <row r="76" spans="2:9" ht="12.75" thickBot="1" x14ac:dyDescent="0.45">
      <c r="C76" s="6"/>
      <c r="D76" s="6"/>
      <c r="E76" s="183" t="s">
        <v>25</v>
      </c>
      <c r="F76" s="183"/>
      <c r="G76" s="183"/>
      <c r="H76" s="183" t="s">
        <v>26</v>
      </c>
      <c r="I76" s="183"/>
    </row>
    <row r="77" spans="2:9" ht="15" customHeight="1" x14ac:dyDescent="0.4">
      <c r="C77" s="168" t="s">
        <v>27</v>
      </c>
      <c r="D77" s="169"/>
      <c r="E77" s="176">
        <v>44743</v>
      </c>
      <c r="F77" s="177"/>
      <c r="G77" s="178"/>
      <c r="H77" s="179">
        <v>44773</v>
      </c>
      <c r="I77" s="180"/>
    </row>
    <row r="78" spans="2:9" ht="15" customHeight="1" thickBot="1" x14ac:dyDescent="0.45">
      <c r="C78" s="172" t="s">
        <v>28</v>
      </c>
      <c r="D78" s="173"/>
      <c r="E78" s="181" t="s">
        <v>63</v>
      </c>
      <c r="F78" s="181"/>
      <c r="G78" s="181"/>
      <c r="H78" s="181">
        <v>44865</v>
      </c>
      <c r="I78" s="182"/>
    </row>
    <row r="79" spans="2:9" ht="15" customHeight="1" thickBot="1" x14ac:dyDescent="0.45">
      <c r="C79" s="170" t="s">
        <v>83</v>
      </c>
      <c r="D79" s="171"/>
      <c r="E79" s="139">
        <f>DATEDIF(E77,H77,"D")+1</f>
        <v>31</v>
      </c>
      <c r="F79" s="140"/>
      <c r="G79" s="140"/>
      <c r="H79" s="140"/>
      <c r="I79" s="141"/>
    </row>
    <row r="80" spans="2:9" ht="15" customHeight="1" x14ac:dyDescent="0.4"/>
    <row r="81" spans="2:9" ht="15" customHeight="1" thickBot="1" x14ac:dyDescent="0.45">
      <c r="B81" s="1" t="s">
        <v>29</v>
      </c>
      <c r="C81" s="122" t="s">
        <v>30</v>
      </c>
      <c r="D81" s="122"/>
      <c r="E81" s="122"/>
      <c r="F81" s="122"/>
      <c r="G81" s="122"/>
    </row>
    <row r="82" spans="2:9" ht="15" customHeight="1" x14ac:dyDescent="0.4">
      <c r="C82" s="190" t="s">
        <v>31</v>
      </c>
      <c r="D82" s="4" t="s">
        <v>32</v>
      </c>
      <c r="E82" s="192">
        <f>(E24+E35)/(E24+E35+E46+E57)</f>
        <v>0.32113064203783703</v>
      </c>
      <c r="F82" s="192"/>
      <c r="G82" s="192"/>
      <c r="H82" s="192"/>
      <c r="I82" s="193"/>
    </row>
    <row r="83" spans="2:9" ht="15" customHeight="1" thickBot="1" x14ac:dyDescent="0.45">
      <c r="C83" s="191"/>
      <c r="D83" s="5" t="s">
        <v>33</v>
      </c>
      <c r="E83" s="194">
        <f>(E46+E57)/(E24+E35+E46+E57)</f>
        <v>0.67886935796216297</v>
      </c>
      <c r="F83" s="195"/>
      <c r="G83" s="195"/>
      <c r="H83" s="195"/>
      <c r="I83" s="196"/>
    </row>
    <row r="84" spans="2:9" ht="15" customHeight="1" x14ac:dyDescent="0.4"/>
    <row r="85" spans="2:9" ht="15" customHeight="1" thickBot="1" x14ac:dyDescent="0.45">
      <c r="B85" s="1" t="s">
        <v>34</v>
      </c>
      <c r="C85" s="122" t="s">
        <v>35</v>
      </c>
      <c r="D85" s="122"/>
      <c r="E85" s="122"/>
      <c r="F85" s="122"/>
      <c r="G85" s="122"/>
      <c r="H85" s="122"/>
      <c r="I85" s="122"/>
    </row>
    <row r="86" spans="2:9" ht="69.95" customHeight="1" thickBot="1" x14ac:dyDescent="0.45">
      <c r="C86" s="3" t="s">
        <v>36</v>
      </c>
      <c r="D86" s="165"/>
      <c r="E86" s="166"/>
      <c r="F86" s="166"/>
      <c r="G86" s="166"/>
      <c r="H86" s="166"/>
      <c r="I86" s="167"/>
    </row>
  </sheetData>
  <mergeCells count="44">
    <mergeCell ref="C85:I85"/>
    <mergeCell ref="D86:I86"/>
    <mergeCell ref="C79:D79"/>
    <mergeCell ref="E79:I79"/>
    <mergeCell ref="C81:G81"/>
    <mergeCell ref="C82:C83"/>
    <mergeCell ref="E82:I82"/>
    <mergeCell ref="E83:I83"/>
    <mergeCell ref="C77:D77"/>
    <mergeCell ref="E77:G77"/>
    <mergeCell ref="H77:I77"/>
    <mergeCell ref="C78:D78"/>
    <mergeCell ref="E78:G78"/>
    <mergeCell ref="H78:I78"/>
    <mergeCell ref="C72:D72"/>
    <mergeCell ref="C73:D73"/>
    <mergeCell ref="F73:I73"/>
    <mergeCell ref="C75:G75"/>
    <mergeCell ref="E76:G76"/>
    <mergeCell ref="H76:I76"/>
    <mergeCell ref="C71:D71"/>
    <mergeCell ref="C11:D11"/>
    <mergeCell ref="C12:E13"/>
    <mergeCell ref="F12:I12"/>
    <mergeCell ref="C14:C57"/>
    <mergeCell ref="D14:D23"/>
    <mergeCell ref="D25:D34"/>
    <mergeCell ref="D36:D45"/>
    <mergeCell ref="D47:D56"/>
    <mergeCell ref="C58:C68"/>
    <mergeCell ref="D58:D67"/>
    <mergeCell ref="C69:D69"/>
    <mergeCell ref="C70:D70"/>
    <mergeCell ref="F70:I70"/>
    <mergeCell ref="A1:J1"/>
    <mergeCell ref="C3:G3"/>
    <mergeCell ref="C4:D4"/>
    <mergeCell ref="E4:I4"/>
    <mergeCell ref="C6:G6"/>
    <mergeCell ref="C7:C10"/>
    <mergeCell ref="F7:I7"/>
    <mergeCell ref="F8:I8"/>
    <mergeCell ref="F9:I9"/>
    <mergeCell ref="F10:I10"/>
  </mergeCells>
  <phoneticPr fontId="1"/>
  <pageMargins left="0.51181102362204722" right="0.11811023622047245" top="0.55118110236220474" bottom="0.19685039370078741" header="0.31496062992125984" footer="0.11811023622047245"/>
  <pageSetup paperSize="9" scale="82" orientation="portrait" r:id="rId1"/>
  <headerFooter scaleWithDoc="0" alignWithMargins="0"/>
  <rowBreaks count="1" manualBreakCount="1">
    <brk id="86"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view="pageBreakPreview" topLeftCell="A71" zoomScaleNormal="100" zoomScaleSheetLayoutView="100" workbookViewId="0">
      <selection activeCell="C78" sqref="C78:D78"/>
    </sheetView>
  </sheetViews>
  <sheetFormatPr defaultColWidth="9" defaultRowHeight="12" x14ac:dyDescent="0.4"/>
  <cols>
    <col min="1" max="1" width="0.625" style="1" customWidth="1"/>
    <col min="2" max="2" width="3.125" style="1" bestFit="1" customWidth="1"/>
    <col min="3" max="3" width="10.625" style="1" customWidth="1"/>
    <col min="4" max="4" width="22.375" style="1" customWidth="1"/>
    <col min="5" max="6" width="10.625" style="1" customWidth="1"/>
    <col min="7" max="8" width="6.625" style="1" customWidth="1"/>
    <col min="9" max="9" width="23.75" style="1" customWidth="1"/>
    <col min="10" max="10" width="0.875" style="1" customWidth="1"/>
    <col min="11" max="11" width="9" style="1" customWidth="1"/>
    <col min="12" max="16384" width="9" style="1"/>
  </cols>
  <sheetData>
    <row r="1" spans="1:10" ht="18.600000000000001" customHeight="1" x14ac:dyDescent="0.4">
      <c r="A1" s="117" t="s">
        <v>37</v>
      </c>
      <c r="B1" s="117"/>
      <c r="C1" s="117"/>
      <c r="D1" s="117"/>
      <c r="E1" s="117"/>
      <c r="F1" s="117"/>
      <c r="G1" s="117"/>
      <c r="H1" s="117"/>
      <c r="I1" s="117"/>
      <c r="J1" s="117"/>
    </row>
    <row r="2" spans="1:10" ht="18.600000000000001" customHeight="1" x14ac:dyDescent="0.4">
      <c r="A2" s="2"/>
      <c r="B2" s="2"/>
      <c r="C2" s="2"/>
      <c r="D2" s="2"/>
      <c r="E2" s="2"/>
      <c r="F2" s="2"/>
      <c r="G2" s="2"/>
      <c r="H2" s="2"/>
      <c r="I2" s="2"/>
      <c r="J2" s="2"/>
    </row>
    <row r="3" spans="1:10" ht="15" customHeight="1" thickBot="1" x14ac:dyDescent="0.45">
      <c r="B3" s="1" t="s">
        <v>4</v>
      </c>
      <c r="C3" s="122" t="s">
        <v>5</v>
      </c>
      <c r="D3" s="122"/>
      <c r="E3" s="122"/>
      <c r="F3" s="122"/>
      <c r="G3" s="122"/>
      <c r="H3" s="6"/>
    </row>
    <row r="4" spans="1:10" ht="19.5" customHeight="1" thickBot="1" x14ac:dyDescent="0.45">
      <c r="C4" s="187" t="s">
        <v>38</v>
      </c>
      <c r="D4" s="188"/>
      <c r="E4" s="148" t="s">
        <v>72</v>
      </c>
      <c r="F4" s="149"/>
      <c r="G4" s="149"/>
      <c r="H4" s="149"/>
      <c r="I4" s="150"/>
    </row>
    <row r="5" spans="1:10" ht="15" customHeight="1" x14ac:dyDescent="0.4"/>
    <row r="6" spans="1:10" ht="15" customHeight="1" thickBot="1" x14ac:dyDescent="0.45">
      <c r="B6" s="1" t="s">
        <v>8</v>
      </c>
      <c r="C6" s="122" t="s">
        <v>9</v>
      </c>
      <c r="D6" s="122"/>
      <c r="E6" s="122"/>
      <c r="F6" s="122"/>
      <c r="G6" s="122"/>
    </row>
    <row r="7" spans="1:10" s="24" customFormat="1" ht="15" customHeight="1" x14ac:dyDescent="0.4">
      <c r="C7" s="93" t="s">
        <v>39</v>
      </c>
      <c r="D7" s="25" t="s">
        <v>11</v>
      </c>
      <c r="E7" s="41">
        <v>89579037</v>
      </c>
      <c r="F7" s="147"/>
      <c r="G7" s="147"/>
      <c r="H7" s="147"/>
      <c r="I7" s="147"/>
    </row>
    <row r="8" spans="1:10" s="24" customFormat="1" ht="15" customHeight="1" x14ac:dyDescent="0.4">
      <c r="C8" s="94"/>
      <c r="D8" s="26" t="s">
        <v>40</v>
      </c>
      <c r="E8" s="42">
        <v>15314030</v>
      </c>
      <c r="F8" s="147"/>
      <c r="G8" s="147"/>
      <c r="H8" s="147"/>
      <c r="I8" s="147"/>
    </row>
    <row r="9" spans="1:10" s="24" customFormat="1" ht="15" customHeight="1" x14ac:dyDescent="0.4">
      <c r="C9" s="94"/>
      <c r="D9" s="26" t="s">
        <v>13</v>
      </c>
      <c r="E9" s="42">
        <v>373692722</v>
      </c>
      <c r="F9" s="147"/>
      <c r="G9" s="147"/>
      <c r="H9" s="147"/>
      <c r="I9" s="147"/>
    </row>
    <row r="10" spans="1:10" s="24" customFormat="1" ht="15" customHeight="1" x14ac:dyDescent="0.4">
      <c r="C10" s="146"/>
      <c r="D10" s="43" t="s">
        <v>41</v>
      </c>
      <c r="E10" s="44">
        <v>0</v>
      </c>
      <c r="F10" s="147"/>
      <c r="G10" s="147"/>
      <c r="H10" s="147"/>
      <c r="I10" s="147"/>
    </row>
    <row r="11" spans="1:10" s="24" customFormat="1" ht="15" customHeight="1" thickBot="1" x14ac:dyDescent="0.45">
      <c r="C11" s="82" t="s">
        <v>15</v>
      </c>
      <c r="D11" s="83"/>
      <c r="E11" s="45">
        <f>SUM(E7:E10)</f>
        <v>478585789</v>
      </c>
      <c r="F11" s="46"/>
      <c r="G11" s="46"/>
      <c r="H11" s="46"/>
      <c r="I11" s="46"/>
    </row>
    <row r="12" spans="1:10" s="24" customFormat="1" ht="21" customHeight="1" x14ac:dyDescent="0.4">
      <c r="C12" s="151" t="s">
        <v>16</v>
      </c>
      <c r="D12" s="152"/>
      <c r="E12" s="152"/>
      <c r="F12" s="155" t="s">
        <v>42</v>
      </c>
      <c r="G12" s="155"/>
      <c r="H12" s="155"/>
      <c r="I12" s="156"/>
    </row>
    <row r="13" spans="1:10" s="24" customFormat="1" ht="21.95" customHeight="1" x14ac:dyDescent="0.4">
      <c r="C13" s="153"/>
      <c r="D13" s="154"/>
      <c r="E13" s="154"/>
      <c r="F13" s="47" t="s">
        <v>43</v>
      </c>
      <c r="G13" s="47" t="s">
        <v>44</v>
      </c>
      <c r="H13" s="47" t="s">
        <v>45</v>
      </c>
      <c r="I13" s="48" t="s">
        <v>46</v>
      </c>
    </row>
    <row r="14" spans="1:10" s="24" customFormat="1" ht="15" customHeight="1" x14ac:dyDescent="0.4">
      <c r="C14" s="142" t="s">
        <v>47</v>
      </c>
      <c r="D14" s="157" t="s">
        <v>18</v>
      </c>
      <c r="E14" s="49"/>
      <c r="F14" s="50">
        <v>5000</v>
      </c>
      <c r="G14" s="51" t="s">
        <v>48</v>
      </c>
      <c r="H14" s="52" t="s">
        <v>48</v>
      </c>
      <c r="I14" s="53" t="s">
        <v>54</v>
      </c>
    </row>
    <row r="15" spans="1:10" s="24" customFormat="1" ht="15" customHeight="1" x14ac:dyDescent="0.4">
      <c r="C15" s="142"/>
      <c r="D15" s="158"/>
      <c r="E15" s="49"/>
      <c r="F15" s="50">
        <v>4000</v>
      </c>
      <c r="G15" s="51" t="s">
        <v>48</v>
      </c>
      <c r="H15" s="52" t="s">
        <v>48</v>
      </c>
      <c r="I15" s="53" t="s">
        <v>59</v>
      </c>
    </row>
    <row r="16" spans="1:10" s="24" customFormat="1" ht="15" customHeight="1" x14ac:dyDescent="0.4">
      <c r="C16" s="142"/>
      <c r="D16" s="158"/>
      <c r="E16" s="49"/>
      <c r="F16" s="50">
        <v>3000</v>
      </c>
      <c r="G16" s="51" t="s">
        <v>48</v>
      </c>
      <c r="H16" s="52" t="s">
        <v>48</v>
      </c>
      <c r="I16" s="53" t="s">
        <v>60</v>
      </c>
    </row>
    <row r="17" spans="3:9" s="24" customFormat="1" ht="15" customHeight="1" x14ac:dyDescent="0.4">
      <c r="C17" s="142"/>
      <c r="D17" s="158"/>
      <c r="E17" s="49"/>
      <c r="F17" s="50">
        <v>2000</v>
      </c>
      <c r="G17" s="51" t="s">
        <v>48</v>
      </c>
      <c r="H17" s="52" t="s">
        <v>48</v>
      </c>
      <c r="I17" s="53" t="s">
        <v>67</v>
      </c>
    </row>
    <row r="18" spans="3:9" s="24" customFormat="1" ht="15" customHeight="1" thickBot="1" x14ac:dyDescent="0.45">
      <c r="C18" s="142"/>
      <c r="D18" s="158"/>
      <c r="E18" s="49"/>
      <c r="F18" s="52" t="s">
        <v>48</v>
      </c>
      <c r="G18" s="54">
        <v>50</v>
      </c>
      <c r="H18" s="50">
        <v>5000</v>
      </c>
      <c r="I18" s="55" t="s">
        <v>61</v>
      </c>
    </row>
    <row r="19" spans="3:9" s="24" customFormat="1" ht="15" hidden="1" customHeight="1" x14ac:dyDescent="0.4">
      <c r="C19" s="142"/>
      <c r="D19" s="158"/>
      <c r="E19" s="49"/>
      <c r="F19" s="52"/>
      <c r="G19" s="51"/>
      <c r="H19" s="52"/>
      <c r="I19" s="55"/>
    </row>
    <row r="20" spans="3:9" s="24" customFormat="1" ht="15" hidden="1" customHeight="1" x14ac:dyDescent="0.4">
      <c r="C20" s="142"/>
      <c r="D20" s="158"/>
      <c r="E20" s="49"/>
      <c r="F20" s="52"/>
      <c r="G20" s="54"/>
      <c r="H20" s="50"/>
      <c r="I20" s="55"/>
    </row>
    <row r="21" spans="3:9" s="24" customFormat="1" ht="15" hidden="1" customHeight="1" x14ac:dyDescent="0.4">
      <c r="C21" s="142"/>
      <c r="D21" s="158"/>
      <c r="E21" s="49"/>
      <c r="F21" s="52"/>
      <c r="G21" s="56"/>
      <c r="H21" s="50"/>
      <c r="I21" s="55"/>
    </row>
    <row r="22" spans="3:9" s="24" customFormat="1" ht="15" hidden="1" customHeight="1" x14ac:dyDescent="0.4">
      <c r="C22" s="142"/>
      <c r="D22" s="158"/>
      <c r="E22" s="49"/>
      <c r="F22" s="50"/>
      <c r="G22" s="51"/>
      <c r="H22" s="50"/>
      <c r="I22" s="55"/>
    </row>
    <row r="23" spans="3:9" s="24" customFormat="1" ht="15" hidden="1" customHeight="1" thickBot="1" x14ac:dyDescent="0.45">
      <c r="C23" s="142"/>
      <c r="D23" s="159"/>
      <c r="E23" s="57"/>
      <c r="F23" s="58"/>
      <c r="G23" s="59"/>
      <c r="H23" s="58"/>
      <c r="I23" s="60"/>
    </row>
    <row r="24" spans="3:9" s="24" customFormat="1" ht="15" customHeight="1" thickBot="1" x14ac:dyDescent="0.45">
      <c r="C24" s="164"/>
      <c r="D24" s="61" t="s">
        <v>49</v>
      </c>
      <c r="E24" s="62">
        <v>34292000</v>
      </c>
      <c r="F24" s="63"/>
      <c r="G24" s="64"/>
      <c r="H24" s="63"/>
      <c r="I24" s="65"/>
    </row>
    <row r="25" spans="3:9" s="24" customFormat="1" ht="15" customHeight="1" x14ac:dyDescent="0.4">
      <c r="C25" s="142"/>
      <c r="D25" s="163" t="s">
        <v>50</v>
      </c>
      <c r="E25" s="66"/>
      <c r="F25" s="50">
        <v>5000</v>
      </c>
      <c r="G25" s="51" t="s">
        <v>48</v>
      </c>
      <c r="H25" s="52" t="s">
        <v>48</v>
      </c>
      <c r="I25" s="53" t="s">
        <v>54</v>
      </c>
    </row>
    <row r="26" spans="3:9" s="24" customFormat="1" ht="15" customHeight="1" x14ac:dyDescent="0.4">
      <c r="C26" s="142"/>
      <c r="D26" s="158"/>
      <c r="E26" s="49"/>
      <c r="F26" s="50">
        <v>4000</v>
      </c>
      <c r="G26" s="51" t="s">
        <v>48</v>
      </c>
      <c r="H26" s="52" t="s">
        <v>48</v>
      </c>
      <c r="I26" s="53" t="s">
        <v>59</v>
      </c>
    </row>
    <row r="27" spans="3:9" s="24" customFormat="1" ht="15" customHeight="1" x14ac:dyDescent="0.4">
      <c r="C27" s="142"/>
      <c r="D27" s="158"/>
      <c r="E27" s="49"/>
      <c r="F27" s="50">
        <v>3000</v>
      </c>
      <c r="G27" s="51" t="s">
        <v>48</v>
      </c>
      <c r="H27" s="52" t="s">
        <v>48</v>
      </c>
      <c r="I27" s="53" t="s">
        <v>60</v>
      </c>
    </row>
    <row r="28" spans="3:9" s="24" customFormat="1" ht="15" customHeight="1" x14ac:dyDescent="0.4">
      <c r="C28" s="142"/>
      <c r="D28" s="158"/>
      <c r="E28" s="49"/>
      <c r="F28" s="50">
        <v>2000</v>
      </c>
      <c r="G28" s="51" t="s">
        <v>48</v>
      </c>
      <c r="H28" s="52" t="s">
        <v>48</v>
      </c>
      <c r="I28" s="53" t="s">
        <v>67</v>
      </c>
    </row>
    <row r="29" spans="3:9" s="24" customFormat="1" ht="15" customHeight="1" thickBot="1" x14ac:dyDescent="0.45">
      <c r="C29" s="142"/>
      <c r="D29" s="158"/>
      <c r="E29" s="49"/>
      <c r="F29" s="52" t="s">
        <v>48</v>
      </c>
      <c r="G29" s="54">
        <v>50</v>
      </c>
      <c r="H29" s="50">
        <v>5000</v>
      </c>
      <c r="I29" s="55" t="s">
        <v>61</v>
      </c>
    </row>
    <row r="30" spans="3:9" s="24" customFormat="1" ht="15" hidden="1" customHeight="1" x14ac:dyDescent="0.4">
      <c r="C30" s="142"/>
      <c r="D30" s="158"/>
      <c r="E30" s="49"/>
      <c r="F30" s="52"/>
      <c r="G30" s="51"/>
      <c r="H30" s="52"/>
      <c r="I30" s="55"/>
    </row>
    <row r="31" spans="3:9" s="24" customFormat="1" ht="15" hidden="1" customHeight="1" x14ac:dyDescent="0.4">
      <c r="C31" s="142"/>
      <c r="D31" s="158"/>
      <c r="E31" s="49"/>
      <c r="F31" s="52"/>
      <c r="G31" s="54"/>
      <c r="H31" s="50"/>
      <c r="I31" s="55"/>
    </row>
    <row r="32" spans="3:9" s="24" customFormat="1" ht="15" hidden="1" customHeight="1" x14ac:dyDescent="0.4">
      <c r="C32" s="142"/>
      <c r="D32" s="158"/>
      <c r="E32" s="49"/>
      <c r="F32" s="52"/>
      <c r="G32" s="56"/>
      <c r="H32" s="50"/>
      <c r="I32" s="55"/>
    </row>
    <row r="33" spans="3:9" s="24" customFormat="1" ht="15" hidden="1" customHeight="1" x14ac:dyDescent="0.4">
      <c r="C33" s="142"/>
      <c r="D33" s="158"/>
      <c r="E33" s="49"/>
      <c r="F33" s="50"/>
      <c r="G33" s="51"/>
      <c r="H33" s="50"/>
      <c r="I33" s="55"/>
    </row>
    <row r="34" spans="3:9" s="24" customFormat="1" ht="15" hidden="1" customHeight="1" thickBot="1" x14ac:dyDescent="0.45">
      <c r="C34" s="142"/>
      <c r="D34" s="159"/>
      <c r="E34" s="57"/>
      <c r="F34" s="58"/>
      <c r="G34" s="59"/>
      <c r="H34" s="58"/>
      <c r="I34" s="60"/>
    </row>
    <row r="35" spans="3:9" s="24" customFormat="1" ht="15" customHeight="1" thickBot="1" x14ac:dyDescent="0.45">
      <c r="C35" s="164"/>
      <c r="D35" s="61" t="s">
        <v>49</v>
      </c>
      <c r="E35" s="62">
        <v>6888000</v>
      </c>
      <c r="F35" s="63"/>
      <c r="G35" s="64"/>
      <c r="H35" s="63"/>
      <c r="I35" s="65"/>
    </row>
    <row r="36" spans="3:9" s="24" customFormat="1" ht="15" customHeight="1" x14ac:dyDescent="0.4">
      <c r="C36" s="142"/>
      <c r="D36" s="160" t="s">
        <v>19</v>
      </c>
      <c r="E36" s="66"/>
      <c r="F36" s="50">
        <v>5000</v>
      </c>
      <c r="G36" s="51" t="s">
        <v>48</v>
      </c>
      <c r="H36" s="52" t="s">
        <v>48</v>
      </c>
      <c r="I36" s="53" t="s">
        <v>54</v>
      </c>
    </row>
    <row r="37" spans="3:9" s="24" customFormat="1" ht="15" customHeight="1" x14ac:dyDescent="0.4">
      <c r="C37" s="142"/>
      <c r="D37" s="158"/>
      <c r="E37" s="49"/>
      <c r="F37" s="50">
        <v>4000</v>
      </c>
      <c r="G37" s="51" t="s">
        <v>48</v>
      </c>
      <c r="H37" s="52" t="s">
        <v>48</v>
      </c>
      <c r="I37" s="53" t="s">
        <v>59</v>
      </c>
    </row>
    <row r="38" spans="3:9" s="24" customFormat="1" ht="15" customHeight="1" x14ac:dyDescent="0.4">
      <c r="C38" s="142"/>
      <c r="D38" s="158"/>
      <c r="E38" s="49"/>
      <c r="F38" s="50">
        <v>3000</v>
      </c>
      <c r="G38" s="51" t="s">
        <v>48</v>
      </c>
      <c r="H38" s="52" t="s">
        <v>48</v>
      </c>
      <c r="I38" s="53" t="s">
        <v>60</v>
      </c>
    </row>
    <row r="39" spans="3:9" s="24" customFormat="1" ht="15" customHeight="1" x14ac:dyDescent="0.4">
      <c r="C39" s="142"/>
      <c r="D39" s="158"/>
      <c r="E39" s="49"/>
      <c r="F39" s="50">
        <v>2000</v>
      </c>
      <c r="G39" s="51" t="s">
        <v>48</v>
      </c>
      <c r="H39" s="52" t="s">
        <v>48</v>
      </c>
      <c r="I39" s="53" t="s">
        <v>67</v>
      </c>
    </row>
    <row r="40" spans="3:9" s="24" customFormat="1" ht="15" customHeight="1" thickBot="1" x14ac:dyDescent="0.45">
      <c r="C40" s="142"/>
      <c r="D40" s="158"/>
      <c r="E40" s="49"/>
      <c r="F40" s="52" t="s">
        <v>48</v>
      </c>
      <c r="G40" s="54">
        <v>50</v>
      </c>
      <c r="H40" s="50">
        <v>5000</v>
      </c>
      <c r="I40" s="55" t="s">
        <v>61</v>
      </c>
    </row>
    <row r="41" spans="3:9" s="24" customFormat="1" ht="15" hidden="1" customHeight="1" x14ac:dyDescent="0.4">
      <c r="C41" s="142"/>
      <c r="D41" s="158"/>
      <c r="E41" s="49"/>
      <c r="F41" s="50"/>
      <c r="G41" s="51"/>
      <c r="H41" s="52"/>
      <c r="I41" s="55"/>
    </row>
    <row r="42" spans="3:9" s="24" customFormat="1" ht="15" hidden="1" customHeight="1" x14ac:dyDescent="0.4">
      <c r="C42" s="142"/>
      <c r="D42" s="158"/>
      <c r="E42" s="49"/>
      <c r="F42" s="50"/>
      <c r="G42" s="54"/>
      <c r="H42" s="50"/>
      <c r="I42" s="55"/>
    </row>
    <row r="43" spans="3:9" s="24" customFormat="1" ht="15" hidden="1" customHeight="1" x14ac:dyDescent="0.4">
      <c r="C43" s="142"/>
      <c r="D43" s="158"/>
      <c r="E43" s="49"/>
      <c r="F43" s="50"/>
      <c r="G43" s="51"/>
      <c r="H43" s="50"/>
      <c r="I43" s="55"/>
    </row>
    <row r="44" spans="3:9" s="24" customFormat="1" ht="15" hidden="1" customHeight="1" x14ac:dyDescent="0.4">
      <c r="C44" s="142"/>
      <c r="D44" s="158"/>
      <c r="E44" s="49"/>
      <c r="F44" s="50"/>
      <c r="G44" s="51"/>
      <c r="H44" s="50"/>
      <c r="I44" s="55"/>
    </row>
    <row r="45" spans="3:9" s="24" customFormat="1" ht="15" hidden="1" customHeight="1" thickBot="1" x14ac:dyDescent="0.45">
      <c r="C45" s="142"/>
      <c r="D45" s="159"/>
      <c r="E45" s="57"/>
      <c r="F45" s="58"/>
      <c r="G45" s="59"/>
      <c r="H45" s="58"/>
      <c r="I45" s="60"/>
    </row>
    <row r="46" spans="3:9" s="24" customFormat="1" ht="15" customHeight="1" thickBot="1" x14ac:dyDescent="0.45">
      <c r="C46" s="164"/>
      <c r="D46" s="61" t="s">
        <v>49</v>
      </c>
      <c r="E46" s="62">
        <v>150032000</v>
      </c>
      <c r="F46" s="63"/>
      <c r="G46" s="64"/>
      <c r="H46" s="63"/>
      <c r="I46" s="65"/>
    </row>
    <row r="47" spans="3:9" s="24" customFormat="1" ht="15" customHeight="1" thickBot="1" x14ac:dyDescent="0.45">
      <c r="C47" s="142"/>
      <c r="D47" s="160" t="s">
        <v>51</v>
      </c>
      <c r="E47" s="66"/>
      <c r="F47" s="67"/>
      <c r="G47" s="68"/>
      <c r="H47" s="69"/>
      <c r="I47" s="70"/>
    </row>
    <row r="48" spans="3:9" s="24" customFormat="1" ht="15" hidden="1" customHeight="1" x14ac:dyDescent="0.4">
      <c r="C48" s="142"/>
      <c r="D48" s="158"/>
      <c r="E48" s="49"/>
      <c r="F48" s="50"/>
      <c r="G48" s="51"/>
      <c r="H48" s="52"/>
      <c r="I48" s="55"/>
    </row>
    <row r="49" spans="3:9" s="24" customFormat="1" ht="15" hidden="1" customHeight="1" x14ac:dyDescent="0.4">
      <c r="C49" s="142"/>
      <c r="D49" s="158"/>
      <c r="E49" s="49"/>
      <c r="F49" s="50"/>
      <c r="G49" s="51"/>
      <c r="H49" s="52"/>
      <c r="I49" s="55"/>
    </row>
    <row r="50" spans="3:9" s="24" customFormat="1" ht="15" hidden="1" customHeight="1" x14ac:dyDescent="0.4">
      <c r="C50" s="142"/>
      <c r="D50" s="158"/>
      <c r="E50" s="49"/>
      <c r="F50" s="50"/>
      <c r="G50" s="51"/>
      <c r="H50" s="52"/>
      <c r="I50" s="55"/>
    </row>
    <row r="51" spans="3:9" s="24" customFormat="1" ht="15" hidden="1" customHeight="1" x14ac:dyDescent="0.4">
      <c r="C51" s="142"/>
      <c r="D51" s="158"/>
      <c r="E51" s="49"/>
      <c r="F51" s="50"/>
      <c r="G51" s="54"/>
      <c r="H51" s="50"/>
      <c r="I51" s="55"/>
    </row>
    <row r="52" spans="3:9" s="24" customFormat="1" ht="15" hidden="1" customHeight="1" x14ac:dyDescent="0.4">
      <c r="C52" s="142"/>
      <c r="D52" s="158"/>
      <c r="E52" s="49"/>
      <c r="F52" s="50"/>
      <c r="G52" s="54"/>
      <c r="H52" s="50"/>
      <c r="I52" s="55"/>
    </row>
    <row r="53" spans="3:9" s="24" customFormat="1" ht="15" hidden="1" customHeight="1" x14ac:dyDescent="0.4">
      <c r="C53" s="142"/>
      <c r="D53" s="158"/>
      <c r="E53" s="49"/>
      <c r="F53" s="50"/>
      <c r="G53" s="54"/>
      <c r="H53" s="50"/>
      <c r="I53" s="55"/>
    </row>
    <row r="54" spans="3:9" s="24" customFormat="1" ht="15" hidden="1" customHeight="1" x14ac:dyDescent="0.4">
      <c r="C54" s="142"/>
      <c r="D54" s="158"/>
      <c r="E54" s="49"/>
      <c r="F54" s="50"/>
      <c r="G54" s="51"/>
      <c r="H54" s="50"/>
      <c r="I54" s="55"/>
    </row>
    <row r="55" spans="3:9" s="24" customFormat="1" ht="15" hidden="1" customHeight="1" x14ac:dyDescent="0.4">
      <c r="C55" s="142"/>
      <c r="D55" s="158"/>
      <c r="E55" s="49"/>
      <c r="F55" s="50"/>
      <c r="G55" s="51"/>
      <c r="H55" s="50"/>
      <c r="I55" s="55"/>
    </row>
    <row r="56" spans="3:9" s="24" customFormat="1" ht="15" hidden="1" customHeight="1" thickBot="1" x14ac:dyDescent="0.45">
      <c r="C56" s="142"/>
      <c r="D56" s="159"/>
      <c r="E56" s="57"/>
      <c r="F56" s="58"/>
      <c r="G56" s="59"/>
      <c r="H56" s="58"/>
      <c r="I56" s="60"/>
    </row>
    <row r="57" spans="3:9" s="24" customFormat="1" ht="15" customHeight="1" thickBot="1" x14ac:dyDescent="0.45">
      <c r="C57" s="164"/>
      <c r="D57" s="61" t="s">
        <v>49</v>
      </c>
      <c r="E57" s="62">
        <v>0</v>
      </c>
      <c r="F57" s="63"/>
      <c r="G57" s="64"/>
      <c r="H57" s="63"/>
      <c r="I57" s="65"/>
    </row>
    <row r="58" spans="3:9" s="24" customFormat="1" ht="15" customHeight="1" thickBot="1" x14ac:dyDescent="0.45">
      <c r="C58" s="161" t="s">
        <v>52</v>
      </c>
      <c r="D58" s="160" t="s">
        <v>21</v>
      </c>
      <c r="E58" s="66"/>
      <c r="F58" s="67">
        <v>2000</v>
      </c>
      <c r="G58" s="68" t="s">
        <v>48</v>
      </c>
      <c r="H58" s="69" t="s">
        <v>48</v>
      </c>
      <c r="I58" s="70" t="s">
        <v>64</v>
      </c>
    </row>
    <row r="59" spans="3:9" s="24" customFormat="1" ht="15" hidden="1" customHeight="1" x14ac:dyDescent="0.4">
      <c r="C59" s="161"/>
      <c r="D59" s="158"/>
      <c r="E59" s="49"/>
      <c r="F59" s="50"/>
      <c r="G59" s="51"/>
      <c r="H59" s="52"/>
      <c r="I59" s="55"/>
    </row>
    <row r="60" spans="3:9" s="24" customFormat="1" ht="15" hidden="1" customHeight="1" x14ac:dyDescent="0.4">
      <c r="C60" s="161"/>
      <c r="D60" s="158"/>
      <c r="E60" s="49"/>
      <c r="F60" s="50"/>
      <c r="G60" s="51"/>
      <c r="H60" s="52"/>
      <c r="I60" s="55"/>
    </row>
    <row r="61" spans="3:9" s="24" customFormat="1" ht="15" hidden="1" customHeight="1" x14ac:dyDescent="0.4">
      <c r="C61" s="161"/>
      <c r="D61" s="158"/>
      <c r="E61" s="49"/>
      <c r="F61" s="50"/>
      <c r="G61" s="54"/>
      <c r="H61" s="50"/>
      <c r="I61" s="55"/>
    </row>
    <row r="62" spans="3:9" s="24" customFormat="1" ht="15" hidden="1" customHeight="1" x14ac:dyDescent="0.4">
      <c r="C62" s="161"/>
      <c r="D62" s="158"/>
      <c r="E62" s="49"/>
      <c r="F62" s="50"/>
      <c r="G62" s="51"/>
      <c r="H62" s="50"/>
      <c r="I62" s="55"/>
    </row>
    <row r="63" spans="3:9" s="24" customFormat="1" ht="15" hidden="1" customHeight="1" x14ac:dyDescent="0.4">
      <c r="C63" s="161"/>
      <c r="D63" s="158"/>
      <c r="E63" s="49"/>
      <c r="F63" s="50"/>
      <c r="G63" s="51"/>
      <c r="H63" s="50"/>
      <c r="I63" s="55"/>
    </row>
    <row r="64" spans="3:9" s="24" customFormat="1" ht="15" hidden="1" customHeight="1" x14ac:dyDescent="0.4">
      <c r="C64" s="161"/>
      <c r="D64" s="158"/>
      <c r="E64" s="49"/>
      <c r="F64" s="50"/>
      <c r="G64" s="51"/>
      <c r="H64" s="50"/>
      <c r="I64" s="55"/>
    </row>
    <row r="65" spans="2:9" s="24" customFormat="1" ht="15" hidden="1" customHeight="1" x14ac:dyDescent="0.4">
      <c r="C65" s="161"/>
      <c r="D65" s="158"/>
      <c r="E65" s="49"/>
      <c r="F65" s="50"/>
      <c r="G65" s="51"/>
      <c r="H65" s="50"/>
      <c r="I65" s="55"/>
    </row>
    <row r="66" spans="2:9" s="24" customFormat="1" ht="15" hidden="1" customHeight="1" x14ac:dyDescent="0.4">
      <c r="C66" s="161"/>
      <c r="D66" s="158"/>
      <c r="E66" s="49"/>
      <c r="F66" s="50"/>
      <c r="G66" s="51"/>
      <c r="H66" s="50"/>
      <c r="I66" s="55"/>
    </row>
    <row r="67" spans="2:9" s="24" customFormat="1" ht="15" hidden="1" customHeight="1" thickBot="1" x14ac:dyDescent="0.45">
      <c r="C67" s="161"/>
      <c r="D67" s="159"/>
      <c r="E67" s="57"/>
      <c r="F67" s="58"/>
      <c r="G67" s="59"/>
      <c r="H67" s="58"/>
      <c r="I67" s="60"/>
    </row>
    <row r="68" spans="2:9" s="24" customFormat="1" ht="15" customHeight="1" thickBot="1" x14ac:dyDescent="0.45">
      <c r="C68" s="162"/>
      <c r="D68" s="61" t="s">
        <v>49</v>
      </c>
      <c r="E68" s="62">
        <v>80620000</v>
      </c>
      <c r="F68" s="63"/>
      <c r="G68" s="64"/>
      <c r="H68" s="71"/>
      <c r="I68" s="65"/>
    </row>
    <row r="69" spans="2:9" s="24" customFormat="1" ht="15" customHeight="1" thickBot="1" x14ac:dyDescent="0.45">
      <c r="C69" s="184" t="s">
        <v>15</v>
      </c>
      <c r="D69" s="185"/>
      <c r="E69" s="72">
        <f>E24+E35+E46+E57+E68</f>
        <v>271832000</v>
      </c>
      <c r="F69" s="73"/>
      <c r="G69" s="74"/>
      <c r="H69" s="75"/>
      <c r="I69" s="76"/>
    </row>
    <row r="70" spans="2:9" s="24" customFormat="1" ht="15" customHeight="1" x14ac:dyDescent="0.4">
      <c r="C70" s="111" t="s">
        <v>79</v>
      </c>
      <c r="D70" s="112"/>
      <c r="E70" s="77">
        <v>52755</v>
      </c>
      <c r="F70" s="186"/>
      <c r="G70" s="186"/>
      <c r="H70" s="186"/>
      <c r="I70" s="186"/>
    </row>
    <row r="71" spans="2:9" s="24" customFormat="1" ht="15" customHeight="1" thickBot="1" x14ac:dyDescent="0.45">
      <c r="C71" s="89" t="s">
        <v>53</v>
      </c>
      <c r="D71" s="90"/>
      <c r="E71" s="78">
        <v>1506</v>
      </c>
      <c r="F71" s="79"/>
      <c r="G71" s="79"/>
      <c r="H71" s="79"/>
      <c r="I71" s="79"/>
    </row>
    <row r="72" spans="2:9" s="24" customFormat="1" ht="15" customHeight="1" x14ac:dyDescent="0.4">
      <c r="C72" s="97" t="s">
        <v>80</v>
      </c>
      <c r="D72" s="98"/>
      <c r="E72" s="80">
        <f>(E7+E9)/E70</f>
        <v>8781.5706378542327</v>
      </c>
      <c r="F72" s="79"/>
      <c r="G72" s="79"/>
      <c r="H72" s="79"/>
      <c r="I72" s="79"/>
    </row>
    <row r="73" spans="2:9" s="24" customFormat="1" ht="15" customHeight="1" thickBot="1" x14ac:dyDescent="0.45">
      <c r="C73" s="89" t="s">
        <v>82</v>
      </c>
      <c r="D73" s="90"/>
      <c r="E73" s="81">
        <f>(E8+E10)/E71</f>
        <v>10168.678618857903</v>
      </c>
      <c r="F73" s="147"/>
      <c r="G73" s="147"/>
      <c r="H73" s="147"/>
      <c r="I73" s="147"/>
    </row>
    <row r="74" spans="2:9" ht="15" customHeight="1" x14ac:dyDescent="0.4"/>
    <row r="75" spans="2:9" ht="15" customHeight="1" x14ac:dyDescent="0.4">
      <c r="B75" s="1" t="s">
        <v>23</v>
      </c>
      <c r="C75" s="122" t="s">
        <v>24</v>
      </c>
      <c r="D75" s="122"/>
      <c r="E75" s="122"/>
      <c r="F75" s="122"/>
      <c r="G75" s="122"/>
    </row>
    <row r="76" spans="2:9" ht="12.75" thickBot="1" x14ac:dyDescent="0.45">
      <c r="C76" s="6"/>
      <c r="D76" s="6"/>
      <c r="E76" s="183" t="s">
        <v>25</v>
      </c>
      <c r="F76" s="183"/>
      <c r="G76" s="183"/>
      <c r="H76" s="183" t="s">
        <v>26</v>
      </c>
      <c r="I76" s="183"/>
    </row>
    <row r="77" spans="2:9" ht="15" customHeight="1" x14ac:dyDescent="0.4">
      <c r="C77" s="168" t="s">
        <v>27</v>
      </c>
      <c r="D77" s="169"/>
      <c r="E77" s="176">
        <v>44774</v>
      </c>
      <c r="F77" s="177"/>
      <c r="G77" s="178"/>
      <c r="H77" s="179">
        <v>44804</v>
      </c>
      <c r="I77" s="180"/>
    </row>
    <row r="78" spans="2:9" ht="15" customHeight="1" thickBot="1" x14ac:dyDescent="0.45">
      <c r="C78" s="172" t="s">
        <v>28</v>
      </c>
      <c r="D78" s="173"/>
      <c r="E78" s="181"/>
      <c r="F78" s="181"/>
      <c r="G78" s="181"/>
      <c r="H78" s="181"/>
      <c r="I78" s="182"/>
    </row>
    <row r="79" spans="2:9" ht="15" customHeight="1" thickBot="1" x14ac:dyDescent="0.45">
      <c r="C79" s="170" t="s">
        <v>83</v>
      </c>
      <c r="D79" s="171"/>
      <c r="E79" s="139">
        <f>DATEDIF(E77,H77,"D")+1</f>
        <v>31</v>
      </c>
      <c r="F79" s="140"/>
      <c r="G79" s="140"/>
      <c r="H79" s="140"/>
      <c r="I79" s="141"/>
    </row>
    <row r="80" spans="2:9" ht="15" customHeight="1" x14ac:dyDescent="0.4"/>
    <row r="81" spans="2:9" ht="15" customHeight="1" thickBot="1" x14ac:dyDescent="0.45">
      <c r="B81" s="1" t="s">
        <v>29</v>
      </c>
      <c r="C81" s="122" t="s">
        <v>30</v>
      </c>
      <c r="D81" s="122"/>
      <c r="E81" s="122"/>
      <c r="F81" s="122"/>
      <c r="G81" s="122"/>
    </row>
    <row r="82" spans="2:9" s="24" customFormat="1" ht="15" customHeight="1" x14ac:dyDescent="0.4">
      <c r="C82" s="91" t="s">
        <v>31</v>
      </c>
      <c r="D82" s="35" t="s">
        <v>32</v>
      </c>
      <c r="E82" s="131">
        <f>(E24+E35)/(E24+E35+E46+E57)</f>
        <v>0.21536305252808402</v>
      </c>
      <c r="F82" s="131"/>
      <c r="G82" s="131"/>
      <c r="H82" s="131"/>
      <c r="I82" s="132"/>
    </row>
    <row r="83" spans="2:9" s="24" customFormat="1" ht="15" customHeight="1" thickBot="1" x14ac:dyDescent="0.45">
      <c r="C83" s="92"/>
      <c r="D83" s="36" t="s">
        <v>33</v>
      </c>
      <c r="E83" s="133">
        <f>(E46+E57)/(E24+E35+E46+E57)</f>
        <v>0.78463694747191604</v>
      </c>
      <c r="F83" s="174"/>
      <c r="G83" s="174"/>
      <c r="H83" s="174"/>
      <c r="I83" s="175"/>
    </row>
    <row r="84" spans="2:9" ht="15" customHeight="1" x14ac:dyDescent="0.4"/>
    <row r="85" spans="2:9" ht="15" customHeight="1" thickBot="1" x14ac:dyDescent="0.45">
      <c r="B85" s="1" t="s">
        <v>34</v>
      </c>
      <c r="C85" s="122" t="s">
        <v>35</v>
      </c>
      <c r="D85" s="122"/>
      <c r="E85" s="122"/>
      <c r="F85" s="122"/>
      <c r="G85" s="122"/>
      <c r="H85" s="122"/>
      <c r="I85" s="122"/>
    </row>
    <row r="86" spans="2:9" ht="69.95" customHeight="1" thickBot="1" x14ac:dyDescent="0.45">
      <c r="C86" s="3" t="s">
        <v>36</v>
      </c>
      <c r="D86" s="165"/>
      <c r="E86" s="166"/>
      <c r="F86" s="166"/>
      <c r="G86" s="166"/>
      <c r="H86" s="166"/>
      <c r="I86" s="167"/>
    </row>
  </sheetData>
  <mergeCells count="44">
    <mergeCell ref="C85:I85"/>
    <mergeCell ref="D86:I86"/>
    <mergeCell ref="C79:D79"/>
    <mergeCell ref="E79:I79"/>
    <mergeCell ref="C81:G81"/>
    <mergeCell ref="C82:C83"/>
    <mergeCell ref="E82:I82"/>
    <mergeCell ref="E83:I83"/>
    <mergeCell ref="C77:D77"/>
    <mergeCell ref="E77:G77"/>
    <mergeCell ref="H77:I77"/>
    <mergeCell ref="C78:D78"/>
    <mergeCell ref="E78:G78"/>
    <mergeCell ref="H78:I78"/>
    <mergeCell ref="C72:D72"/>
    <mergeCell ref="C73:D73"/>
    <mergeCell ref="F73:I73"/>
    <mergeCell ref="C75:G75"/>
    <mergeCell ref="E76:G76"/>
    <mergeCell ref="H76:I76"/>
    <mergeCell ref="C71:D71"/>
    <mergeCell ref="C11:D11"/>
    <mergeCell ref="C12:E13"/>
    <mergeCell ref="F12:I12"/>
    <mergeCell ref="C14:C57"/>
    <mergeCell ref="D14:D23"/>
    <mergeCell ref="D25:D34"/>
    <mergeCell ref="D36:D45"/>
    <mergeCell ref="D47:D56"/>
    <mergeCell ref="C58:C68"/>
    <mergeCell ref="D58:D67"/>
    <mergeCell ref="C69:D69"/>
    <mergeCell ref="C70:D70"/>
    <mergeCell ref="F70:I70"/>
    <mergeCell ref="A1:J1"/>
    <mergeCell ref="C3:G3"/>
    <mergeCell ref="C4:D4"/>
    <mergeCell ref="E4:I4"/>
    <mergeCell ref="C6:G6"/>
    <mergeCell ref="C7:C10"/>
    <mergeCell ref="F7:I7"/>
    <mergeCell ref="F8:I8"/>
    <mergeCell ref="F9:I9"/>
    <mergeCell ref="F10:I10"/>
  </mergeCells>
  <phoneticPr fontId="1"/>
  <pageMargins left="0.51181102362204722" right="0.11811023622047245" top="0.55118110236220474" bottom="0.19685039370078741" header="0.31496062992125984" footer="0.11811023622047245"/>
  <pageSetup paperSize="9" scale="87" orientation="portrait" r:id="rId1"/>
  <headerFooter scaleWithDoc="0" alignWithMargins="0"/>
  <rowBreaks count="1" manualBreakCount="1">
    <brk id="86"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view="pageBreakPreview" topLeftCell="A46" zoomScaleNormal="100" zoomScaleSheetLayoutView="100" workbookViewId="0">
      <selection activeCell="C79" sqref="C79:D79"/>
    </sheetView>
  </sheetViews>
  <sheetFormatPr defaultColWidth="9" defaultRowHeight="12" x14ac:dyDescent="0.4"/>
  <cols>
    <col min="1" max="1" width="0.625" style="1" customWidth="1"/>
    <col min="2" max="2" width="3.125" style="1" bestFit="1" customWidth="1"/>
    <col min="3" max="3" width="10.625" style="1" customWidth="1"/>
    <col min="4" max="4" width="22.375" style="1" customWidth="1"/>
    <col min="5" max="6" width="10.625" style="1" customWidth="1"/>
    <col min="7" max="8" width="6.625" style="1" customWidth="1"/>
    <col min="9" max="9" width="23.75" style="1" customWidth="1"/>
    <col min="10" max="10" width="0.875" style="1" customWidth="1"/>
    <col min="11" max="11" width="9" style="1" customWidth="1"/>
    <col min="12" max="16384" width="9" style="1"/>
  </cols>
  <sheetData>
    <row r="1" spans="1:10" ht="18.75" customHeight="1" x14ac:dyDescent="0.4">
      <c r="A1" s="117" t="s">
        <v>37</v>
      </c>
      <c r="B1" s="117"/>
      <c r="C1" s="117"/>
      <c r="D1" s="117"/>
      <c r="E1" s="117"/>
      <c r="F1" s="117"/>
      <c r="G1" s="117"/>
      <c r="H1" s="117"/>
      <c r="I1" s="117"/>
      <c r="J1" s="117"/>
    </row>
    <row r="2" spans="1:10" ht="18.75" customHeight="1" x14ac:dyDescent="0.4">
      <c r="A2" s="2"/>
      <c r="B2" s="2"/>
      <c r="C2" s="2"/>
      <c r="D2" s="2"/>
      <c r="E2" s="2"/>
      <c r="F2" s="2"/>
      <c r="G2" s="2"/>
      <c r="H2" s="2"/>
      <c r="I2" s="2"/>
      <c r="J2" s="2"/>
    </row>
    <row r="3" spans="1:10" ht="15" customHeight="1" thickBot="1" x14ac:dyDescent="0.45">
      <c r="B3" s="1" t="s">
        <v>4</v>
      </c>
      <c r="C3" s="122" t="s">
        <v>5</v>
      </c>
      <c r="D3" s="122"/>
      <c r="E3" s="122"/>
      <c r="F3" s="122"/>
      <c r="G3" s="122"/>
      <c r="H3" s="6"/>
    </row>
    <row r="4" spans="1:10" ht="19.5" customHeight="1" thickBot="1" x14ac:dyDescent="0.45">
      <c r="C4" s="187" t="s">
        <v>38</v>
      </c>
      <c r="D4" s="188"/>
      <c r="E4" s="148" t="s">
        <v>71</v>
      </c>
      <c r="F4" s="149"/>
      <c r="G4" s="149"/>
      <c r="H4" s="149"/>
      <c r="I4" s="150"/>
    </row>
    <row r="5" spans="1:10" ht="15" customHeight="1" x14ac:dyDescent="0.4"/>
    <row r="6" spans="1:10" ht="15" customHeight="1" thickBot="1" x14ac:dyDescent="0.45">
      <c r="B6" s="1" t="s">
        <v>8</v>
      </c>
      <c r="C6" s="122" t="s">
        <v>9</v>
      </c>
      <c r="D6" s="122"/>
      <c r="E6" s="122"/>
      <c r="F6" s="122"/>
      <c r="G6" s="122"/>
    </row>
    <row r="7" spans="1:10" s="24" customFormat="1" ht="15" customHeight="1" x14ac:dyDescent="0.4">
      <c r="C7" s="93" t="s">
        <v>39</v>
      </c>
      <c r="D7" s="25" t="s">
        <v>11</v>
      </c>
      <c r="E7" s="41">
        <v>178533773</v>
      </c>
      <c r="F7" s="147"/>
      <c r="G7" s="147"/>
      <c r="H7" s="147"/>
      <c r="I7" s="147"/>
    </row>
    <row r="8" spans="1:10" s="24" customFormat="1" ht="15" customHeight="1" x14ac:dyDescent="0.4">
      <c r="C8" s="94"/>
      <c r="D8" s="26" t="s">
        <v>40</v>
      </c>
      <c r="E8" s="42">
        <v>17460170</v>
      </c>
      <c r="F8" s="147"/>
      <c r="G8" s="147"/>
      <c r="H8" s="147"/>
      <c r="I8" s="147"/>
    </row>
    <row r="9" spans="1:10" s="24" customFormat="1" ht="15" customHeight="1" x14ac:dyDescent="0.4">
      <c r="C9" s="94"/>
      <c r="D9" s="26" t="s">
        <v>13</v>
      </c>
      <c r="E9" s="42">
        <v>345517350</v>
      </c>
      <c r="F9" s="147"/>
      <c r="G9" s="147"/>
      <c r="H9" s="147"/>
      <c r="I9" s="147"/>
    </row>
    <row r="10" spans="1:10" s="24" customFormat="1" ht="15" customHeight="1" x14ac:dyDescent="0.4">
      <c r="C10" s="146"/>
      <c r="D10" s="43" t="s">
        <v>41</v>
      </c>
      <c r="E10" s="44">
        <v>0</v>
      </c>
      <c r="F10" s="147"/>
      <c r="G10" s="147"/>
      <c r="H10" s="147"/>
      <c r="I10" s="147"/>
    </row>
    <row r="11" spans="1:10" s="24" customFormat="1" ht="15" customHeight="1" thickBot="1" x14ac:dyDescent="0.45">
      <c r="C11" s="82" t="s">
        <v>15</v>
      </c>
      <c r="D11" s="83"/>
      <c r="E11" s="45">
        <f>SUM(E7:E10)</f>
        <v>541511293</v>
      </c>
      <c r="F11" s="46"/>
      <c r="G11" s="46"/>
      <c r="H11" s="46"/>
      <c r="I11" s="46"/>
    </row>
    <row r="12" spans="1:10" s="24" customFormat="1" ht="21" customHeight="1" x14ac:dyDescent="0.4">
      <c r="C12" s="151" t="s">
        <v>16</v>
      </c>
      <c r="D12" s="152"/>
      <c r="E12" s="152"/>
      <c r="F12" s="155" t="s">
        <v>42</v>
      </c>
      <c r="G12" s="155"/>
      <c r="H12" s="155"/>
      <c r="I12" s="156"/>
    </row>
    <row r="13" spans="1:10" s="24" customFormat="1" ht="21.95" customHeight="1" x14ac:dyDescent="0.4">
      <c r="C13" s="153"/>
      <c r="D13" s="154"/>
      <c r="E13" s="154"/>
      <c r="F13" s="47" t="s">
        <v>43</v>
      </c>
      <c r="G13" s="47" t="s">
        <v>44</v>
      </c>
      <c r="H13" s="47" t="s">
        <v>45</v>
      </c>
      <c r="I13" s="48" t="s">
        <v>46</v>
      </c>
    </row>
    <row r="14" spans="1:10" s="24" customFormat="1" ht="15" customHeight="1" x14ac:dyDescent="0.4">
      <c r="C14" s="142" t="s">
        <v>47</v>
      </c>
      <c r="D14" s="157" t="s">
        <v>18</v>
      </c>
      <c r="E14" s="49"/>
      <c r="F14" s="50">
        <v>5000</v>
      </c>
      <c r="G14" s="51" t="s">
        <v>48</v>
      </c>
      <c r="H14" s="52" t="s">
        <v>48</v>
      </c>
      <c r="I14" s="53" t="s">
        <v>54</v>
      </c>
    </row>
    <row r="15" spans="1:10" s="24" customFormat="1" ht="15" customHeight="1" x14ac:dyDescent="0.4">
      <c r="C15" s="142"/>
      <c r="D15" s="158"/>
      <c r="E15" s="49"/>
      <c r="F15" s="50">
        <v>4000</v>
      </c>
      <c r="G15" s="51" t="s">
        <v>48</v>
      </c>
      <c r="H15" s="52" t="s">
        <v>48</v>
      </c>
      <c r="I15" s="53" t="s">
        <v>59</v>
      </c>
    </row>
    <row r="16" spans="1:10" s="24" customFormat="1" ht="15" customHeight="1" x14ac:dyDescent="0.4">
      <c r="C16" s="142"/>
      <c r="D16" s="158"/>
      <c r="E16" s="49"/>
      <c r="F16" s="50">
        <v>3000</v>
      </c>
      <c r="G16" s="51" t="s">
        <v>48</v>
      </c>
      <c r="H16" s="52" t="s">
        <v>48</v>
      </c>
      <c r="I16" s="53" t="s">
        <v>60</v>
      </c>
    </row>
    <row r="17" spans="3:9" s="24" customFormat="1" ht="15" customHeight="1" x14ac:dyDescent="0.4">
      <c r="C17" s="142"/>
      <c r="D17" s="158"/>
      <c r="E17" s="49"/>
      <c r="F17" s="50">
        <v>2000</v>
      </c>
      <c r="G17" s="51" t="s">
        <v>48</v>
      </c>
      <c r="H17" s="52" t="s">
        <v>48</v>
      </c>
      <c r="I17" s="53" t="s">
        <v>67</v>
      </c>
    </row>
    <row r="18" spans="3:9" s="24" customFormat="1" ht="15" customHeight="1" thickBot="1" x14ac:dyDescent="0.45">
      <c r="C18" s="142"/>
      <c r="D18" s="158"/>
      <c r="E18" s="49"/>
      <c r="F18" s="52" t="s">
        <v>48</v>
      </c>
      <c r="G18" s="54">
        <v>50</v>
      </c>
      <c r="H18" s="50">
        <v>5000</v>
      </c>
      <c r="I18" s="55" t="s">
        <v>61</v>
      </c>
    </row>
    <row r="19" spans="3:9" s="24" customFormat="1" ht="15" hidden="1" customHeight="1" x14ac:dyDescent="0.4">
      <c r="C19" s="142"/>
      <c r="D19" s="158"/>
      <c r="E19" s="49"/>
      <c r="F19" s="52"/>
      <c r="G19" s="51"/>
      <c r="H19" s="52"/>
      <c r="I19" s="55"/>
    </row>
    <row r="20" spans="3:9" s="24" customFormat="1" ht="15" hidden="1" customHeight="1" x14ac:dyDescent="0.4">
      <c r="C20" s="142"/>
      <c r="D20" s="158"/>
      <c r="E20" s="49"/>
      <c r="F20" s="52"/>
      <c r="G20" s="54"/>
      <c r="H20" s="50"/>
      <c r="I20" s="55"/>
    </row>
    <row r="21" spans="3:9" s="24" customFormat="1" ht="15" hidden="1" customHeight="1" x14ac:dyDescent="0.4">
      <c r="C21" s="142"/>
      <c r="D21" s="158"/>
      <c r="E21" s="49"/>
      <c r="F21" s="52"/>
      <c r="G21" s="56"/>
      <c r="H21" s="50"/>
      <c r="I21" s="55"/>
    </row>
    <row r="22" spans="3:9" s="24" customFormat="1" ht="15" hidden="1" customHeight="1" x14ac:dyDescent="0.4">
      <c r="C22" s="142"/>
      <c r="D22" s="158"/>
      <c r="E22" s="49"/>
      <c r="F22" s="50"/>
      <c r="G22" s="51"/>
      <c r="H22" s="50"/>
      <c r="I22" s="55"/>
    </row>
    <row r="23" spans="3:9" s="24" customFormat="1" ht="15" hidden="1" customHeight="1" thickBot="1" x14ac:dyDescent="0.45">
      <c r="C23" s="142"/>
      <c r="D23" s="159"/>
      <c r="E23" s="57"/>
      <c r="F23" s="58"/>
      <c r="G23" s="59"/>
      <c r="H23" s="58"/>
      <c r="I23" s="60"/>
    </row>
    <row r="24" spans="3:9" s="24" customFormat="1" ht="15" customHeight="1" thickBot="1" x14ac:dyDescent="0.45">
      <c r="C24" s="164"/>
      <c r="D24" s="61" t="s">
        <v>49</v>
      </c>
      <c r="E24" s="62">
        <v>54844000</v>
      </c>
      <c r="F24" s="63"/>
      <c r="G24" s="64"/>
      <c r="H24" s="63"/>
      <c r="I24" s="65"/>
    </row>
    <row r="25" spans="3:9" s="24" customFormat="1" ht="15" customHeight="1" x14ac:dyDescent="0.4">
      <c r="C25" s="142"/>
      <c r="D25" s="163" t="s">
        <v>50</v>
      </c>
      <c r="E25" s="66"/>
      <c r="F25" s="50">
        <v>5000</v>
      </c>
      <c r="G25" s="51" t="s">
        <v>48</v>
      </c>
      <c r="H25" s="52" t="s">
        <v>48</v>
      </c>
      <c r="I25" s="53" t="s">
        <v>54</v>
      </c>
    </row>
    <row r="26" spans="3:9" s="24" customFormat="1" ht="15" customHeight="1" x14ac:dyDescent="0.4">
      <c r="C26" s="142"/>
      <c r="D26" s="158"/>
      <c r="E26" s="49"/>
      <c r="F26" s="50">
        <v>4000</v>
      </c>
      <c r="G26" s="51" t="s">
        <v>48</v>
      </c>
      <c r="H26" s="52" t="s">
        <v>48</v>
      </c>
      <c r="I26" s="53" t="s">
        <v>59</v>
      </c>
    </row>
    <row r="27" spans="3:9" s="24" customFormat="1" ht="15" customHeight="1" x14ac:dyDescent="0.4">
      <c r="C27" s="142"/>
      <c r="D27" s="158"/>
      <c r="E27" s="49"/>
      <c r="F27" s="50">
        <v>3000</v>
      </c>
      <c r="G27" s="51" t="s">
        <v>48</v>
      </c>
      <c r="H27" s="52" t="s">
        <v>48</v>
      </c>
      <c r="I27" s="53" t="s">
        <v>60</v>
      </c>
    </row>
    <row r="28" spans="3:9" s="24" customFormat="1" ht="15" customHeight="1" x14ac:dyDescent="0.4">
      <c r="C28" s="142"/>
      <c r="D28" s="158"/>
      <c r="E28" s="49"/>
      <c r="F28" s="50">
        <v>2000</v>
      </c>
      <c r="G28" s="51" t="s">
        <v>48</v>
      </c>
      <c r="H28" s="52" t="s">
        <v>48</v>
      </c>
      <c r="I28" s="53" t="s">
        <v>67</v>
      </c>
    </row>
    <row r="29" spans="3:9" s="24" customFormat="1" ht="15" customHeight="1" thickBot="1" x14ac:dyDescent="0.45">
      <c r="C29" s="142"/>
      <c r="D29" s="158"/>
      <c r="E29" s="49"/>
      <c r="F29" s="52" t="s">
        <v>48</v>
      </c>
      <c r="G29" s="54">
        <v>50</v>
      </c>
      <c r="H29" s="50">
        <v>5000</v>
      </c>
      <c r="I29" s="55" t="s">
        <v>61</v>
      </c>
    </row>
    <row r="30" spans="3:9" s="24" customFormat="1" ht="15" hidden="1" customHeight="1" x14ac:dyDescent="0.4">
      <c r="C30" s="142"/>
      <c r="D30" s="158"/>
      <c r="E30" s="49"/>
      <c r="F30" s="52"/>
      <c r="G30" s="51"/>
      <c r="H30" s="52"/>
      <c r="I30" s="55"/>
    </row>
    <row r="31" spans="3:9" s="24" customFormat="1" ht="15" hidden="1" customHeight="1" x14ac:dyDescent="0.4">
      <c r="C31" s="142"/>
      <c r="D31" s="158"/>
      <c r="E31" s="49"/>
      <c r="F31" s="52"/>
      <c r="G31" s="54"/>
      <c r="H31" s="50"/>
      <c r="I31" s="55"/>
    </row>
    <row r="32" spans="3:9" s="24" customFormat="1" ht="15" hidden="1" customHeight="1" x14ac:dyDescent="0.4">
      <c r="C32" s="142"/>
      <c r="D32" s="158"/>
      <c r="E32" s="49"/>
      <c r="F32" s="52"/>
      <c r="G32" s="56"/>
      <c r="H32" s="50"/>
      <c r="I32" s="55"/>
    </row>
    <row r="33" spans="3:9" s="24" customFormat="1" ht="15" hidden="1" customHeight="1" x14ac:dyDescent="0.4">
      <c r="C33" s="142"/>
      <c r="D33" s="158"/>
      <c r="E33" s="49"/>
      <c r="F33" s="50"/>
      <c r="G33" s="51"/>
      <c r="H33" s="50"/>
      <c r="I33" s="55"/>
    </row>
    <row r="34" spans="3:9" s="24" customFormat="1" ht="15" hidden="1" customHeight="1" thickBot="1" x14ac:dyDescent="0.45">
      <c r="C34" s="142"/>
      <c r="D34" s="159"/>
      <c r="E34" s="57"/>
      <c r="F34" s="58"/>
      <c r="G34" s="59"/>
      <c r="H34" s="58"/>
      <c r="I34" s="60"/>
    </row>
    <row r="35" spans="3:9" s="24" customFormat="1" ht="15" customHeight="1" thickBot="1" x14ac:dyDescent="0.45">
      <c r="C35" s="164"/>
      <c r="D35" s="61" t="s">
        <v>49</v>
      </c>
      <c r="E35" s="62">
        <v>6486000</v>
      </c>
      <c r="F35" s="63"/>
      <c r="G35" s="64"/>
      <c r="H35" s="63"/>
      <c r="I35" s="65"/>
    </row>
    <row r="36" spans="3:9" s="24" customFormat="1" ht="15" customHeight="1" x14ac:dyDescent="0.4">
      <c r="C36" s="142"/>
      <c r="D36" s="160" t="s">
        <v>19</v>
      </c>
      <c r="E36" s="66"/>
      <c r="F36" s="50">
        <v>5000</v>
      </c>
      <c r="G36" s="51" t="s">
        <v>48</v>
      </c>
      <c r="H36" s="52" t="s">
        <v>48</v>
      </c>
      <c r="I36" s="53" t="s">
        <v>54</v>
      </c>
    </row>
    <row r="37" spans="3:9" s="24" customFormat="1" ht="15" customHeight="1" x14ac:dyDescent="0.4">
      <c r="C37" s="142"/>
      <c r="D37" s="158"/>
      <c r="E37" s="49"/>
      <c r="F37" s="50">
        <v>4000</v>
      </c>
      <c r="G37" s="51" t="s">
        <v>48</v>
      </c>
      <c r="H37" s="52" t="s">
        <v>48</v>
      </c>
      <c r="I37" s="53" t="s">
        <v>59</v>
      </c>
    </row>
    <row r="38" spans="3:9" s="24" customFormat="1" ht="15" customHeight="1" x14ac:dyDescent="0.4">
      <c r="C38" s="142"/>
      <c r="D38" s="158"/>
      <c r="E38" s="49"/>
      <c r="F38" s="50">
        <v>3000</v>
      </c>
      <c r="G38" s="51" t="s">
        <v>48</v>
      </c>
      <c r="H38" s="52" t="s">
        <v>48</v>
      </c>
      <c r="I38" s="53" t="s">
        <v>60</v>
      </c>
    </row>
    <row r="39" spans="3:9" s="24" customFormat="1" ht="15" customHeight="1" x14ac:dyDescent="0.4">
      <c r="C39" s="142"/>
      <c r="D39" s="158"/>
      <c r="E39" s="49"/>
      <c r="F39" s="50">
        <v>2000</v>
      </c>
      <c r="G39" s="51" t="s">
        <v>48</v>
      </c>
      <c r="H39" s="52" t="s">
        <v>48</v>
      </c>
      <c r="I39" s="53" t="s">
        <v>67</v>
      </c>
    </row>
    <row r="40" spans="3:9" s="24" customFormat="1" ht="15" customHeight="1" thickBot="1" x14ac:dyDescent="0.45">
      <c r="C40" s="142"/>
      <c r="D40" s="158"/>
      <c r="E40" s="49"/>
      <c r="F40" s="52" t="s">
        <v>48</v>
      </c>
      <c r="G40" s="54">
        <v>50</v>
      </c>
      <c r="H40" s="50">
        <v>5000</v>
      </c>
      <c r="I40" s="55" t="s">
        <v>61</v>
      </c>
    </row>
    <row r="41" spans="3:9" s="24" customFormat="1" ht="15" hidden="1" customHeight="1" x14ac:dyDescent="0.4">
      <c r="C41" s="142"/>
      <c r="D41" s="158"/>
      <c r="E41" s="49"/>
      <c r="F41" s="50"/>
      <c r="G41" s="51"/>
      <c r="H41" s="52"/>
      <c r="I41" s="55"/>
    </row>
    <row r="42" spans="3:9" s="24" customFormat="1" ht="15" hidden="1" customHeight="1" x14ac:dyDescent="0.4">
      <c r="C42" s="142"/>
      <c r="D42" s="158"/>
      <c r="E42" s="49"/>
      <c r="F42" s="50"/>
      <c r="G42" s="54"/>
      <c r="H42" s="50"/>
      <c r="I42" s="55"/>
    </row>
    <row r="43" spans="3:9" s="24" customFormat="1" ht="15" hidden="1" customHeight="1" x14ac:dyDescent="0.4">
      <c r="C43" s="142"/>
      <c r="D43" s="158"/>
      <c r="E43" s="49"/>
      <c r="F43" s="50"/>
      <c r="G43" s="51"/>
      <c r="H43" s="50"/>
      <c r="I43" s="55"/>
    </row>
    <row r="44" spans="3:9" s="24" customFormat="1" ht="15" hidden="1" customHeight="1" x14ac:dyDescent="0.4">
      <c r="C44" s="142"/>
      <c r="D44" s="158"/>
      <c r="E44" s="49"/>
      <c r="F44" s="50"/>
      <c r="G44" s="51"/>
      <c r="H44" s="50"/>
      <c r="I44" s="55"/>
    </row>
    <row r="45" spans="3:9" s="24" customFormat="1" ht="15" hidden="1" customHeight="1" thickBot="1" x14ac:dyDescent="0.45">
      <c r="C45" s="142"/>
      <c r="D45" s="159"/>
      <c r="E45" s="57"/>
      <c r="F45" s="58"/>
      <c r="G45" s="59"/>
      <c r="H45" s="58"/>
      <c r="I45" s="60"/>
    </row>
    <row r="46" spans="3:9" s="24" customFormat="1" ht="15" customHeight="1" thickBot="1" x14ac:dyDescent="0.45">
      <c r="C46" s="164"/>
      <c r="D46" s="61" t="s">
        <v>49</v>
      </c>
      <c r="E46" s="62">
        <v>145184000</v>
      </c>
      <c r="F46" s="63"/>
      <c r="G46" s="64"/>
      <c r="H46" s="63"/>
      <c r="I46" s="65"/>
    </row>
    <row r="47" spans="3:9" s="24" customFormat="1" ht="15" customHeight="1" thickBot="1" x14ac:dyDescent="0.45">
      <c r="C47" s="142"/>
      <c r="D47" s="160" t="s">
        <v>51</v>
      </c>
      <c r="E47" s="66"/>
      <c r="F47" s="67"/>
      <c r="G47" s="68"/>
      <c r="H47" s="69"/>
      <c r="I47" s="70"/>
    </row>
    <row r="48" spans="3:9" s="24" customFormat="1" ht="15" hidden="1" customHeight="1" x14ac:dyDescent="0.4">
      <c r="C48" s="142"/>
      <c r="D48" s="158"/>
      <c r="E48" s="49"/>
      <c r="F48" s="50"/>
      <c r="G48" s="51"/>
      <c r="H48" s="52"/>
      <c r="I48" s="55"/>
    </row>
    <row r="49" spans="3:9" s="24" customFormat="1" ht="15" hidden="1" customHeight="1" x14ac:dyDescent="0.4">
      <c r="C49" s="142"/>
      <c r="D49" s="158"/>
      <c r="E49" s="49"/>
      <c r="F49" s="50"/>
      <c r="G49" s="51"/>
      <c r="H49" s="52"/>
      <c r="I49" s="55"/>
    </row>
    <row r="50" spans="3:9" s="24" customFormat="1" ht="15" hidden="1" customHeight="1" x14ac:dyDescent="0.4">
      <c r="C50" s="142"/>
      <c r="D50" s="158"/>
      <c r="E50" s="49"/>
      <c r="F50" s="50"/>
      <c r="G50" s="51"/>
      <c r="H50" s="52"/>
      <c r="I50" s="55"/>
    </row>
    <row r="51" spans="3:9" s="24" customFormat="1" ht="15" hidden="1" customHeight="1" x14ac:dyDescent="0.4">
      <c r="C51" s="142"/>
      <c r="D51" s="158"/>
      <c r="E51" s="49"/>
      <c r="F51" s="50"/>
      <c r="G51" s="54"/>
      <c r="H51" s="50"/>
      <c r="I51" s="55"/>
    </row>
    <row r="52" spans="3:9" s="24" customFormat="1" ht="15" hidden="1" customHeight="1" x14ac:dyDescent="0.4">
      <c r="C52" s="142"/>
      <c r="D52" s="158"/>
      <c r="E52" s="49"/>
      <c r="F52" s="50"/>
      <c r="G52" s="54"/>
      <c r="H52" s="50"/>
      <c r="I52" s="55"/>
    </row>
    <row r="53" spans="3:9" s="24" customFormat="1" ht="15" hidden="1" customHeight="1" x14ac:dyDescent="0.4">
      <c r="C53" s="142"/>
      <c r="D53" s="158"/>
      <c r="E53" s="49"/>
      <c r="F53" s="50"/>
      <c r="G53" s="54"/>
      <c r="H53" s="50"/>
      <c r="I53" s="55"/>
    </row>
    <row r="54" spans="3:9" s="24" customFormat="1" ht="15" hidden="1" customHeight="1" x14ac:dyDescent="0.4">
      <c r="C54" s="142"/>
      <c r="D54" s="158"/>
      <c r="E54" s="49"/>
      <c r="F54" s="50"/>
      <c r="G54" s="51"/>
      <c r="H54" s="50"/>
      <c r="I54" s="55"/>
    </row>
    <row r="55" spans="3:9" s="24" customFormat="1" ht="15" hidden="1" customHeight="1" x14ac:dyDescent="0.4">
      <c r="C55" s="142"/>
      <c r="D55" s="158"/>
      <c r="E55" s="49"/>
      <c r="F55" s="50"/>
      <c r="G55" s="51"/>
      <c r="H55" s="50"/>
      <c r="I55" s="55"/>
    </row>
    <row r="56" spans="3:9" s="24" customFormat="1" ht="15" hidden="1" customHeight="1" thickBot="1" x14ac:dyDescent="0.45">
      <c r="C56" s="142"/>
      <c r="D56" s="159"/>
      <c r="E56" s="57"/>
      <c r="F56" s="58"/>
      <c r="G56" s="59"/>
      <c r="H56" s="58"/>
      <c r="I56" s="60"/>
    </row>
    <row r="57" spans="3:9" s="24" customFormat="1" ht="15" customHeight="1" thickBot="1" x14ac:dyDescent="0.45">
      <c r="C57" s="164"/>
      <c r="D57" s="61" t="s">
        <v>49</v>
      </c>
      <c r="E57" s="62">
        <v>0</v>
      </c>
      <c r="F57" s="63"/>
      <c r="G57" s="64"/>
      <c r="H57" s="63"/>
      <c r="I57" s="65"/>
    </row>
    <row r="58" spans="3:9" s="24" customFormat="1" ht="15" customHeight="1" thickBot="1" x14ac:dyDescent="0.45">
      <c r="C58" s="161" t="s">
        <v>52</v>
      </c>
      <c r="D58" s="160" t="s">
        <v>21</v>
      </c>
      <c r="E58" s="66"/>
      <c r="F58" s="67">
        <v>2000</v>
      </c>
      <c r="G58" s="68" t="s">
        <v>48</v>
      </c>
      <c r="H58" s="69" t="s">
        <v>48</v>
      </c>
      <c r="I58" s="70" t="s">
        <v>64</v>
      </c>
    </row>
    <row r="59" spans="3:9" s="24" customFormat="1" ht="15" hidden="1" customHeight="1" x14ac:dyDescent="0.4">
      <c r="C59" s="161"/>
      <c r="D59" s="158"/>
      <c r="E59" s="49"/>
      <c r="F59" s="50"/>
      <c r="G59" s="51"/>
      <c r="H59" s="52"/>
      <c r="I59" s="55"/>
    </row>
    <row r="60" spans="3:9" s="24" customFormat="1" ht="15" hidden="1" customHeight="1" x14ac:dyDescent="0.4">
      <c r="C60" s="161"/>
      <c r="D60" s="158"/>
      <c r="E60" s="49"/>
      <c r="F60" s="50"/>
      <c r="G60" s="51"/>
      <c r="H60" s="52"/>
      <c r="I60" s="55"/>
    </row>
    <row r="61" spans="3:9" s="24" customFormat="1" ht="15" hidden="1" customHeight="1" x14ac:dyDescent="0.4">
      <c r="C61" s="161"/>
      <c r="D61" s="158"/>
      <c r="E61" s="49"/>
      <c r="F61" s="50"/>
      <c r="G61" s="54"/>
      <c r="H61" s="50"/>
      <c r="I61" s="55"/>
    </row>
    <row r="62" spans="3:9" s="24" customFormat="1" ht="15" hidden="1" customHeight="1" x14ac:dyDescent="0.4">
      <c r="C62" s="161"/>
      <c r="D62" s="158"/>
      <c r="E62" s="49"/>
      <c r="F62" s="50"/>
      <c r="G62" s="51"/>
      <c r="H62" s="50"/>
      <c r="I62" s="55"/>
    </row>
    <row r="63" spans="3:9" s="24" customFormat="1" ht="15" hidden="1" customHeight="1" x14ac:dyDescent="0.4">
      <c r="C63" s="161"/>
      <c r="D63" s="158"/>
      <c r="E63" s="49"/>
      <c r="F63" s="50"/>
      <c r="G63" s="51"/>
      <c r="H63" s="50"/>
      <c r="I63" s="55"/>
    </row>
    <row r="64" spans="3:9" s="24" customFormat="1" ht="15" hidden="1" customHeight="1" x14ac:dyDescent="0.4">
      <c r="C64" s="161"/>
      <c r="D64" s="158"/>
      <c r="E64" s="49"/>
      <c r="F64" s="50"/>
      <c r="G64" s="51"/>
      <c r="H64" s="50"/>
      <c r="I64" s="55"/>
    </row>
    <row r="65" spans="2:9" s="24" customFormat="1" ht="15" hidden="1" customHeight="1" x14ac:dyDescent="0.4">
      <c r="C65" s="161"/>
      <c r="D65" s="158"/>
      <c r="E65" s="49"/>
      <c r="F65" s="50"/>
      <c r="G65" s="51"/>
      <c r="H65" s="50"/>
      <c r="I65" s="55"/>
    </row>
    <row r="66" spans="2:9" s="24" customFormat="1" ht="15" hidden="1" customHeight="1" x14ac:dyDescent="0.4">
      <c r="C66" s="161"/>
      <c r="D66" s="158"/>
      <c r="E66" s="49"/>
      <c r="F66" s="50"/>
      <c r="G66" s="51"/>
      <c r="H66" s="50"/>
      <c r="I66" s="55"/>
    </row>
    <row r="67" spans="2:9" s="24" customFormat="1" ht="15" hidden="1" customHeight="1" thickBot="1" x14ac:dyDescent="0.45">
      <c r="C67" s="161"/>
      <c r="D67" s="159"/>
      <c r="E67" s="57"/>
      <c r="F67" s="58"/>
      <c r="G67" s="59"/>
      <c r="H67" s="58"/>
      <c r="I67" s="60"/>
    </row>
    <row r="68" spans="2:9" s="24" customFormat="1" ht="15" customHeight="1" thickBot="1" x14ac:dyDescent="0.45">
      <c r="C68" s="162"/>
      <c r="D68" s="61" t="s">
        <v>49</v>
      </c>
      <c r="E68" s="62">
        <v>100651000</v>
      </c>
      <c r="F68" s="63"/>
      <c r="G68" s="64"/>
      <c r="H68" s="71"/>
      <c r="I68" s="65"/>
    </row>
    <row r="69" spans="2:9" s="24" customFormat="1" ht="15" customHeight="1" thickBot="1" x14ac:dyDescent="0.45">
      <c r="C69" s="184" t="s">
        <v>15</v>
      </c>
      <c r="D69" s="185"/>
      <c r="E69" s="72">
        <f>E24+E35+E46+E57+E68</f>
        <v>307165000</v>
      </c>
      <c r="F69" s="73"/>
      <c r="G69" s="74"/>
      <c r="H69" s="75"/>
      <c r="I69" s="76"/>
    </row>
    <row r="70" spans="2:9" s="24" customFormat="1" ht="15" customHeight="1" x14ac:dyDescent="0.4">
      <c r="C70" s="111" t="s">
        <v>79</v>
      </c>
      <c r="D70" s="112"/>
      <c r="E70" s="77">
        <v>55385</v>
      </c>
      <c r="F70" s="186"/>
      <c r="G70" s="186"/>
      <c r="H70" s="186"/>
      <c r="I70" s="186"/>
    </row>
    <row r="71" spans="2:9" s="24" customFormat="1" ht="15" customHeight="1" thickBot="1" x14ac:dyDescent="0.45">
      <c r="C71" s="89" t="s">
        <v>53</v>
      </c>
      <c r="D71" s="90"/>
      <c r="E71" s="78">
        <v>1477</v>
      </c>
      <c r="F71" s="79"/>
      <c r="G71" s="79"/>
      <c r="H71" s="79"/>
      <c r="I71" s="79"/>
    </row>
    <row r="72" spans="2:9" s="24" customFormat="1" ht="15" customHeight="1" x14ac:dyDescent="0.4">
      <c r="C72" s="97" t="s">
        <v>80</v>
      </c>
      <c r="D72" s="98"/>
      <c r="E72" s="80">
        <f>(E7+E9)/E70</f>
        <v>9461.9684571634916</v>
      </c>
      <c r="F72" s="79"/>
      <c r="G72" s="79"/>
      <c r="H72" s="79"/>
      <c r="I72" s="79"/>
    </row>
    <row r="73" spans="2:9" s="24" customFormat="1" ht="15" customHeight="1" thickBot="1" x14ac:dyDescent="0.45">
      <c r="C73" s="89" t="s">
        <v>82</v>
      </c>
      <c r="D73" s="90"/>
      <c r="E73" s="81">
        <f>(E8+E10)/E71</f>
        <v>11821.374407582938</v>
      </c>
      <c r="F73" s="147"/>
      <c r="G73" s="147"/>
      <c r="H73" s="147"/>
      <c r="I73" s="147"/>
    </row>
    <row r="74" spans="2:9" ht="15" customHeight="1" x14ac:dyDescent="0.4"/>
    <row r="75" spans="2:9" ht="15" customHeight="1" x14ac:dyDescent="0.4">
      <c r="B75" s="1" t="s">
        <v>23</v>
      </c>
      <c r="C75" s="122" t="s">
        <v>24</v>
      </c>
      <c r="D75" s="122"/>
      <c r="E75" s="122"/>
      <c r="F75" s="122"/>
      <c r="G75" s="122"/>
    </row>
    <row r="76" spans="2:9" ht="12.75" thickBot="1" x14ac:dyDescent="0.45">
      <c r="C76" s="6"/>
      <c r="D76" s="6"/>
      <c r="E76" s="183" t="s">
        <v>25</v>
      </c>
      <c r="F76" s="183"/>
      <c r="G76" s="183"/>
      <c r="H76" s="183" t="s">
        <v>26</v>
      </c>
      <c r="I76" s="183"/>
    </row>
    <row r="77" spans="2:9" ht="15" customHeight="1" x14ac:dyDescent="0.4">
      <c r="C77" s="168" t="s">
        <v>27</v>
      </c>
      <c r="D77" s="169"/>
      <c r="E77" s="176">
        <v>44805</v>
      </c>
      <c r="F77" s="177"/>
      <c r="G77" s="178"/>
      <c r="H77" s="179">
        <v>44834</v>
      </c>
      <c r="I77" s="180"/>
    </row>
    <row r="78" spans="2:9" ht="15" customHeight="1" thickBot="1" x14ac:dyDescent="0.45">
      <c r="C78" s="172" t="s">
        <v>28</v>
      </c>
      <c r="D78" s="173"/>
      <c r="E78" s="181" t="s">
        <v>63</v>
      </c>
      <c r="F78" s="181"/>
      <c r="G78" s="181"/>
      <c r="H78" s="181">
        <v>44865</v>
      </c>
      <c r="I78" s="182"/>
    </row>
    <row r="79" spans="2:9" ht="15" customHeight="1" thickBot="1" x14ac:dyDescent="0.45">
      <c r="C79" s="170" t="s">
        <v>83</v>
      </c>
      <c r="D79" s="171"/>
      <c r="E79" s="139">
        <f>DATEDIF(E77,H77,"D")+1</f>
        <v>30</v>
      </c>
      <c r="F79" s="140"/>
      <c r="G79" s="140"/>
      <c r="H79" s="140"/>
      <c r="I79" s="141"/>
    </row>
    <row r="80" spans="2:9" ht="15" customHeight="1" x14ac:dyDescent="0.4"/>
    <row r="81" spans="2:9" ht="15" customHeight="1" thickBot="1" x14ac:dyDescent="0.45">
      <c r="B81" s="1" t="s">
        <v>29</v>
      </c>
      <c r="C81" s="122" t="s">
        <v>30</v>
      </c>
      <c r="D81" s="122"/>
      <c r="E81" s="122"/>
      <c r="F81" s="122"/>
      <c r="G81" s="122"/>
    </row>
    <row r="82" spans="2:9" s="24" customFormat="1" ht="15" customHeight="1" x14ac:dyDescent="0.4">
      <c r="C82" s="91" t="s">
        <v>31</v>
      </c>
      <c r="D82" s="35" t="s">
        <v>32</v>
      </c>
      <c r="E82" s="131">
        <f>(E24+E35)/(E24+E35+E46+E57)</f>
        <v>0.29697744462845133</v>
      </c>
      <c r="F82" s="131"/>
      <c r="G82" s="131"/>
      <c r="H82" s="131"/>
      <c r="I82" s="132"/>
    </row>
    <row r="83" spans="2:9" s="24" customFormat="1" ht="15" customHeight="1" thickBot="1" x14ac:dyDescent="0.45">
      <c r="C83" s="92"/>
      <c r="D83" s="36" t="s">
        <v>33</v>
      </c>
      <c r="E83" s="133">
        <f>(E46+E57)/(E24+E35+E46+E57)</f>
        <v>0.70302255537154867</v>
      </c>
      <c r="F83" s="174"/>
      <c r="G83" s="174"/>
      <c r="H83" s="174"/>
      <c r="I83" s="175"/>
    </row>
    <row r="84" spans="2:9" ht="15" customHeight="1" x14ac:dyDescent="0.4"/>
    <row r="85" spans="2:9" ht="15" customHeight="1" thickBot="1" x14ac:dyDescent="0.45">
      <c r="B85" s="1" t="s">
        <v>34</v>
      </c>
      <c r="C85" s="122" t="s">
        <v>35</v>
      </c>
      <c r="D85" s="122"/>
      <c r="E85" s="122"/>
      <c r="F85" s="122"/>
      <c r="G85" s="122"/>
      <c r="H85" s="122"/>
      <c r="I85" s="122"/>
    </row>
    <row r="86" spans="2:9" ht="69.95" customHeight="1" thickBot="1" x14ac:dyDescent="0.45">
      <c r="C86" s="3" t="s">
        <v>36</v>
      </c>
      <c r="D86" s="165"/>
      <c r="E86" s="166"/>
      <c r="F86" s="166"/>
      <c r="G86" s="166"/>
      <c r="H86" s="166"/>
      <c r="I86" s="167"/>
    </row>
  </sheetData>
  <mergeCells count="44">
    <mergeCell ref="C85:I85"/>
    <mergeCell ref="D86:I86"/>
    <mergeCell ref="C79:D79"/>
    <mergeCell ref="E79:I79"/>
    <mergeCell ref="C81:G81"/>
    <mergeCell ref="C82:C83"/>
    <mergeCell ref="E82:I82"/>
    <mergeCell ref="E83:I83"/>
    <mergeCell ref="C77:D77"/>
    <mergeCell ref="E77:G77"/>
    <mergeCell ref="H77:I77"/>
    <mergeCell ref="C78:D78"/>
    <mergeCell ref="E78:G78"/>
    <mergeCell ref="H78:I78"/>
    <mergeCell ref="C72:D72"/>
    <mergeCell ref="C73:D73"/>
    <mergeCell ref="F73:I73"/>
    <mergeCell ref="C75:G75"/>
    <mergeCell ref="E76:G76"/>
    <mergeCell ref="H76:I76"/>
    <mergeCell ref="C71:D71"/>
    <mergeCell ref="C11:D11"/>
    <mergeCell ref="C12:E13"/>
    <mergeCell ref="F12:I12"/>
    <mergeCell ref="C14:C57"/>
    <mergeCell ref="D14:D23"/>
    <mergeCell ref="D25:D34"/>
    <mergeCell ref="D36:D45"/>
    <mergeCell ref="D47:D56"/>
    <mergeCell ref="C58:C68"/>
    <mergeCell ref="D58:D67"/>
    <mergeCell ref="C69:D69"/>
    <mergeCell ref="C70:D70"/>
    <mergeCell ref="F70:I70"/>
    <mergeCell ref="A1:J1"/>
    <mergeCell ref="C3:G3"/>
    <mergeCell ref="C4:D4"/>
    <mergeCell ref="E4:I4"/>
    <mergeCell ref="C6:G6"/>
    <mergeCell ref="C7:C10"/>
    <mergeCell ref="F7:I7"/>
    <mergeCell ref="F8:I8"/>
    <mergeCell ref="F9:I9"/>
    <mergeCell ref="F10:I10"/>
  </mergeCells>
  <phoneticPr fontId="1"/>
  <pageMargins left="0.51181102362204722" right="0.11811023622047245" top="0.55118110236220474" bottom="0.19685039370078741" header="0.31496062992125984" footer="0.11811023622047245"/>
  <pageSetup paperSize="9" scale="82" orientation="portrait" r:id="rId1"/>
  <headerFooter scaleWithDoc="0" alignWithMargins="0"/>
  <rowBreaks count="1" manualBreakCount="1">
    <brk id="8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view="pageBreakPreview" zoomScaleNormal="100" zoomScaleSheetLayoutView="100" workbookViewId="0">
      <selection activeCell="F7" sqref="F7:I7"/>
    </sheetView>
  </sheetViews>
  <sheetFormatPr defaultColWidth="9" defaultRowHeight="12" x14ac:dyDescent="0.4"/>
  <cols>
    <col min="1" max="1" width="0.625" style="1" customWidth="1"/>
    <col min="2" max="2" width="3.125" style="1" bestFit="1" customWidth="1"/>
    <col min="3" max="3" width="10.625" style="1" customWidth="1"/>
    <col min="4" max="4" width="22.375" style="1" customWidth="1"/>
    <col min="5" max="6" width="10.625" style="1" customWidth="1"/>
    <col min="7" max="8" width="6.625" style="1" customWidth="1"/>
    <col min="9" max="9" width="23.625" style="1" customWidth="1"/>
    <col min="10" max="10" width="0.875" style="1" customWidth="1"/>
    <col min="11" max="11" width="9" style="1" customWidth="1"/>
    <col min="12" max="16384" width="9" style="1"/>
  </cols>
  <sheetData>
    <row r="1" spans="1:10" ht="18.75" customHeight="1" x14ac:dyDescent="0.4">
      <c r="A1" s="117" t="s">
        <v>37</v>
      </c>
      <c r="B1" s="117"/>
      <c r="C1" s="117"/>
      <c r="D1" s="117"/>
      <c r="E1" s="117"/>
      <c r="F1" s="117"/>
      <c r="G1" s="117"/>
      <c r="H1" s="117"/>
      <c r="I1" s="117"/>
      <c r="J1" s="117"/>
    </row>
    <row r="2" spans="1:10" ht="18.75" customHeight="1" x14ac:dyDescent="0.4">
      <c r="A2" s="2"/>
      <c r="B2" s="2"/>
      <c r="C2" s="2"/>
      <c r="D2" s="2"/>
      <c r="E2" s="2"/>
      <c r="F2" s="2"/>
      <c r="G2" s="2"/>
      <c r="H2" s="2"/>
      <c r="I2" s="2"/>
      <c r="J2" s="2"/>
    </row>
    <row r="3" spans="1:10" ht="15" customHeight="1" thickBot="1" x14ac:dyDescent="0.45">
      <c r="B3" s="1" t="s">
        <v>4</v>
      </c>
      <c r="C3" s="122" t="s">
        <v>5</v>
      </c>
      <c r="D3" s="122"/>
      <c r="E3" s="122"/>
      <c r="F3" s="122"/>
      <c r="G3" s="122"/>
      <c r="H3" s="6"/>
    </row>
    <row r="4" spans="1:10" ht="19.5" customHeight="1" thickBot="1" x14ac:dyDescent="0.45">
      <c r="C4" s="187" t="s">
        <v>38</v>
      </c>
      <c r="D4" s="188"/>
      <c r="E4" s="148" t="s">
        <v>70</v>
      </c>
      <c r="F4" s="149"/>
      <c r="G4" s="149"/>
      <c r="H4" s="149"/>
      <c r="I4" s="150"/>
    </row>
    <row r="5" spans="1:10" ht="15" customHeight="1" x14ac:dyDescent="0.4"/>
    <row r="6" spans="1:10" ht="15" customHeight="1" thickBot="1" x14ac:dyDescent="0.45">
      <c r="B6" s="1" t="s">
        <v>8</v>
      </c>
      <c r="C6" s="122" t="s">
        <v>9</v>
      </c>
      <c r="D6" s="122"/>
      <c r="E6" s="122"/>
      <c r="F6" s="122"/>
      <c r="G6" s="122"/>
    </row>
    <row r="7" spans="1:10" s="24" customFormat="1" ht="15" customHeight="1" x14ac:dyDescent="0.4">
      <c r="C7" s="93" t="s">
        <v>39</v>
      </c>
      <c r="D7" s="25" t="s">
        <v>11</v>
      </c>
      <c r="E7" s="41">
        <v>37253811</v>
      </c>
      <c r="F7" s="147"/>
      <c r="G7" s="147"/>
      <c r="H7" s="147"/>
      <c r="I7" s="147"/>
    </row>
    <row r="8" spans="1:10" s="24" customFormat="1" ht="15" customHeight="1" x14ac:dyDescent="0.4">
      <c r="C8" s="94"/>
      <c r="D8" s="26" t="s">
        <v>40</v>
      </c>
      <c r="E8" s="42">
        <v>4442720</v>
      </c>
      <c r="F8" s="147"/>
      <c r="G8" s="147"/>
      <c r="H8" s="147"/>
      <c r="I8" s="147"/>
    </row>
    <row r="9" spans="1:10" s="24" customFormat="1" ht="15" customHeight="1" x14ac:dyDescent="0.4">
      <c r="C9" s="94"/>
      <c r="D9" s="26" t="s">
        <v>13</v>
      </c>
      <c r="E9" s="42">
        <v>103223307</v>
      </c>
      <c r="F9" s="147"/>
      <c r="G9" s="147"/>
      <c r="H9" s="147"/>
      <c r="I9" s="147"/>
    </row>
    <row r="10" spans="1:10" s="24" customFormat="1" ht="15" customHeight="1" x14ac:dyDescent="0.4">
      <c r="C10" s="146"/>
      <c r="D10" s="43" t="s">
        <v>41</v>
      </c>
      <c r="E10" s="44">
        <v>0</v>
      </c>
      <c r="F10" s="147"/>
      <c r="G10" s="147"/>
      <c r="H10" s="147"/>
      <c r="I10" s="147"/>
    </row>
    <row r="11" spans="1:10" s="24" customFormat="1" ht="15" customHeight="1" thickBot="1" x14ac:dyDescent="0.45">
      <c r="C11" s="82" t="s">
        <v>15</v>
      </c>
      <c r="D11" s="83"/>
      <c r="E11" s="45">
        <f>SUM(E7:E10)</f>
        <v>144919838</v>
      </c>
      <c r="F11" s="46"/>
      <c r="G11" s="46"/>
      <c r="H11" s="46"/>
      <c r="I11" s="46"/>
    </row>
    <row r="12" spans="1:10" s="24" customFormat="1" ht="21" customHeight="1" x14ac:dyDescent="0.4">
      <c r="C12" s="151" t="s">
        <v>16</v>
      </c>
      <c r="D12" s="152"/>
      <c r="E12" s="152"/>
      <c r="F12" s="155" t="s">
        <v>42</v>
      </c>
      <c r="G12" s="155"/>
      <c r="H12" s="155"/>
      <c r="I12" s="156"/>
    </row>
    <row r="13" spans="1:10" s="24" customFormat="1" ht="21.95" customHeight="1" x14ac:dyDescent="0.4">
      <c r="C13" s="153"/>
      <c r="D13" s="154"/>
      <c r="E13" s="154"/>
      <c r="F13" s="47" t="s">
        <v>43</v>
      </c>
      <c r="G13" s="47" t="s">
        <v>44</v>
      </c>
      <c r="H13" s="47" t="s">
        <v>45</v>
      </c>
      <c r="I13" s="48" t="s">
        <v>46</v>
      </c>
    </row>
    <row r="14" spans="1:10" s="24" customFormat="1" ht="15" customHeight="1" x14ac:dyDescent="0.4">
      <c r="C14" s="142" t="s">
        <v>47</v>
      </c>
      <c r="D14" s="157" t="s">
        <v>18</v>
      </c>
      <c r="E14" s="49"/>
      <c r="F14" s="50">
        <v>5000</v>
      </c>
      <c r="G14" s="51" t="s">
        <v>48</v>
      </c>
      <c r="H14" s="52" t="s">
        <v>48</v>
      </c>
      <c r="I14" s="53" t="s">
        <v>54</v>
      </c>
    </row>
    <row r="15" spans="1:10" s="24" customFormat="1" ht="15" customHeight="1" x14ac:dyDescent="0.4">
      <c r="C15" s="142"/>
      <c r="D15" s="158"/>
      <c r="E15" s="49"/>
      <c r="F15" s="50">
        <v>4000</v>
      </c>
      <c r="G15" s="51" t="s">
        <v>48</v>
      </c>
      <c r="H15" s="52" t="s">
        <v>48</v>
      </c>
      <c r="I15" s="53" t="s">
        <v>59</v>
      </c>
    </row>
    <row r="16" spans="1:10" s="24" customFormat="1" ht="15" customHeight="1" x14ac:dyDescent="0.4">
      <c r="C16" s="142"/>
      <c r="D16" s="158"/>
      <c r="E16" s="49"/>
      <c r="F16" s="50">
        <v>3000</v>
      </c>
      <c r="G16" s="51" t="s">
        <v>48</v>
      </c>
      <c r="H16" s="52" t="s">
        <v>48</v>
      </c>
      <c r="I16" s="53" t="s">
        <v>60</v>
      </c>
    </row>
    <row r="17" spans="3:9" s="24" customFormat="1" ht="15" customHeight="1" x14ac:dyDescent="0.4">
      <c r="C17" s="142"/>
      <c r="D17" s="158"/>
      <c r="E17" s="49"/>
      <c r="F17" s="50">
        <v>2000</v>
      </c>
      <c r="G17" s="51" t="s">
        <v>48</v>
      </c>
      <c r="H17" s="52" t="s">
        <v>48</v>
      </c>
      <c r="I17" s="53" t="s">
        <v>67</v>
      </c>
    </row>
    <row r="18" spans="3:9" s="24" customFormat="1" ht="15" customHeight="1" thickBot="1" x14ac:dyDescent="0.45">
      <c r="C18" s="142"/>
      <c r="D18" s="158"/>
      <c r="E18" s="49"/>
      <c r="F18" s="52" t="s">
        <v>48</v>
      </c>
      <c r="G18" s="54">
        <v>50</v>
      </c>
      <c r="H18" s="50">
        <v>5000</v>
      </c>
      <c r="I18" s="55" t="s">
        <v>61</v>
      </c>
    </row>
    <row r="19" spans="3:9" s="24" customFormat="1" ht="15" hidden="1" customHeight="1" x14ac:dyDescent="0.4">
      <c r="C19" s="142"/>
      <c r="D19" s="158"/>
      <c r="E19" s="49"/>
      <c r="F19" s="52"/>
      <c r="G19" s="51"/>
      <c r="H19" s="52"/>
      <c r="I19" s="55"/>
    </row>
    <row r="20" spans="3:9" s="24" customFormat="1" ht="15" hidden="1" customHeight="1" x14ac:dyDescent="0.4">
      <c r="C20" s="142"/>
      <c r="D20" s="158"/>
      <c r="E20" s="49"/>
      <c r="F20" s="52"/>
      <c r="G20" s="54"/>
      <c r="H20" s="50"/>
      <c r="I20" s="55"/>
    </row>
    <row r="21" spans="3:9" s="24" customFormat="1" ht="15" hidden="1" customHeight="1" x14ac:dyDescent="0.4">
      <c r="C21" s="142"/>
      <c r="D21" s="158"/>
      <c r="E21" s="49"/>
      <c r="F21" s="52"/>
      <c r="G21" s="56"/>
      <c r="H21" s="50"/>
      <c r="I21" s="55"/>
    </row>
    <row r="22" spans="3:9" s="24" customFormat="1" ht="15" hidden="1" customHeight="1" x14ac:dyDescent="0.4">
      <c r="C22" s="142"/>
      <c r="D22" s="158"/>
      <c r="E22" s="49"/>
      <c r="F22" s="50"/>
      <c r="G22" s="51"/>
      <c r="H22" s="50"/>
      <c r="I22" s="55"/>
    </row>
    <row r="23" spans="3:9" s="24" customFormat="1" ht="15" hidden="1" customHeight="1" thickBot="1" x14ac:dyDescent="0.45">
      <c r="C23" s="142"/>
      <c r="D23" s="159"/>
      <c r="E23" s="57"/>
      <c r="F23" s="58"/>
      <c r="G23" s="59"/>
      <c r="H23" s="58"/>
      <c r="I23" s="60"/>
    </row>
    <row r="24" spans="3:9" s="24" customFormat="1" ht="15" customHeight="1" thickBot="1" x14ac:dyDescent="0.45">
      <c r="C24" s="164"/>
      <c r="D24" s="61" t="s">
        <v>49</v>
      </c>
      <c r="E24" s="62">
        <v>13506000</v>
      </c>
      <c r="F24" s="63"/>
      <c r="G24" s="64"/>
      <c r="H24" s="63"/>
      <c r="I24" s="65"/>
    </row>
    <row r="25" spans="3:9" s="24" customFormat="1" ht="15" customHeight="1" x14ac:dyDescent="0.4">
      <c r="C25" s="142"/>
      <c r="D25" s="163" t="s">
        <v>50</v>
      </c>
      <c r="E25" s="66"/>
      <c r="F25" s="50">
        <v>5000</v>
      </c>
      <c r="G25" s="51" t="s">
        <v>48</v>
      </c>
      <c r="H25" s="52" t="s">
        <v>48</v>
      </c>
      <c r="I25" s="53" t="s">
        <v>54</v>
      </c>
    </row>
    <row r="26" spans="3:9" s="24" customFormat="1" ht="15" customHeight="1" x14ac:dyDescent="0.4">
      <c r="C26" s="142"/>
      <c r="D26" s="158"/>
      <c r="E26" s="49"/>
      <c r="F26" s="50">
        <v>4000</v>
      </c>
      <c r="G26" s="51" t="s">
        <v>48</v>
      </c>
      <c r="H26" s="52" t="s">
        <v>48</v>
      </c>
      <c r="I26" s="53" t="s">
        <v>59</v>
      </c>
    </row>
    <row r="27" spans="3:9" s="24" customFormat="1" ht="15" customHeight="1" x14ac:dyDescent="0.4">
      <c r="C27" s="142"/>
      <c r="D27" s="158"/>
      <c r="E27" s="49"/>
      <c r="F27" s="50">
        <v>3000</v>
      </c>
      <c r="G27" s="51" t="s">
        <v>48</v>
      </c>
      <c r="H27" s="52" t="s">
        <v>48</v>
      </c>
      <c r="I27" s="53" t="s">
        <v>60</v>
      </c>
    </row>
    <row r="28" spans="3:9" s="24" customFormat="1" ht="15" customHeight="1" x14ac:dyDescent="0.4">
      <c r="C28" s="142"/>
      <c r="D28" s="158"/>
      <c r="E28" s="49"/>
      <c r="F28" s="50">
        <v>2000</v>
      </c>
      <c r="G28" s="51" t="s">
        <v>48</v>
      </c>
      <c r="H28" s="52" t="s">
        <v>48</v>
      </c>
      <c r="I28" s="53" t="s">
        <v>67</v>
      </c>
    </row>
    <row r="29" spans="3:9" s="24" customFormat="1" ht="15" customHeight="1" thickBot="1" x14ac:dyDescent="0.45">
      <c r="C29" s="142"/>
      <c r="D29" s="158"/>
      <c r="E29" s="49"/>
      <c r="F29" s="52" t="s">
        <v>48</v>
      </c>
      <c r="G29" s="54">
        <v>50</v>
      </c>
      <c r="H29" s="50">
        <v>5000</v>
      </c>
      <c r="I29" s="55" t="s">
        <v>61</v>
      </c>
    </row>
    <row r="30" spans="3:9" s="24" customFormat="1" ht="15" hidden="1" customHeight="1" x14ac:dyDescent="0.4">
      <c r="C30" s="142"/>
      <c r="D30" s="158"/>
      <c r="E30" s="49"/>
      <c r="F30" s="52"/>
      <c r="G30" s="51"/>
      <c r="H30" s="52"/>
      <c r="I30" s="55"/>
    </row>
    <row r="31" spans="3:9" s="24" customFormat="1" ht="15" hidden="1" customHeight="1" x14ac:dyDescent="0.4">
      <c r="C31" s="142"/>
      <c r="D31" s="158"/>
      <c r="E31" s="49"/>
      <c r="F31" s="52"/>
      <c r="G31" s="54"/>
      <c r="H31" s="50"/>
      <c r="I31" s="55"/>
    </row>
    <row r="32" spans="3:9" s="24" customFormat="1" ht="15" hidden="1" customHeight="1" x14ac:dyDescent="0.4">
      <c r="C32" s="142"/>
      <c r="D32" s="158"/>
      <c r="E32" s="49"/>
      <c r="F32" s="52"/>
      <c r="G32" s="56"/>
      <c r="H32" s="50"/>
      <c r="I32" s="55"/>
    </row>
    <row r="33" spans="3:9" s="24" customFormat="1" ht="15" hidden="1" customHeight="1" x14ac:dyDescent="0.4">
      <c r="C33" s="142"/>
      <c r="D33" s="158"/>
      <c r="E33" s="49"/>
      <c r="F33" s="50"/>
      <c r="G33" s="51"/>
      <c r="H33" s="50"/>
      <c r="I33" s="55"/>
    </row>
    <row r="34" spans="3:9" s="24" customFormat="1" ht="15" hidden="1" customHeight="1" thickBot="1" x14ac:dyDescent="0.45">
      <c r="C34" s="142"/>
      <c r="D34" s="159"/>
      <c r="E34" s="57"/>
      <c r="F34" s="58"/>
      <c r="G34" s="59"/>
      <c r="H34" s="58"/>
      <c r="I34" s="60"/>
    </row>
    <row r="35" spans="3:9" s="24" customFormat="1" ht="15" customHeight="1" thickBot="1" x14ac:dyDescent="0.45">
      <c r="C35" s="164"/>
      <c r="D35" s="61" t="s">
        <v>49</v>
      </c>
      <c r="E35" s="62">
        <v>2130000</v>
      </c>
      <c r="F35" s="63"/>
      <c r="G35" s="64"/>
      <c r="H35" s="63"/>
      <c r="I35" s="65"/>
    </row>
    <row r="36" spans="3:9" s="24" customFormat="1" ht="15" customHeight="1" x14ac:dyDescent="0.4">
      <c r="C36" s="142"/>
      <c r="D36" s="160" t="s">
        <v>19</v>
      </c>
      <c r="E36" s="66"/>
      <c r="F36" s="50">
        <v>5000</v>
      </c>
      <c r="G36" s="51" t="s">
        <v>48</v>
      </c>
      <c r="H36" s="52" t="s">
        <v>48</v>
      </c>
      <c r="I36" s="53" t="s">
        <v>54</v>
      </c>
    </row>
    <row r="37" spans="3:9" s="24" customFormat="1" ht="15" customHeight="1" x14ac:dyDescent="0.4">
      <c r="C37" s="142"/>
      <c r="D37" s="158"/>
      <c r="E37" s="49"/>
      <c r="F37" s="50">
        <v>4000</v>
      </c>
      <c r="G37" s="51" t="s">
        <v>48</v>
      </c>
      <c r="H37" s="52" t="s">
        <v>48</v>
      </c>
      <c r="I37" s="53" t="s">
        <v>59</v>
      </c>
    </row>
    <row r="38" spans="3:9" s="24" customFormat="1" ht="15" customHeight="1" x14ac:dyDescent="0.4">
      <c r="C38" s="142"/>
      <c r="D38" s="158"/>
      <c r="E38" s="49"/>
      <c r="F38" s="50">
        <v>3000</v>
      </c>
      <c r="G38" s="51" t="s">
        <v>48</v>
      </c>
      <c r="H38" s="52" t="s">
        <v>48</v>
      </c>
      <c r="I38" s="53" t="s">
        <v>60</v>
      </c>
    </row>
    <row r="39" spans="3:9" s="24" customFormat="1" ht="15" customHeight="1" x14ac:dyDescent="0.4">
      <c r="C39" s="142"/>
      <c r="D39" s="158"/>
      <c r="E39" s="49"/>
      <c r="F39" s="50">
        <v>2000</v>
      </c>
      <c r="G39" s="51" t="s">
        <v>48</v>
      </c>
      <c r="H39" s="52" t="s">
        <v>48</v>
      </c>
      <c r="I39" s="53" t="s">
        <v>67</v>
      </c>
    </row>
    <row r="40" spans="3:9" s="24" customFormat="1" ht="15" customHeight="1" thickBot="1" x14ac:dyDescent="0.45">
      <c r="C40" s="142"/>
      <c r="D40" s="158"/>
      <c r="E40" s="49"/>
      <c r="F40" s="52" t="s">
        <v>48</v>
      </c>
      <c r="G40" s="54">
        <v>50</v>
      </c>
      <c r="H40" s="50">
        <v>5000</v>
      </c>
      <c r="I40" s="55" t="s">
        <v>61</v>
      </c>
    </row>
    <row r="41" spans="3:9" s="24" customFormat="1" ht="15" hidden="1" customHeight="1" x14ac:dyDescent="0.4">
      <c r="C41" s="142"/>
      <c r="D41" s="158"/>
      <c r="E41" s="49"/>
      <c r="F41" s="50"/>
      <c r="G41" s="51"/>
      <c r="H41" s="52"/>
      <c r="I41" s="55"/>
    </row>
    <row r="42" spans="3:9" s="24" customFormat="1" ht="15" hidden="1" customHeight="1" x14ac:dyDescent="0.4">
      <c r="C42" s="142"/>
      <c r="D42" s="158"/>
      <c r="E42" s="49"/>
      <c r="F42" s="50"/>
      <c r="G42" s="54"/>
      <c r="H42" s="50"/>
      <c r="I42" s="55"/>
    </row>
    <row r="43" spans="3:9" s="24" customFormat="1" ht="15" hidden="1" customHeight="1" x14ac:dyDescent="0.4">
      <c r="C43" s="142"/>
      <c r="D43" s="158"/>
      <c r="E43" s="49"/>
      <c r="F43" s="50"/>
      <c r="G43" s="51"/>
      <c r="H43" s="50"/>
      <c r="I43" s="55"/>
    </row>
    <row r="44" spans="3:9" s="24" customFormat="1" ht="15" hidden="1" customHeight="1" x14ac:dyDescent="0.4">
      <c r="C44" s="142"/>
      <c r="D44" s="158"/>
      <c r="E44" s="49"/>
      <c r="F44" s="50"/>
      <c r="G44" s="51"/>
      <c r="H44" s="50"/>
      <c r="I44" s="55"/>
    </row>
    <row r="45" spans="3:9" s="24" customFormat="1" ht="15" hidden="1" customHeight="1" thickBot="1" x14ac:dyDescent="0.45">
      <c r="C45" s="142"/>
      <c r="D45" s="159"/>
      <c r="E45" s="57"/>
      <c r="F45" s="58"/>
      <c r="G45" s="59"/>
      <c r="H45" s="58"/>
      <c r="I45" s="60"/>
    </row>
    <row r="46" spans="3:9" s="24" customFormat="1" ht="15" customHeight="1" thickBot="1" x14ac:dyDescent="0.45">
      <c r="C46" s="164"/>
      <c r="D46" s="61" t="s">
        <v>49</v>
      </c>
      <c r="E46" s="62">
        <v>44950000</v>
      </c>
      <c r="F46" s="63"/>
      <c r="G46" s="64"/>
      <c r="H46" s="63"/>
      <c r="I46" s="65"/>
    </row>
    <row r="47" spans="3:9" s="24" customFormat="1" ht="15" customHeight="1" thickBot="1" x14ac:dyDescent="0.45">
      <c r="C47" s="142"/>
      <c r="D47" s="160" t="s">
        <v>51</v>
      </c>
      <c r="E47" s="66"/>
      <c r="F47" s="67"/>
      <c r="G47" s="68"/>
      <c r="H47" s="69"/>
      <c r="I47" s="70"/>
    </row>
    <row r="48" spans="3:9" s="24" customFormat="1" ht="15" hidden="1" customHeight="1" x14ac:dyDescent="0.4">
      <c r="C48" s="142"/>
      <c r="D48" s="158"/>
      <c r="E48" s="49"/>
      <c r="F48" s="50"/>
      <c r="G48" s="51"/>
      <c r="H48" s="52"/>
      <c r="I48" s="55"/>
    </row>
    <row r="49" spans="3:9" s="24" customFormat="1" ht="15" hidden="1" customHeight="1" x14ac:dyDescent="0.4">
      <c r="C49" s="142"/>
      <c r="D49" s="158"/>
      <c r="E49" s="49"/>
      <c r="F49" s="50"/>
      <c r="G49" s="51"/>
      <c r="H49" s="52"/>
      <c r="I49" s="55"/>
    </row>
    <row r="50" spans="3:9" s="24" customFormat="1" ht="15" hidden="1" customHeight="1" x14ac:dyDescent="0.4">
      <c r="C50" s="142"/>
      <c r="D50" s="158"/>
      <c r="E50" s="49"/>
      <c r="F50" s="50"/>
      <c r="G50" s="51"/>
      <c r="H50" s="52"/>
      <c r="I50" s="55"/>
    </row>
    <row r="51" spans="3:9" s="24" customFormat="1" ht="15" hidden="1" customHeight="1" x14ac:dyDescent="0.4">
      <c r="C51" s="142"/>
      <c r="D51" s="158"/>
      <c r="E51" s="49"/>
      <c r="F51" s="50"/>
      <c r="G51" s="54"/>
      <c r="H51" s="50"/>
      <c r="I51" s="55"/>
    </row>
    <row r="52" spans="3:9" s="24" customFormat="1" ht="15" hidden="1" customHeight="1" x14ac:dyDescent="0.4">
      <c r="C52" s="142"/>
      <c r="D52" s="158"/>
      <c r="E52" s="49"/>
      <c r="F52" s="50"/>
      <c r="G52" s="54"/>
      <c r="H52" s="50"/>
      <c r="I52" s="55"/>
    </row>
    <row r="53" spans="3:9" s="24" customFormat="1" ht="15" hidden="1" customHeight="1" x14ac:dyDescent="0.4">
      <c r="C53" s="142"/>
      <c r="D53" s="158"/>
      <c r="E53" s="49"/>
      <c r="F53" s="50"/>
      <c r="G53" s="54"/>
      <c r="H53" s="50"/>
      <c r="I53" s="55"/>
    </row>
    <row r="54" spans="3:9" s="24" customFormat="1" ht="15" hidden="1" customHeight="1" x14ac:dyDescent="0.4">
      <c r="C54" s="142"/>
      <c r="D54" s="158"/>
      <c r="E54" s="49"/>
      <c r="F54" s="50"/>
      <c r="G54" s="51"/>
      <c r="H54" s="50"/>
      <c r="I54" s="55"/>
    </row>
    <row r="55" spans="3:9" s="24" customFormat="1" ht="15" hidden="1" customHeight="1" x14ac:dyDescent="0.4">
      <c r="C55" s="142"/>
      <c r="D55" s="158"/>
      <c r="E55" s="49"/>
      <c r="F55" s="50"/>
      <c r="G55" s="51"/>
      <c r="H55" s="50"/>
      <c r="I55" s="55"/>
    </row>
    <row r="56" spans="3:9" s="24" customFormat="1" ht="15" hidden="1" customHeight="1" thickBot="1" x14ac:dyDescent="0.45">
      <c r="C56" s="142"/>
      <c r="D56" s="159"/>
      <c r="E56" s="57"/>
      <c r="F56" s="58"/>
      <c r="G56" s="59"/>
      <c r="H56" s="58"/>
      <c r="I56" s="60"/>
    </row>
    <row r="57" spans="3:9" s="24" customFormat="1" ht="15" customHeight="1" thickBot="1" x14ac:dyDescent="0.45">
      <c r="C57" s="164"/>
      <c r="D57" s="61" t="s">
        <v>49</v>
      </c>
      <c r="E57" s="62">
        <v>0</v>
      </c>
      <c r="F57" s="63"/>
      <c r="G57" s="64"/>
      <c r="H57" s="63"/>
      <c r="I57" s="65"/>
    </row>
    <row r="58" spans="3:9" s="24" customFormat="1" ht="15" customHeight="1" thickBot="1" x14ac:dyDescent="0.45">
      <c r="C58" s="161" t="s">
        <v>52</v>
      </c>
      <c r="D58" s="160" t="s">
        <v>21</v>
      </c>
      <c r="E58" s="66"/>
      <c r="F58" s="67">
        <v>2000</v>
      </c>
      <c r="G58" s="68" t="s">
        <v>48</v>
      </c>
      <c r="H58" s="69" t="s">
        <v>48</v>
      </c>
      <c r="I58" s="70" t="s">
        <v>64</v>
      </c>
    </row>
    <row r="59" spans="3:9" s="24" customFormat="1" ht="15" hidden="1" customHeight="1" x14ac:dyDescent="0.4">
      <c r="C59" s="161"/>
      <c r="D59" s="158"/>
      <c r="E59" s="49"/>
      <c r="F59" s="50"/>
      <c r="G59" s="51"/>
      <c r="H59" s="52"/>
      <c r="I59" s="55"/>
    </row>
    <row r="60" spans="3:9" s="24" customFormat="1" ht="15" hidden="1" customHeight="1" x14ac:dyDescent="0.4">
      <c r="C60" s="161"/>
      <c r="D60" s="158"/>
      <c r="E60" s="49"/>
      <c r="F60" s="50"/>
      <c r="G60" s="51"/>
      <c r="H60" s="52"/>
      <c r="I60" s="55"/>
    </row>
    <row r="61" spans="3:9" s="24" customFormat="1" ht="15" hidden="1" customHeight="1" x14ac:dyDescent="0.4">
      <c r="C61" s="161"/>
      <c r="D61" s="158"/>
      <c r="E61" s="49"/>
      <c r="F61" s="50"/>
      <c r="G61" s="54"/>
      <c r="H61" s="50"/>
      <c r="I61" s="55"/>
    </row>
    <row r="62" spans="3:9" s="24" customFormat="1" ht="15" hidden="1" customHeight="1" x14ac:dyDescent="0.4">
      <c r="C62" s="161"/>
      <c r="D62" s="158"/>
      <c r="E62" s="49"/>
      <c r="F62" s="50"/>
      <c r="G62" s="51"/>
      <c r="H62" s="50"/>
      <c r="I62" s="55"/>
    </row>
    <row r="63" spans="3:9" s="24" customFormat="1" ht="15" hidden="1" customHeight="1" x14ac:dyDescent="0.4">
      <c r="C63" s="161"/>
      <c r="D63" s="158"/>
      <c r="E63" s="49"/>
      <c r="F63" s="50"/>
      <c r="G63" s="51"/>
      <c r="H63" s="50"/>
      <c r="I63" s="55"/>
    </row>
    <row r="64" spans="3:9" s="24" customFormat="1" ht="15" hidden="1" customHeight="1" x14ac:dyDescent="0.4">
      <c r="C64" s="161"/>
      <c r="D64" s="158"/>
      <c r="E64" s="49"/>
      <c r="F64" s="50"/>
      <c r="G64" s="51"/>
      <c r="H64" s="50"/>
      <c r="I64" s="55"/>
    </row>
    <row r="65" spans="2:9" s="24" customFormat="1" ht="15" hidden="1" customHeight="1" x14ac:dyDescent="0.4">
      <c r="C65" s="161"/>
      <c r="D65" s="158"/>
      <c r="E65" s="49"/>
      <c r="F65" s="50"/>
      <c r="G65" s="51"/>
      <c r="H65" s="50"/>
      <c r="I65" s="55"/>
    </row>
    <row r="66" spans="2:9" s="24" customFormat="1" ht="15" hidden="1" customHeight="1" x14ac:dyDescent="0.4">
      <c r="C66" s="161"/>
      <c r="D66" s="158"/>
      <c r="E66" s="49"/>
      <c r="F66" s="50"/>
      <c r="G66" s="51"/>
      <c r="H66" s="50"/>
      <c r="I66" s="55"/>
    </row>
    <row r="67" spans="2:9" s="24" customFormat="1" ht="15" hidden="1" customHeight="1" thickBot="1" x14ac:dyDescent="0.45">
      <c r="C67" s="161"/>
      <c r="D67" s="159"/>
      <c r="E67" s="57"/>
      <c r="F67" s="58"/>
      <c r="G67" s="59"/>
      <c r="H67" s="58"/>
      <c r="I67" s="60"/>
    </row>
    <row r="68" spans="2:9" s="24" customFormat="1" ht="15" customHeight="1" thickBot="1" x14ac:dyDescent="0.45">
      <c r="C68" s="162"/>
      <c r="D68" s="61" t="s">
        <v>49</v>
      </c>
      <c r="E68" s="62">
        <v>70111000</v>
      </c>
      <c r="F68" s="63"/>
      <c r="G68" s="64"/>
      <c r="H68" s="71"/>
      <c r="I68" s="65"/>
    </row>
    <row r="69" spans="2:9" s="24" customFormat="1" ht="15" customHeight="1" thickBot="1" x14ac:dyDescent="0.45">
      <c r="C69" s="184" t="s">
        <v>15</v>
      </c>
      <c r="D69" s="185"/>
      <c r="E69" s="72">
        <f>E24+E35+E46+E57+E68</f>
        <v>130697000</v>
      </c>
      <c r="F69" s="73"/>
      <c r="G69" s="74"/>
      <c r="H69" s="75"/>
      <c r="I69" s="76"/>
    </row>
    <row r="70" spans="2:9" s="24" customFormat="1" ht="15" customHeight="1" x14ac:dyDescent="0.4">
      <c r="C70" s="111" t="s">
        <v>79</v>
      </c>
      <c r="D70" s="112"/>
      <c r="E70" s="77">
        <v>16746</v>
      </c>
      <c r="F70" s="186"/>
      <c r="G70" s="186"/>
      <c r="H70" s="186"/>
      <c r="I70" s="186"/>
    </row>
    <row r="71" spans="2:9" s="24" customFormat="1" ht="15" customHeight="1" thickBot="1" x14ac:dyDescent="0.45">
      <c r="C71" s="89" t="s">
        <v>53</v>
      </c>
      <c r="D71" s="90"/>
      <c r="E71" s="78">
        <v>523</v>
      </c>
      <c r="F71" s="79"/>
      <c r="G71" s="79"/>
      <c r="H71" s="79"/>
      <c r="I71" s="79"/>
    </row>
    <row r="72" spans="2:9" s="24" customFormat="1" ht="15" customHeight="1" x14ac:dyDescent="0.4">
      <c r="C72" s="97" t="s">
        <v>80</v>
      </c>
      <c r="D72" s="98"/>
      <c r="E72" s="80">
        <f>(E7+E9)/E70</f>
        <v>8388.6968828376921</v>
      </c>
      <c r="F72" s="79"/>
      <c r="G72" s="79"/>
      <c r="H72" s="79"/>
      <c r="I72" s="79"/>
    </row>
    <row r="73" spans="2:9" s="24" customFormat="1" ht="15" customHeight="1" thickBot="1" x14ac:dyDescent="0.45">
      <c r="C73" s="89" t="s">
        <v>82</v>
      </c>
      <c r="D73" s="90"/>
      <c r="E73" s="81">
        <f>(E8+E10)/E71</f>
        <v>8494.6845124282991</v>
      </c>
      <c r="F73" s="147"/>
      <c r="G73" s="147"/>
      <c r="H73" s="147"/>
      <c r="I73" s="147"/>
    </row>
    <row r="74" spans="2:9" ht="15" customHeight="1" x14ac:dyDescent="0.4"/>
    <row r="75" spans="2:9" ht="15" customHeight="1" x14ac:dyDescent="0.4">
      <c r="B75" s="1" t="s">
        <v>23</v>
      </c>
      <c r="C75" s="122" t="s">
        <v>24</v>
      </c>
      <c r="D75" s="122"/>
      <c r="E75" s="122"/>
      <c r="F75" s="122"/>
      <c r="G75" s="122"/>
    </row>
    <row r="76" spans="2:9" ht="12.75" thickBot="1" x14ac:dyDescent="0.45">
      <c r="C76" s="6"/>
      <c r="D76" s="6"/>
      <c r="E76" s="183" t="s">
        <v>25</v>
      </c>
      <c r="F76" s="183"/>
      <c r="G76" s="183"/>
      <c r="H76" s="183" t="s">
        <v>26</v>
      </c>
      <c r="I76" s="183"/>
    </row>
    <row r="77" spans="2:9" ht="15" customHeight="1" x14ac:dyDescent="0.4">
      <c r="C77" s="168" t="s">
        <v>27</v>
      </c>
      <c r="D77" s="169"/>
      <c r="E77" s="176">
        <v>44835</v>
      </c>
      <c r="F77" s="177"/>
      <c r="G77" s="178"/>
      <c r="H77" s="179">
        <v>44844</v>
      </c>
      <c r="I77" s="180"/>
    </row>
    <row r="78" spans="2:9" ht="15" customHeight="1" thickBot="1" x14ac:dyDescent="0.45">
      <c r="C78" s="172" t="s">
        <v>28</v>
      </c>
      <c r="D78" s="173"/>
      <c r="E78" s="181"/>
      <c r="F78" s="181"/>
      <c r="G78" s="181"/>
      <c r="H78" s="181"/>
      <c r="I78" s="182"/>
    </row>
    <row r="79" spans="2:9" ht="15" customHeight="1" thickBot="1" x14ac:dyDescent="0.45">
      <c r="C79" s="170" t="s">
        <v>83</v>
      </c>
      <c r="D79" s="171"/>
      <c r="E79" s="139">
        <f>DATEDIF(E77,H77,"D")+1</f>
        <v>10</v>
      </c>
      <c r="F79" s="140"/>
      <c r="G79" s="140"/>
      <c r="H79" s="140"/>
      <c r="I79" s="141"/>
    </row>
    <row r="80" spans="2:9" ht="15" customHeight="1" x14ac:dyDescent="0.4"/>
    <row r="81" spans="2:9" ht="15" customHeight="1" thickBot="1" x14ac:dyDescent="0.45">
      <c r="B81" s="1" t="s">
        <v>29</v>
      </c>
      <c r="C81" s="122" t="s">
        <v>30</v>
      </c>
      <c r="D81" s="122"/>
      <c r="E81" s="122"/>
      <c r="F81" s="122"/>
      <c r="G81" s="122"/>
    </row>
    <row r="82" spans="2:9" s="24" customFormat="1" ht="15" customHeight="1" x14ac:dyDescent="0.4">
      <c r="C82" s="91" t="s">
        <v>31</v>
      </c>
      <c r="D82" s="35" t="s">
        <v>32</v>
      </c>
      <c r="E82" s="131">
        <f>(E24+E35)/(E24+E35+E46+E57)</f>
        <v>0.25807942428943981</v>
      </c>
      <c r="F82" s="131"/>
      <c r="G82" s="131"/>
      <c r="H82" s="131"/>
      <c r="I82" s="132"/>
    </row>
    <row r="83" spans="2:9" s="24" customFormat="1" ht="15" customHeight="1" thickBot="1" x14ac:dyDescent="0.45">
      <c r="C83" s="92"/>
      <c r="D83" s="36" t="s">
        <v>33</v>
      </c>
      <c r="E83" s="133">
        <f>(E46+E57)/(E24+E35+E46+E57)</f>
        <v>0.74192057571056025</v>
      </c>
      <c r="F83" s="174"/>
      <c r="G83" s="174"/>
      <c r="H83" s="174"/>
      <c r="I83" s="175"/>
    </row>
    <row r="84" spans="2:9" ht="15" customHeight="1" x14ac:dyDescent="0.4"/>
    <row r="85" spans="2:9" ht="15" customHeight="1" thickBot="1" x14ac:dyDescent="0.45">
      <c r="B85" s="1" t="s">
        <v>34</v>
      </c>
      <c r="C85" s="122" t="s">
        <v>35</v>
      </c>
      <c r="D85" s="122"/>
      <c r="E85" s="122"/>
      <c r="F85" s="122"/>
      <c r="G85" s="122"/>
      <c r="H85" s="122"/>
      <c r="I85" s="122"/>
    </row>
    <row r="86" spans="2:9" ht="69.95" customHeight="1" thickBot="1" x14ac:dyDescent="0.45">
      <c r="C86" s="3" t="s">
        <v>36</v>
      </c>
      <c r="D86" s="165"/>
      <c r="E86" s="166"/>
      <c r="F86" s="166"/>
      <c r="G86" s="166"/>
      <c r="H86" s="166"/>
      <c r="I86" s="167"/>
    </row>
  </sheetData>
  <mergeCells count="44">
    <mergeCell ref="C85:I85"/>
    <mergeCell ref="D86:I86"/>
    <mergeCell ref="C79:D79"/>
    <mergeCell ref="E79:I79"/>
    <mergeCell ref="C81:G81"/>
    <mergeCell ref="C82:C83"/>
    <mergeCell ref="E82:I82"/>
    <mergeCell ref="E83:I83"/>
    <mergeCell ref="C77:D77"/>
    <mergeCell ref="E77:G77"/>
    <mergeCell ref="H77:I77"/>
    <mergeCell ref="C78:D78"/>
    <mergeCell ref="E78:G78"/>
    <mergeCell ref="H78:I78"/>
    <mergeCell ref="C72:D72"/>
    <mergeCell ref="C73:D73"/>
    <mergeCell ref="F73:I73"/>
    <mergeCell ref="C75:G75"/>
    <mergeCell ref="E76:G76"/>
    <mergeCell ref="H76:I76"/>
    <mergeCell ref="C71:D71"/>
    <mergeCell ref="C11:D11"/>
    <mergeCell ref="C12:E13"/>
    <mergeCell ref="F12:I12"/>
    <mergeCell ref="C14:C57"/>
    <mergeCell ref="D14:D23"/>
    <mergeCell ref="D25:D34"/>
    <mergeCell ref="D36:D45"/>
    <mergeCell ref="D47:D56"/>
    <mergeCell ref="C58:C68"/>
    <mergeCell ref="D58:D67"/>
    <mergeCell ref="C69:D69"/>
    <mergeCell ref="C70:D70"/>
    <mergeCell ref="F70:I70"/>
    <mergeCell ref="A1:J1"/>
    <mergeCell ref="C3:G3"/>
    <mergeCell ref="C4:D4"/>
    <mergeCell ref="E4:I4"/>
    <mergeCell ref="C6:G6"/>
    <mergeCell ref="C7:C10"/>
    <mergeCell ref="F7:I7"/>
    <mergeCell ref="F8:I8"/>
    <mergeCell ref="F9:I9"/>
    <mergeCell ref="F10:I10"/>
  </mergeCells>
  <phoneticPr fontId="1"/>
  <pageMargins left="0.51181102362204722" right="0.11811023622047245" top="0.55118110236220474" bottom="0.19685039370078741" header="0.31496062992125984" footer="0.11811023622047245"/>
  <pageSetup paperSize="9" scale="82" orientation="portrait" r:id="rId1"/>
  <headerFooter scaleWithDoc="0" alignWithMargins="0"/>
  <rowBreaks count="1" manualBreakCount="1">
    <brk id="8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view="pageBreakPreview" topLeftCell="A29" zoomScale="115" zoomScaleNormal="100" zoomScaleSheetLayoutView="115" workbookViewId="0">
      <selection activeCell="C79" sqref="C79:D79"/>
    </sheetView>
  </sheetViews>
  <sheetFormatPr defaultColWidth="9" defaultRowHeight="12" x14ac:dyDescent="0.4"/>
  <cols>
    <col min="1" max="1" width="0.625" style="1" customWidth="1"/>
    <col min="2" max="2" width="3.125" style="1" bestFit="1" customWidth="1"/>
    <col min="3" max="3" width="10.625" style="1" customWidth="1"/>
    <col min="4" max="4" width="22.375" style="1" customWidth="1"/>
    <col min="5" max="6" width="10.625" style="1" customWidth="1"/>
    <col min="7" max="8" width="6.625" style="1" customWidth="1"/>
    <col min="9" max="9" width="22.25" style="1" customWidth="1"/>
    <col min="10" max="10" width="0.875" style="1" customWidth="1"/>
    <col min="11" max="11" width="9" style="1" customWidth="1"/>
    <col min="12" max="16384" width="9" style="1"/>
  </cols>
  <sheetData>
    <row r="1" spans="1:10" ht="18.75" customHeight="1" x14ac:dyDescent="0.4">
      <c r="A1" s="117" t="s">
        <v>37</v>
      </c>
      <c r="B1" s="117"/>
      <c r="C1" s="117"/>
      <c r="D1" s="117"/>
      <c r="E1" s="117"/>
      <c r="F1" s="117"/>
      <c r="G1" s="117"/>
      <c r="H1" s="117"/>
      <c r="I1" s="117"/>
      <c r="J1" s="117"/>
    </row>
    <row r="2" spans="1:10" ht="18.75" customHeight="1" x14ac:dyDescent="0.4">
      <c r="A2" s="2"/>
      <c r="B2" s="2"/>
      <c r="C2" s="2"/>
      <c r="D2" s="2"/>
      <c r="E2" s="2"/>
      <c r="F2" s="2"/>
      <c r="G2" s="2"/>
      <c r="H2" s="2"/>
      <c r="I2" s="2"/>
      <c r="J2" s="2"/>
    </row>
    <row r="3" spans="1:10" s="24" customFormat="1" ht="15" customHeight="1" thickBot="1" x14ac:dyDescent="0.45">
      <c r="B3" s="24" t="s">
        <v>4</v>
      </c>
      <c r="C3" s="96" t="s">
        <v>5</v>
      </c>
      <c r="D3" s="96"/>
      <c r="E3" s="96"/>
      <c r="F3" s="96"/>
      <c r="G3" s="96"/>
      <c r="H3" s="29"/>
    </row>
    <row r="4" spans="1:10" s="24" customFormat="1" ht="19.5" customHeight="1" x14ac:dyDescent="0.4">
      <c r="C4" s="118" t="s">
        <v>38</v>
      </c>
      <c r="D4" s="119"/>
      <c r="E4" s="148" t="s">
        <v>58</v>
      </c>
      <c r="F4" s="149"/>
      <c r="G4" s="149"/>
      <c r="H4" s="149"/>
      <c r="I4" s="150"/>
    </row>
    <row r="5" spans="1:10" s="24" customFormat="1" ht="15" customHeight="1" x14ac:dyDescent="0.4"/>
    <row r="6" spans="1:10" s="24" customFormat="1" ht="15" customHeight="1" thickBot="1" x14ac:dyDescent="0.45">
      <c r="B6" s="24" t="s">
        <v>8</v>
      </c>
      <c r="C6" s="96" t="s">
        <v>9</v>
      </c>
      <c r="D6" s="96"/>
      <c r="E6" s="96"/>
      <c r="F6" s="96"/>
      <c r="G6" s="96"/>
    </row>
    <row r="7" spans="1:10" s="24" customFormat="1" ht="15" customHeight="1" x14ac:dyDescent="0.4">
      <c r="C7" s="93" t="s">
        <v>39</v>
      </c>
      <c r="D7" s="25" t="s">
        <v>11</v>
      </c>
      <c r="E7" s="41">
        <v>144014811</v>
      </c>
      <c r="F7" s="147"/>
      <c r="G7" s="147"/>
      <c r="H7" s="147"/>
      <c r="I7" s="147"/>
    </row>
    <row r="8" spans="1:10" s="24" customFormat="1" ht="15" customHeight="1" x14ac:dyDescent="0.4">
      <c r="C8" s="94"/>
      <c r="D8" s="26" t="s">
        <v>40</v>
      </c>
      <c r="E8" s="42">
        <v>13729770</v>
      </c>
      <c r="F8" s="147"/>
      <c r="G8" s="147"/>
      <c r="H8" s="147"/>
      <c r="I8" s="147"/>
    </row>
    <row r="9" spans="1:10" s="24" customFormat="1" ht="15" customHeight="1" x14ac:dyDescent="0.4">
      <c r="C9" s="94"/>
      <c r="D9" s="26" t="s">
        <v>13</v>
      </c>
      <c r="E9" s="42">
        <v>233905972</v>
      </c>
      <c r="F9" s="147"/>
      <c r="G9" s="147"/>
      <c r="H9" s="147"/>
      <c r="I9" s="147"/>
    </row>
    <row r="10" spans="1:10" s="24" customFormat="1" ht="15" customHeight="1" x14ac:dyDescent="0.4">
      <c r="C10" s="146"/>
      <c r="D10" s="43" t="s">
        <v>41</v>
      </c>
      <c r="E10" s="44">
        <v>0</v>
      </c>
      <c r="F10" s="147"/>
      <c r="G10" s="147"/>
      <c r="H10" s="147"/>
      <c r="I10" s="147"/>
    </row>
    <row r="11" spans="1:10" s="24" customFormat="1" ht="15" customHeight="1" thickBot="1" x14ac:dyDescent="0.45">
      <c r="C11" s="82" t="s">
        <v>15</v>
      </c>
      <c r="D11" s="83"/>
      <c r="E11" s="45">
        <f>SUM(E7:E10)</f>
        <v>391650553</v>
      </c>
      <c r="F11" s="46"/>
      <c r="G11" s="46"/>
      <c r="H11" s="46"/>
      <c r="I11" s="46"/>
    </row>
    <row r="12" spans="1:10" s="24" customFormat="1" ht="21" customHeight="1" x14ac:dyDescent="0.4">
      <c r="C12" s="151" t="s">
        <v>16</v>
      </c>
      <c r="D12" s="152"/>
      <c r="E12" s="152"/>
      <c r="F12" s="155" t="s">
        <v>42</v>
      </c>
      <c r="G12" s="155"/>
      <c r="H12" s="155"/>
      <c r="I12" s="156"/>
    </row>
    <row r="13" spans="1:10" s="24" customFormat="1" ht="21.95" customHeight="1" x14ac:dyDescent="0.4">
      <c r="C13" s="153"/>
      <c r="D13" s="154"/>
      <c r="E13" s="154"/>
      <c r="F13" s="47" t="s">
        <v>43</v>
      </c>
      <c r="G13" s="47" t="s">
        <v>44</v>
      </c>
      <c r="H13" s="47" t="s">
        <v>45</v>
      </c>
      <c r="I13" s="48" t="s">
        <v>46</v>
      </c>
    </row>
    <row r="14" spans="1:10" s="24" customFormat="1" ht="15" customHeight="1" x14ac:dyDescent="0.4">
      <c r="C14" s="142" t="s">
        <v>47</v>
      </c>
      <c r="D14" s="157" t="s">
        <v>18</v>
      </c>
      <c r="E14" s="49"/>
      <c r="F14" s="50">
        <v>5000</v>
      </c>
      <c r="G14" s="51" t="s">
        <v>48</v>
      </c>
      <c r="H14" s="52" t="s">
        <v>48</v>
      </c>
      <c r="I14" s="53" t="s">
        <v>54</v>
      </c>
    </row>
    <row r="15" spans="1:10" s="24" customFormat="1" ht="15" customHeight="1" x14ac:dyDescent="0.4">
      <c r="C15" s="142"/>
      <c r="D15" s="158"/>
      <c r="E15" s="49"/>
      <c r="F15" s="50">
        <v>4000</v>
      </c>
      <c r="G15" s="51" t="s">
        <v>48</v>
      </c>
      <c r="H15" s="52" t="s">
        <v>48</v>
      </c>
      <c r="I15" s="53" t="s">
        <v>59</v>
      </c>
    </row>
    <row r="16" spans="1:10" s="24" customFormat="1" ht="15" customHeight="1" x14ac:dyDescent="0.4">
      <c r="C16" s="142"/>
      <c r="D16" s="158"/>
      <c r="E16" s="49"/>
      <c r="F16" s="50">
        <v>3000</v>
      </c>
      <c r="G16" s="51" t="s">
        <v>48</v>
      </c>
      <c r="H16" s="52" t="s">
        <v>48</v>
      </c>
      <c r="I16" s="53" t="s">
        <v>60</v>
      </c>
    </row>
    <row r="17" spans="3:9" s="24" customFormat="1" ht="15" customHeight="1" x14ac:dyDescent="0.4">
      <c r="C17" s="142"/>
      <c r="D17" s="158"/>
      <c r="E17" s="49"/>
      <c r="F17" s="50">
        <v>2000</v>
      </c>
      <c r="G17" s="51" t="s">
        <v>48</v>
      </c>
      <c r="H17" s="52" t="s">
        <v>48</v>
      </c>
      <c r="I17" s="53" t="s">
        <v>67</v>
      </c>
    </row>
    <row r="18" spans="3:9" s="24" customFormat="1" ht="15" customHeight="1" thickBot="1" x14ac:dyDescent="0.45">
      <c r="C18" s="142"/>
      <c r="D18" s="158"/>
      <c r="E18" s="49"/>
      <c r="F18" s="52" t="s">
        <v>48</v>
      </c>
      <c r="G18" s="54">
        <v>50</v>
      </c>
      <c r="H18" s="50">
        <v>5000</v>
      </c>
      <c r="I18" s="55" t="s">
        <v>62</v>
      </c>
    </row>
    <row r="19" spans="3:9" s="24" customFormat="1" ht="15" hidden="1" customHeight="1" x14ac:dyDescent="0.4">
      <c r="C19" s="142"/>
      <c r="D19" s="158"/>
      <c r="E19" s="49"/>
      <c r="F19" s="52"/>
      <c r="G19" s="51"/>
      <c r="H19" s="52"/>
      <c r="I19" s="55"/>
    </row>
    <row r="20" spans="3:9" s="24" customFormat="1" ht="15" hidden="1" customHeight="1" x14ac:dyDescent="0.4">
      <c r="C20" s="142"/>
      <c r="D20" s="158"/>
      <c r="E20" s="49"/>
      <c r="F20" s="52"/>
      <c r="G20" s="54"/>
      <c r="H20" s="50"/>
      <c r="I20" s="55"/>
    </row>
    <row r="21" spans="3:9" s="24" customFormat="1" ht="15" hidden="1" customHeight="1" x14ac:dyDescent="0.4">
      <c r="C21" s="142"/>
      <c r="D21" s="158"/>
      <c r="E21" s="49"/>
      <c r="F21" s="52"/>
      <c r="G21" s="56"/>
      <c r="H21" s="50"/>
      <c r="I21" s="55"/>
    </row>
    <row r="22" spans="3:9" s="24" customFormat="1" ht="15" hidden="1" customHeight="1" x14ac:dyDescent="0.4">
      <c r="C22" s="142"/>
      <c r="D22" s="158"/>
      <c r="E22" s="49"/>
      <c r="F22" s="50"/>
      <c r="G22" s="51"/>
      <c r="H22" s="50"/>
      <c r="I22" s="55"/>
    </row>
    <row r="23" spans="3:9" s="24" customFormat="1" ht="15" hidden="1" customHeight="1" thickBot="1" x14ac:dyDescent="0.45">
      <c r="C23" s="142"/>
      <c r="D23" s="159"/>
      <c r="E23" s="57"/>
      <c r="F23" s="58"/>
      <c r="G23" s="59"/>
      <c r="H23" s="58"/>
      <c r="I23" s="60"/>
    </row>
    <row r="24" spans="3:9" s="24" customFormat="1" ht="15" customHeight="1" thickBot="1" x14ac:dyDescent="0.45">
      <c r="C24" s="164"/>
      <c r="D24" s="61" t="s">
        <v>49</v>
      </c>
      <c r="E24" s="62">
        <v>49240000</v>
      </c>
      <c r="F24" s="63"/>
      <c r="G24" s="64"/>
      <c r="H24" s="63"/>
      <c r="I24" s="65"/>
    </row>
    <row r="25" spans="3:9" s="24" customFormat="1" ht="15" customHeight="1" x14ac:dyDescent="0.4">
      <c r="C25" s="142"/>
      <c r="D25" s="163" t="s">
        <v>50</v>
      </c>
      <c r="E25" s="66"/>
      <c r="F25" s="50">
        <v>5000</v>
      </c>
      <c r="G25" s="51" t="s">
        <v>48</v>
      </c>
      <c r="H25" s="52" t="s">
        <v>48</v>
      </c>
      <c r="I25" s="53" t="s">
        <v>54</v>
      </c>
    </row>
    <row r="26" spans="3:9" s="24" customFormat="1" ht="15" customHeight="1" x14ac:dyDescent="0.4">
      <c r="C26" s="142"/>
      <c r="D26" s="158"/>
      <c r="E26" s="49"/>
      <c r="F26" s="50">
        <v>4000</v>
      </c>
      <c r="G26" s="51" t="s">
        <v>48</v>
      </c>
      <c r="H26" s="52" t="s">
        <v>48</v>
      </c>
      <c r="I26" s="53" t="s">
        <v>59</v>
      </c>
    </row>
    <row r="27" spans="3:9" s="24" customFormat="1" ht="15" customHeight="1" x14ac:dyDescent="0.4">
      <c r="C27" s="142"/>
      <c r="D27" s="158"/>
      <c r="E27" s="49"/>
      <c r="F27" s="50">
        <v>3000</v>
      </c>
      <c r="G27" s="51" t="s">
        <v>48</v>
      </c>
      <c r="H27" s="52" t="s">
        <v>48</v>
      </c>
      <c r="I27" s="53" t="s">
        <v>60</v>
      </c>
    </row>
    <row r="28" spans="3:9" s="24" customFormat="1" ht="15" customHeight="1" x14ac:dyDescent="0.4">
      <c r="C28" s="142"/>
      <c r="D28" s="158"/>
      <c r="E28" s="49"/>
      <c r="F28" s="50">
        <v>2000</v>
      </c>
      <c r="G28" s="51" t="s">
        <v>48</v>
      </c>
      <c r="H28" s="52" t="s">
        <v>48</v>
      </c>
      <c r="I28" s="53" t="s">
        <v>67</v>
      </c>
    </row>
    <row r="29" spans="3:9" s="24" customFormat="1" ht="15" customHeight="1" thickBot="1" x14ac:dyDescent="0.45">
      <c r="C29" s="142"/>
      <c r="D29" s="158"/>
      <c r="E29" s="49"/>
      <c r="F29" s="52" t="s">
        <v>48</v>
      </c>
      <c r="G29" s="54">
        <v>50</v>
      </c>
      <c r="H29" s="50">
        <v>5000</v>
      </c>
      <c r="I29" s="55" t="s">
        <v>61</v>
      </c>
    </row>
    <row r="30" spans="3:9" s="24" customFormat="1" ht="15" hidden="1" customHeight="1" x14ac:dyDescent="0.4">
      <c r="C30" s="142"/>
      <c r="D30" s="158"/>
      <c r="E30" s="49"/>
      <c r="F30" s="52"/>
      <c r="G30" s="51"/>
      <c r="H30" s="52"/>
      <c r="I30" s="55"/>
    </row>
    <row r="31" spans="3:9" s="24" customFormat="1" ht="15" hidden="1" customHeight="1" x14ac:dyDescent="0.4">
      <c r="C31" s="142"/>
      <c r="D31" s="158"/>
      <c r="E31" s="49"/>
      <c r="F31" s="52"/>
      <c r="G31" s="54"/>
      <c r="H31" s="50"/>
      <c r="I31" s="55"/>
    </row>
    <row r="32" spans="3:9" s="24" customFormat="1" ht="15" hidden="1" customHeight="1" x14ac:dyDescent="0.4">
      <c r="C32" s="142"/>
      <c r="D32" s="158"/>
      <c r="E32" s="49"/>
      <c r="F32" s="52"/>
      <c r="G32" s="56"/>
      <c r="H32" s="50"/>
      <c r="I32" s="55"/>
    </row>
    <row r="33" spans="3:9" s="24" customFormat="1" ht="15" hidden="1" customHeight="1" x14ac:dyDescent="0.4">
      <c r="C33" s="142"/>
      <c r="D33" s="158"/>
      <c r="E33" s="49"/>
      <c r="F33" s="50"/>
      <c r="G33" s="51"/>
      <c r="H33" s="50"/>
      <c r="I33" s="55"/>
    </row>
    <row r="34" spans="3:9" s="24" customFormat="1" ht="15" hidden="1" customHeight="1" thickBot="1" x14ac:dyDescent="0.45">
      <c r="C34" s="142"/>
      <c r="D34" s="159"/>
      <c r="E34" s="57"/>
      <c r="F34" s="58"/>
      <c r="G34" s="59"/>
      <c r="H34" s="58"/>
      <c r="I34" s="60"/>
    </row>
    <row r="35" spans="3:9" s="24" customFormat="1" ht="15" customHeight="1" thickBot="1" x14ac:dyDescent="0.45">
      <c r="C35" s="164"/>
      <c r="D35" s="61" t="s">
        <v>49</v>
      </c>
      <c r="E35" s="62">
        <v>6459000</v>
      </c>
      <c r="F35" s="63"/>
      <c r="G35" s="64"/>
      <c r="H35" s="63"/>
      <c r="I35" s="65"/>
    </row>
    <row r="36" spans="3:9" s="24" customFormat="1" ht="15" customHeight="1" x14ac:dyDescent="0.4">
      <c r="C36" s="142"/>
      <c r="D36" s="160" t="s">
        <v>19</v>
      </c>
      <c r="E36" s="66"/>
      <c r="F36" s="50">
        <v>5000</v>
      </c>
      <c r="G36" s="51" t="s">
        <v>48</v>
      </c>
      <c r="H36" s="52" t="s">
        <v>48</v>
      </c>
      <c r="I36" s="53" t="s">
        <v>54</v>
      </c>
    </row>
    <row r="37" spans="3:9" s="24" customFormat="1" ht="15" customHeight="1" x14ac:dyDescent="0.4">
      <c r="C37" s="142"/>
      <c r="D37" s="158"/>
      <c r="E37" s="49"/>
      <c r="F37" s="50">
        <v>4000</v>
      </c>
      <c r="G37" s="51" t="s">
        <v>48</v>
      </c>
      <c r="H37" s="52" t="s">
        <v>48</v>
      </c>
      <c r="I37" s="53" t="s">
        <v>59</v>
      </c>
    </row>
    <row r="38" spans="3:9" s="24" customFormat="1" ht="15" customHeight="1" x14ac:dyDescent="0.4">
      <c r="C38" s="142"/>
      <c r="D38" s="158"/>
      <c r="E38" s="49"/>
      <c r="F38" s="50">
        <v>3000</v>
      </c>
      <c r="G38" s="51" t="s">
        <v>48</v>
      </c>
      <c r="H38" s="52" t="s">
        <v>48</v>
      </c>
      <c r="I38" s="53" t="s">
        <v>60</v>
      </c>
    </row>
    <row r="39" spans="3:9" s="24" customFormat="1" ht="15" customHeight="1" x14ac:dyDescent="0.4">
      <c r="C39" s="142"/>
      <c r="D39" s="158"/>
      <c r="E39" s="49"/>
      <c r="F39" s="50">
        <v>2000</v>
      </c>
      <c r="G39" s="51" t="s">
        <v>48</v>
      </c>
      <c r="H39" s="52" t="s">
        <v>48</v>
      </c>
      <c r="I39" s="53" t="s">
        <v>67</v>
      </c>
    </row>
    <row r="40" spans="3:9" s="24" customFormat="1" ht="15" customHeight="1" thickBot="1" x14ac:dyDescent="0.45">
      <c r="C40" s="142"/>
      <c r="D40" s="158"/>
      <c r="E40" s="49"/>
      <c r="F40" s="52" t="s">
        <v>48</v>
      </c>
      <c r="G40" s="54">
        <v>50</v>
      </c>
      <c r="H40" s="50">
        <v>5000</v>
      </c>
      <c r="I40" s="55" t="s">
        <v>61</v>
      </c>
    </row>
    <row r="41" spans="3:9" s="24" customFormat="1" ht="15" hidden="1" customHeight="1" x14ac:dyDescent="0.4">
      <c r="C41" s="142"/>
      <c r="D41" s="158"/>
      <c r="E41" s="49"/>
      <c r="F41" s="50"/>
      <c r="G41" s="51"/>
      <c r="H41" s="52"/>
      <c r="I41" s="55"/>
    </row>
    <row r="42" spans="3:9" s="24" customFormat="1" ht="15" hidden="1" customHeight="1" x14ac:dyDescent="0.4">
      <c r="C42" s="142"/>
      <c r="D42" s="158"/>
      <c r="E42" s="49"/>
      <c r="F42" s="50"/>
      <c r="G42" s="54"/>
      <c r="H42" s="50"/>
      <c r="I42" s="55"/>
    </row>
    <row r="43" spans="3:9" s="24" customFormat="1" ht="15" hidden="1" customHeight="1" x14ac:dyDescent="0.4">
      <c r="C43" s="142"/>
      <c r="D43" s="158"/>
      <c r="E43" s="49"/>
      <c r="F43" s="50"/>
      <c r="G43" s="51"/>
      <c r="H43" s="50"/>
      <c r="I43" s="55"/>
    </row>
    <row r="44" spans="3:9" s="24" customFormat="1" ht="15" hidden="1" customHeight="1" x14ac:dyDescent="0.4">
      <c r="C44" s="142"/>
      <c r="D44" s="158"/>
      <c r="E44" s="49"/>
      <c r="F44" s="50"/>
      <c r="G44" s="51"/>
      <c r="H44" s="50"/>
      <c r="I44" s="55"/>
    </row>
    <row r="45" spans="3:9" s="24" customFormat="1" ht="15" hidden="1" customHeight="1" thickBot="1" x14ac:dyDescent="0.45">
      <c r="C45" s="142"/>
      <c r="D45" s="159"/>
      <c r="E45" s="57"/>
      <c r="F45" s="58"/>
      <c r="G45" s="59"/>
      <c r="H45" s="58"/>
      <c r="I45" s="60"/>
    </row>
    <row r="46" spans="3:9" s="24" customFormat="1" ht="15" customHeight="1" thickBot="1" x14ac:dyDescent="0.45">
      <c r="C46" s="164"/>
      <c r="D46" s="61" t="s">
        <v>49</v>
      </c>
      <c r="E46" s="62">
        <v>97815000</v>
      </c>
      <c r="F46" s="63"/>
      <c r="G46" s="64"/>
      <c r="H46" s="63"/>
      <c r="I46" s="65"/>
    </row>
    <row r="47" spans="3:9" s="24" customFormat="1" ht="15" customHeight="1" thickBot="1" x14ac:dyDescent="0.45">
      <c r="C47" s="142"/>
      <c r="D47" s="160" t="s">
        <v>51</v>
      </c>
      <c r="E47" s="66"/>
      <c r="F47" s="67"/>
      <c r="G47" s="68"/>
      <c r="H47" s="69"/>
      <c r="I47" s="70"/>
    </row>
    <row r="48" spans="3:9" s="24" customFormat="1" ht="15" hidden="1" customHeight="1" x14ac:dyDescent="0.4">
      <c r="C48" s="142"/>
      <c r="D48" s="158"/>
      <c r="E48" s="49"/>
      <c r="F48" s="50"/>
      <c r="G48" s="51"/>
      <c r="H48" s="52"/>
      <c r="I48" s="55"/>
    </row>
    <row r="49" spans="3:9" s="24" customFormat="1" ht="15" hidden="1" customHeight="1" x14ac:dyDescent="0.4">
      <c r="C49" s="142"/>
      <c r="D49" s="158"/>
      <c r="E49" s="49"/>
      <c r="F49" s="50"/>
      <c r="G49" s="51"/>
      <c r="H49" s="52"/>
      <c r="I49" s="55"/>
    </row>
    <row r="50" spans="3:9" s="24" customFormat="1" ht="15" hidden="1" customHeight="1" x14ac:dyDescent="0.4">
      <c r="C50" s="142"/>
      <c r="D50" s="158"/>
      <c r="E50" s="49"/>
      <c r="F50" s="50"/>
      <c r="G50" s="51"/>
      <c r="H50" s="52"/>
      <c r="I50" s="55"/>
    </row>
    <row r="51" spans="3:9" s="24" customFormat="1" ht="15" hidden="1" customHeight="1" x14ac:dyDescent="0.4">
      <c r="C51" s="142"/>
      <c r="D51" s="158"/>
      <c r="E51" s="49"/>
      <c r="F51" s="50"/>
      <c r="G51" s="54"/>
      <c r="H51" s="50"/>
      <c r="I51" s="55"/>
    </row>
    <row r="52" spans="3:9" s="24" customFormat="1" ht="15" hidden="1" customHeight="1" x14ac:dyDescent="0.4">
      <c r="C52" s="142"/>
      <c r="D52" s="158"/>
      <c r="E52" s="49"/>
      <c r="F52" s="50"/>
      <c r="G52" s="54"/>
      <c r="H52" s="50"/>
      <c r="I52" s="55"/>
    </row>
    <row r="53" spans="3:9" s="24" customFormat="1" ht="15" hidden="1" customHeight="1" x14ac:dyDescent="0.4">
      <c r="C53" s="142"/>
      <c r="D53" s="158"/>
      <c r="E53" s="49"/>
      <c r="F53" s="50"/>
      <c r="G53" s="54"/>
      <c r="H53" s="50"/>
      <c r="I53" s="55"/>
    </row>
    <row r="54" spans="3:9" s="24" customFormat="1" ht="15" hidden="1" customHeight="1" x14ac:dyDescent="0.4">
      <c r="C54" s="142"/>
      <c r="D54" s="158"/>
      <c r="E54" s="49"/>
      <c r="F54" s="50"/>
      <c r="G54" s="51"/>
      <c r="H54" s="50"/>
      <c r="I54" s="55"/>
    </row>
    <row r="55" spans="3:9" s="24" customFormat="1" ht="15" hidden="1" customHeight="1" x14ac:dyDescent="0.4">
      <c r="C55" s="142"/>
      <c r="D55" s="158"/>
      <c r="E55" s="49"/>
      <c r="F55" s="50"/>
      <c r="G55" s="51"/>
      <c r="H55" s="50"/>
      <c r="I55" s="55"/>
    </row>
    <row r="56" spans="3:9" s="24" customFormat="1" ht="15" hidden="1" customHeight="1" thickBot="1" x14ac:dyDescent="0.45">
      <c r="C56" s="142"/>
      <c r="D56" s="159"/>
      <c r="E56" s="57"/>
      <c r="F56" s="58"/>
      <c r="G56" s="59"/>
      <c r="H56" s="58"/>
      <c r="I56" s="60"/>
    </row>
    <row r="57" spans="3:9" s="24" customFormat="1" ht="15" customHeight="1" thickBot="1" x14ac:dyDescent="0.45">
      <c r="C57" s="164"/>
      <c r="D57" s="61" t="s">
        <v>49</v>
      </c>
      <c r="E57" s="62">
        <v>0</v>
      </c>
      <c r="F57" s="63"/>
      <c r="G57" s="64"/>
      <c r="H57" s="63"/>
      <c r="I57" s="65"/>
    </row>
    <row r="58" spans="3:9" s="24" customFormat="1" ht="15" customHeight="1" thickBot="1" x14ac:dyDescent="0.45">
      <c r="C58" s="161" t="s">
        <v>52</v>
      </c>
      <c r="D58" s="160" t="s">
        <v>21</v>
      </c>
      <c r="E58" s="66"/>
      <c r="F58" s="67">
        <v>2000</v>
      </c>
      <c r="G58" s="68" t="s">
        <v>48</v>
      </c>
      <c r="H58" s="69" t="s">
        <v>48</v>
      </c>
      <c r="I58" s="70" t="s">
        <v>65</v>
      </c>
    </row>
    <row r="59" spans="3:9" s="24" customFormat="1" ht="15" hidden="1" customHeight="1" x14ac:dyDescent="0.4">
      <c r="C59" s="161"/>
      <c r="D59" s="158"/>
      <c r="E59" s="49"/>
      <c r="F59" s="50"/>
      <c r="G59" s="51"/>
      <c r="H59" s="52"/>
      <c r="I59" s="55"/>
    </row>
    <row r="60" spans="3:9" s="24" customFormat="1" ht="15" hidden="1" customHeight="1" x14ac:dyDescent="0.4">
      <c r="C60" s="161"/>
      <c r="D60" s="158"/>
      <c r="E60" s="49"/>
      <c r="F60" s="50"/>
      <c r="G60" s="51"/>
      <c r="H60" s="52"/>
      <c r="I60" s="55"/>
    </row>
    <row r="61" spans="3:9" s="24" customFormat="1" ht="15" hidden="1" customHeight="1" x14ac:dyDescent="0.4">
      <c r="C61" s="161"/>
      <c r="D61" s="158"/>
      <c r="E61" s="49"/>
      <c r="F61" s="50"/>
      <c r="G61" s="54"/>
      <c r="H61" s="50"/>
      <c r="I61" s="55"/>
    </row>
    <row r="62" spans="3:9" s="24" customFormat="1" ht="15" hidden="1" customHeight="1" x14ac:dyDescent="0.4">
      <c r="C62" s="161"/>
      <c r="D62" s="158"/>
      <c r="E62" s="49"/>
      <c r="F62" s="50"/>
      <c r="G62" s="51"/>
      <c r="H62" s="50"/>
      <c r="I62" s="55"/>
    </row>
    <row r="63" spans="3:9" s="24" customFormat="1" ht="15" hidden="1" customHeight="1" x14ac:dyDescent="0.4">
      <c r="C63" s="161"/>
      <c r="D63" s="158"/>
      <c r="E63" s="49"/>
      <c r="F63" s="50"/>
      <c r="G63" s="51"/>
      <c r="H63" s="50"/>
      <c r="I63" s="55"/>
    </row>
    <row r="64" spans="3:9" s="24" customFormat="1" ht="15" hidden="1" customHeight="1" x14ac:dyDescent="0.4">
      <c r="C64" s="161"/>
      <c r="D64" s="158"/>
      <c r="E64" s="49"/>
      <c r="F64" s="50"/>
      <c r="G64" s="51"/>
      <c r="H64" s="50"/>
      <c r="I64" s="55"/>
    </row>
    <row r="65" spans="2:9" s="24" customFormat="1" ht="15" hidden="1" customHeight="1" x14ac:dyDescent="0.4">
      <c r="C65" s="161"/>
      <c r="D65" s="158"/>
      <c r="E65" s="49"/>
      <c r="F65" s="50"/>
      <c r="G65" s="51"/>
      <c r="H65" s="50"/>
      <c r="I65" s="55"/>
    </row>
    <row r="66" spans="2:9" s="24" customFormat="1" ht="15" hidden="1" customHeight="1" x14ac:dyDescent="0.4">
      <c r="C66" s="161"/>
      <c r="D66" s="158"/>
      <c r="E66" s="49"/>
      <c r="F66" s="50"/>
      <c r="G66" s="51"/>
      <c r="H66" s="50"/>
      <c r="I66" s="55"/>
    </row>
    <row r="67" spans="2:9" s="24" customFormat="1" ht="15" hidden="1" customHeight="1" thickBot="1" x14ac:dyDescent="0.45">
      <c r="C67" s="161"/>
      <c r="D67" s="159"/>
      <c r="E67" s="57"/>
      <c r="F67" s="58"/>
      <c r="G67" s="59"/>
      <c r="H67" s="58"/>
      <c r="I67" s="60"/>
    </row>
    <row r="68" spans="2:9" s="24" customFormat="1" ht="15" customHeight="1" thickBot="1" x14ac:dyDescent="0.45">
      <c r="C68" s="162"/>
      <c r="D68" s="61" t="s">
        <v>49</v>
      </c>
      <c r="E68" s="62">
        <v>29438000</v>
      </c>
      <c r="F68" s="63"/>
      <c r="G68" s="64"/>
      <c r="H68" s="71"/>
      <c r="I68" s="65"/>
    </row>
    <row r="69" spans="2:9" s="24" customFormat="1" ht="15" customHeight="1" thickBot="1" x14ac:dyDescent="0.45">
      <c r="C69" s="184" t="s">
        <v>15</v>
      </c>
      <c r="D69" s="185"/>
      <c r="E69" s="72">
        <f>E24+E35+E46+E57+E68</f>
        <v>182952000</v>
      </c>
      <c r="F69" s="73"/>
      <c r="G69" s="74"/>
      <c r="H69" s="75"/>
      <c r="I69" s="76"/>
    </row>
    <row r="70" spans="2:9" s="24" customFormat="1" ht="15" customHeight="1" x14ac:dyDescent="0.4">
      <c r="C70" s="111" t="s">
        <v>79</v>
      </c>
      <c r="D70" s="112"/>
      <c r="E70" s="77">
        <v>39397</v>
      </c>
      <c r="F70" s="186"/>
      <c r="G70" s="186"/>
      <c r="H70" s="186"/>
      <c r="I70" s="186"/>
    </row>
    <row r="71" spans="2:9" s="24" customFormat="1" ht="15" customHeight="1" thickBot="1" x14ac:dyDescent="0.45">
      <c r="C71" s="89" t="s">
        <v>53</v>
      </c>
      <c r="D71" s="90"/>
      <c r="E71" s="78">
        <v>1627</v>
      </c>
      <c r="F71" s="79"/>
      <c r="G71" s="79"/>
      <c r="H71" s="79"/>
      <c r="I71" s="79"/>
    </row>
    <row r="72" spans="2:9" s="24" customFormat="1" ht="15" customHeight="1" x14ac:dyDescent="0.4">
      <c r="C72" s="97" t="s">
        <v>80</v>
      </c>
      <c r="D72" s="98"/>
      <c r="E72" s="80">
        <f>(E7+E9)/E70</f>
        <v>9592.6284488666643</v>
      </c>
      <c r="F72" s="79"/>
      <c r="G72" s="79"/>
      <c r="H72" s="79"/>
      <c r="I72" s="79"/>
    </row>
    <row r="73" spans="2:9" s="24" customFormat="1" ht="15" customHeight="1" thickBot="1" x14ac:dyDescent="0.45">
      <c r="C73" s="89" t="s">
        <v>82</v>
      </c>
      <c r="D73" s="90"/>
      <c r="E73" s="81">
        <f>(E8+E10)/E71</f>
        <v>8438.7031346035656</v>
      </c>
      <c r="F73" s="147"/>
      <c r="G73" s="147"/>
      <c r="H73" s="147"/>
      <c r="I73" s="147"/>
    </row>
    <row r="74" spans="2:9" ht="15" customHeight="1" x14ac:dyDescent="0.4"/>
    <row r="75" spans="2:9" ht="15" customHeight="1" x14ac:dyDescent="0.4">
      <c r="B75" s="1" t="s">
        <v>23</v>
      </c>
      <c r="C75" s="122" t="s">
        <v>24</v>
      </c>
      <c r="D75" s="122"/>
      <c r="E75" s="122"/>
      <c r="F75" s="122"/>
      <c r="G75" s="122"/>
    </row>
    <row r="76" spans="2:9" ht="12.75" thickBot="1" x14ac:dyDescent="0.45">
      <c r="C76" s="6"/>
      <c r="D76" s="6"/>
      <c r="E76" s="183" t="s">
        <v>25</v>
      </c>
      <c r="F76" s="183"/>
      <c r="G76" s="183"/>
      <c r="H76" s="183" t="s">
        <v>26</v>
      </c>
      <c r="I76" s="183"/>
    </row>
    <row r="77" spans="2:9" ht="15" customHeight="1" x14ac:dyDescent="0.4">
      <c r="C77" s="168" t="s">
        <v>27</v>
      </c>
      <c r="D77" s="169"/>
      <c r="E77" s="176">
        <v>44515</v>
      </c>
      <c r="F77" s="177"/>
      <c r="G77" s="178"/>
      <c r="H77" s="179">
        <v>44530</v>
      </c>
      <c r="I77" s="180"/>
    </row>
    <row r="78" spans="2:9" ht="15" customHeight="1" thickBot="1" x14ac:dyDescent="0.45">
      <c r="C78" s="172" t="s">
        <v>28</v>
      </c>
      <c r="D78" s="173"/>
      <c r="E78" s="181" t="s">
        <v>63</v>
      </c>
      <c r="F78" s="181"/>
      <c r="G78" s="181"/>
      <c r="H78" s="181">
        <v>44865</v>
      </c>
      <c r="I78" s="182"/>
    </row>
    <row r="79" spans="2:9" ht="15" customHeight="1" thickBot="1" x14ac:dyDescent="0.45">
      <c r="C79" s="170" t="s">
        <v>83</v>
      </c>
      <c r="D79" s="171"/>
      <c r="E79" s="139">
        <f>DATEDIF(E77,H77,"D")+1</f>
        <v>16</v>
      </c>
      <c r="F79" s="140"/>
      <c r="G79" s="140"/>
      <c r="H79" s="140"/>
      <c r="I79" s="141"/>
    </row>
    <row r="80" spans="2:9" ht="15" customHeight="1" x14ac:dyDescent="0.4"/>
    <row r="81" spans="2:9" ht="15" customHeight="1" thickBot="1" x14ac:dyDescent="0.45">
      <c r="B81" s="1" t="s">
        <v>29</v>
      </c>
      <c r="C81" s="122" t="s">
        <v>30</v>
      </c>
      <c r="D81" s="122"/>
      <c r="E81" s="122"/>
      <c r="F81" s="122"/>
      <c r="G81" s="122"/>
    </row>
    <row r="82" spans="2:9" s="24" customFormat="1" ht="15" customHeight="1" x14ac:dyDescent="0.4">
      <c r="C82" s="91" t="s">
        <v>31</v>
      </c>
      <c r="D82" s="35" t="s">
        <v>32</v>
      </c>
      <c r="E82" s="131">
        <f>(E24+E35)/(E24+E35+E46+E57)</f>
        <v>0.3628268431543703</v>
      </c>
      <c r="F82" s="131"/>
      <c r="G82" s="131"/>
      <c r="H82" s="131"/>
      <c r="I82" s="132"/>
    </row>
    <row r="83" spans="2:9" s="24" customFormat="1" ht="15" customHeight="1" thickBot="1" x14ac:dyDescent="0.45">
      <c r="C83" s="92"/>
      <c r="D83" s="36" t="s">
        <v>33</v>
      </c>
      <c r="E83" s="133">
        <f>(E46+E57)/(E24+E35+E46+E57)</f>
        <v>0.6371731568456297</v>
      </c>
      <c r="F83" s="174"/>
      <c r="G83" s="174"/>
      <c r="H83" s="174"/>
      <c r="I83" s="175"/>
    </row>
    <row r="84" spans="2:9" ht="15" customHeight="1" x14ac:dyDescent="0.4"/>
    <row r="85" spans="2:9" ht="15" customHeight="1" thickBot="1" x14ac:dyDescent="0.45">
      <c r="B85" s="1" t="s">
        <v>34</v>
      </c>
      <c r="C85" s="122" t="s">
        <v>35</v>
      </c>
      <c r="D85" s="122"/>
      <c r="E85" s="122"/>
      <c r="F85" s="122"/>
      <c r="G85" s="122"/>
      <c r="H85" s="122"/>
      <c r="I85" s="122"/>
    </row>
    <row r="86" spans="2:9" ht="69.95" customHeight="1" thickBot="1" x14ac:dyDescent="0.45">
      <c r="C86" s="3" t="s">
        <v>36</v>
      </c>
      <c r="D86" s="165"/>
      <c r="E86" s="166"/>
      <c r="F86" s="166"/>
      <c r="G86" s="166"/>
      <c r="H86" s="166"/>
      <c r="I86" s="167"/>
    </row>
  </sheetData>
  <mergeCells count="44">
    <mergeCell ref="H76:I76"/>
    <mergeCell ref="E76:G76"/>
    <mergeCell ref="C75:G75"/>
    <mergeCell ref="C69:D69"/>
    <mergeCell ref="C70:D70"/>
    <mergeCell ref="F70:I70"/>
    <mergeCell ref="C73:D73"/>
    <mergeCell ref="F73:I73"/>
    <mergeCell ref="C71:D71"/>
    <mergeCell ref="C72:D72"/>
    <mergeCell ref="D86:I86"/>
    <mergeCell ref="C77:D77"/>
    <mergeCell ref="C79:D79"/>
    <mergeCell ref="C81:G81"/>
    <mergeCell ref="C82:C83"/>
    <mergeCell ref="E82:I82"/>
    <mergeCell ref="C85:I85"/>
    <mergeCell ref="C78:D78"/>
    <mergeCell ref="E83:I83"/>
    <mergeCell ref="E79:I79"/>
    <mergeCell ref="E77:G77"/>
    <mergeCell ref="H77:I77"/>
    <mergeCell ref="H78:I78"/>
    <mergeCell ref="E78:G78"/>
    <mergeCell ref="C12:E13"/>
    <mergeCell ref="F12:I12"/>
    <mergeCell ref="D14:D23"/>
    <mergeCell ref="D36:D45"/>
    <mergeCell ref="C58:C68"/>
    <mergeCell ref="D58:D67"/>
    <mergeCell ref="D25:D34"/>
    <mergeCell ref="D47:D56"/>
    <mergeCell ref="C14:C57"/>
    <mergeCell ref="C11:D11"/>
    <mergeCell ref="C7:C10"/>
    <mergeCell ref="F7:I7"/>
    <mergeCell ref="F10:I10"/>
    <mergeCell ref="A1:J1"/>
    <mergeCell ref="C3:G3"/>
    <mergeCell ref="C4:D4"/>
    <mergeCell ref="E4:I4"/>
    <mergeCell ref="C6:G6"/>
    <mergeCell ref="F8:I8"/>
    <mergeCell ref="F9:I9"/>
  </mergeCells>
  <phoneticPr fontId="1"/>
  <pageMargins left="0.51181102362204722" right="0.11811023622047245" top="0.55118110236220474" bottom="0.19685039370078741" header="0.31496062992125984" footer="0.11811023622047245"/>
  <pageSetup paperSize="9" scale="87" orientation="portrait" r:id="rId1"/>
  <headerFooter scaleWithDoc="0" alignWithMargins="0"/>
  <rowBreaks count="1" manualBreakCount="1">
    <brk id="8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view="pageBreakPreview" topLeftCell="A35" zoomScaleNormal="100" zoomScaleSheetLayoutView="100" workbookViewId="0">
      <selection activeCell="C79" sqref="C79:D79"/>
    </sheetView>
  </sheetViews>
  <sheetFormatPr defaultColWidth="9" defaultRowHeight="12" x14ac:dyDescent="0.4"/>
  <cols>
    <col min="1" max="1" width="0.625" style="1" customWidth="1"/>
    <col min="2" max="2" width="3.125" style="1" bestFit="1" customWidth="1"/>
    <col min="3" max="3" width="10.625" style="1" customWidth="1"/>
    <col min="4" max="4" width="22.375" style="1" customWidth="1"/>
    <col min="5" max="6" width="10.625" style="1" customWidth="1"/>
    <col min="7" max="8" width="6.625" style="1" customWidth="1"/>
    <col min="9" max="9" width="23.125" style="1" customWidth="1"/>
    <col min="10" max="10" width="0.875" style="1" customWidth="1"/>
    <col min="11" max="11" width="9" style="1" customWidth="1"/>
    <col min="12" max="16384" width="9" style="1"/>
  </cols>
  <sheetData>
    <row r="1" spans="1:10" ht="18.75" customHeight="1" x14ac:dyDescent="0.4">
      <c r="A1" s="117" t="s">
        <v>37</v>
      </c>
      <c r="B1" s="117"/>
      <c r="C1" s="117"/>
      <c r="D1" s="117"/>
      <c r="E1" s="117"/>
      <c r="F1" s="117"/>
      <c r="G1" s="117"/>
      <c r="H1" s="117"/>
      <c r="I1" s="117"/>
      <c r="J1" s="117"/>
    </row>
    <row r="2" spans="1:10" ht="18.75" customHeight="1" x14ac:dyDescent="0.4">
      <c r="A2" s="2"/>
      <c r="B2" s="2"/>
      <c r="C2" s="2"/>
      <c r="D2" s="2"/>
      <c r="E2" s="2"/>
      <c r="F2" s="2"/>
      <c r="G2" s="2"/>
      <c r="H2" s="2"/>
      <c r="I2" s="2"/>
      <c r="J2" s="2"/>
    </row>
    <row r="3" spans="1:10" ht="15" customHeight="1" thickBot="1" x14ac:dyDescent="0.45">
      <c r="B3" s="1" t="s">
        <v>4</v>
      </c>
      <c r="C3" s="122" t="s">
        <v>5</v>
      </c>
      <c r="D3" s="122"/>
      <c r="E3" s="122"/>
      <c r="F3" s="122"/>
      <c r="G3" s="122"/>
      <c r="H3" s="6"/>
    </row>
    <row r="4" spans="1:10" ht="19.5" customHeight="1" thickBot="1" x14ac:dyDescent="0.45">
      <c r="C4" s="187" t="s">
        <v>38</v>
      </c>
      <c r="D4" s="188"/>
      <c r="E4" s="148" t="s">
        <v>58</v>
      </c>
      <c r="F4" s="149"/>
      <c r="G4" s="149"/>
      <c r="H4" s="149"/>
      <c r="I4" s="150"/>
    </row>
    <row r="5" spans="1:10" s="24" customFormat="1" ht="15" customHeight="1" x14ac:dyDescent="0.4"/>
    <row r="6" spans="1:10" s="24" customFormat="1" ht="15" customHeight="1" thickBot="1" x14ac:dyDescent="0.45">
      <c r="B6" s="24" t="s">
        <v>8</v>
      </c>
      <c r="C6" s="96" t="s">
        <v>9</v>
      </c>
      <c r="D6" s="96"/>
      <c r="E6" s="96"/>
      <c r="F6" s="96"/>
      <c r="G6" s="96"/>
    </row>
    <row r="7" spans="1:10" s="24" customFormat="1" ht="15" customHeight="1" x14ac:dyDescent="0.4">
      <c r="C7" s="93" t="s">
        <v>39</v>
      </c>
      <c r="D7" s="25" t="s">
        <v>11</v>
      </c>
      <c r="E7" s="41">
        <v>497929116</v>
      </c>
      <c r="F7" s="147"/>
      <c r="G7" s="147"/>
      <c r="H7" s="147"/>
      <c r="I7" s="147"/>
    </row>
    <row r="8" spans="1:10" s="24" customFormat="1" ht="15" customHeight="1" x14ac:dyDescent="0.4">
      <c r="C8" s="94"/>
      <c r="D8" s="26" t="s">
        <v>40</v>
      </c>
      <c r="E8" s="42">
        <v>44674899</v>
      </c>
      <c r="F8" s="147"/>
      <c r="G8" s="147"/>
      <c r="H8" s="147"/>
      <c r="I8" s="147"/>
    </row>
    <row r="9" spans="1:10" s="24" customFormat="1" ht="15" customHeight="1" x14ac:dyDescent="0.4">
      <c r="C9" s="94"/>
      <c r="D9" s="26" t="s">
        <v>13</v>
      </c>
      <c r="E9" s="42">
        <v>982938582</v>
      </c>
      <c r="F9" s="147"/>
      <c r="G9" s="147"/>
      <c r="H9" s="147"/>
      <c r="I9" s="147"/>
    </row>
    <row r="10" spans="1:10" s="24" customFormat="1" ht="15" customHeight="1" x14ac:dyDescent="0.4">
      <c r="C10" s="146"/>
      <c r="D10" s="43" t="s">
        <v>41</v>
      </c>
      <c r="E10" s="44">
        <v>0</v>
      </c>
      <c r="F10" s="147"/>
      <c r="G10" s="147"/>
      <c r="H10" s="147"/>
      <c r="I10" s="147"/>
    </row>
    <row r="11" spans="1:10" s="24" customFormat="1" ht="15" customHeight="1" thickBot="1" x14ac:dyDescent="0.45">
      <c r="C11" s="82" t="s">
        <v>15</v>
      </c>
      <c r="D11" s="83"/>
      <c r="E11" s="45">
        <f>SUM(E7:E10)</f>
        <v>1525542597</v>
      </c>
      <c r="F11" s="46"/>
      <c r="G11" s="46"/>
      <c r="H11" s="46"/>
      <c r="I11" s="46"/>
    </row>
    <row r="12" spans="1:10" s="24" customFormat="1" ht="21" customHeight="1" x14ac:dyDescent="0.4">
      <c r="C12" s="151" t="s">
        <v>16</v>
      </c>
      <c r="D12" s="152"/>
      <c r="E12" s="152"/>
      <c r="F12" s="155" t="s">
        <v>42</v>
      </c>
      <c r="G12" s="155"/>
      <c r="H12" s="155"/>
      <c r="I12" s="156"/>
    </row>
    <row r="13" spans="1:10" s="24" customFormat="1" ht="21.95" customHeight="1" x14ac:dyDescent="0.4">
      <c r="C13" s="153"/>
      <c r="D13" s="154"/>
      <c r="E13" s="154"/>
      <c r="F13" s="47" t="s">
        <v>43</v>
      </c>
      <c r="G13" s="47" t="s">
        <v>44</v>
      </c>
      <c r="H13" s="47" t="s">
        <v>45</v>
      </c>
      <c r="I13" s="48" t="s">
        <v>46</v>
      </c>
    </row>
    <row r="14" spans="1:10" s="24" customFormat="1" ht="15" customHeight="1" x14ac:dyDescent="0.4">
      <c r="C14" s="142" t="s">
        <v>47</v>
      </c>
      <c r="D14" s="157" t="s">
        <v>18</v>
      </c>
      <c r="E14" s="49"/>
      <c r="F14" s="50">
        <v>5000</v>
      </c>
      <c r="G14" s="51" t="s">
        <v>48</v>
      </c>
      <c r="H14" s="52" t="s">
        <v>48</v>
      </c>
      <c r="I14" s="53" t="s">
        <v>54</v>
      </c>
    </row>
    <row r="15" spans="1:10" s="24" customFormat="1" ht="15" customHeight="1" x14ac:dyDescent="0.4">
      <c r="C15" s="142"/>
      <c r="D15" s="158"/>
      <c r="E15" s="49"/>
      <c r="F15" s="50">
        <v>4000</v>
      </c>
      <c r="G15" s="51" t="s">
        <v>48</v>
      </c>
      <c r="H15" s="52" t="s">
        <v>48</v>
      </c>
      <c r="I15" s="53" t="s">
        <v>59</v>
      </c>
    </row>
    <row r="16" spans="1:10" s="24" customFormat="1" ht="15" customHeight="1" x14ac:dyDescent="0.4">
      <c r="C16" s="142"/>
      <c r="D16" s="158"/>
      <c r="E16" s="49"/>
      <c r="F16" s="50">
        <v>3000</v>
      </c>
      <c r="G16" s="51" t="s">
        <v>48</v>
      </c>
      <c r="H16" s="52" t="s">
        <v>48</v>
      </c>
      <c r="I16" s="53" t="s">
        <v>60</v>
      </c>
    </row>
    <row r="17" spans="3:9" s="24" customFormat="1" ht="15" customHeight="1" x14ac:dyDescent="0.4">
      <c r="C17" s="142"/>
      <c r="D17" s="158"/>
      <c r="E17" s="49"/>
      <c r="F17" s="50">
        <v>2000</v>
      </c>
      <c r="G17" s="51" t="s">
        <v>48</v>
      </c>
      <c r="H17" s="52" t="s">
        <v>48</v>
      </c>
      <c r="I17" s="53" t="s">
        <v>67</v>
      </c>
    </row>
    <row r="18" spans="3:9" s="24" customFormat="1" ht="15" customHeight="1" thickBot="1" x14ac:dyDescent="0.45">
      <c r="C18" s="142"/>
      <c r="D18" s="158"/>
      <c r="E18" s="49"/>
      <c r="F18" s="52" t="s">
        <v>48</v>
      </c>
      <c r="G18" s="54">
        <v>50</v>
      </c>
      <c r="H18" s="50">
        <v>5000</v>
      </c>
      <c r="I18" s="55" t="s">
        <v>61</v>
      </c>
    </row>
    <row r="19" spans="3:9" s="24" customFormat="1" ht="15" hidden="1" customHeight="1" x14ac:dyDescent="0.4">
      <c r="C19" s="142"/>
      <c r="D19" s="158"/>
      <c r="E19" s="49"/>
      <c r="F19" s="52"/>
      <c r="G19" s="51"/>
      <c r="H19" s="52"/>
      <c r="I19" s="55"/>
    </row>
    <row r="20" spans="3:9" s="24" customFormat="1" ht="15" hidden="1" customHeight="1" x14ac:dyDescent="0.4">
      <c r="C20" s="142"/>
      <c r="D20" s="158"/>
      <c r="E20" s="49"/>
      <c r="F20" s="52"/>
      <c r="G20" s="54"/>
      <c r="H20" s="50"/>
      <c r="I20" s="55"/>
    </row>
    <row r="21" spans="3:9" s="24" customFormat="1" ht="15" hidden="1" customHeight="1" x14ac:dyDescent="0.4">
      <c r="C21" s="142"/>
      <c r="D21" s="158"/>
      <c r="E21" s="49"/>
      <c r="F21" s="52"/>
      <c r="G21" s="56"/>
      <c r="H21" s="50"/>
      <c r="I21" s="55"/>
    </row>
    <row r="22" spans="3:9" s="24" customFormat="1" ht="15" hidden="1" customHeight="1" x14ac:dyDescent="0.4">
      <c r="C22" s="142"/>
      <c r="D22" s="158"/>
      <c r="E22" s="49"/>
      <c r="F22" s="50"/>
      <c r="G22" s="51"/>
      <c r="H22" s="50"/>
      <c r="I22" s="55"/>
    </row>
    <row r="23" spans="3:9" s="24" customFormat="1" ht="15" hidden="1" customHeight="1" thickBot="1" x14ac:dyDescent="0.45">
      <c r="C23" s="142"/>
      <c r="D23" s="159"/>
      <c r="E23" s="57"/>
      <c r="F23" s="58"/>
      <c r="G23" s="59"/>
      <c r="H23" s="58"/>
      <c r="I23" s="60"/>
    </row>
    <row r="24" spans="3:9" s="24" customFormat="1" ht="15" customHeight="1" thickBot="1" x14ac:dyDescent="0.45">
      <c r="C24" s="164"/>
      <c r="D24" s="61" t="s">
        <v>49</v>
      </c>
      <c r="E24" s="62">
        <v>181141000</v>
      </c>
      <c r="F24" s="63"/>
      <c r="G24" s="64"/>
      <c r="H24" s="63"/>
      <c r="I24" s="65"/>
    </row>
    <row r="25" spans="3:9" s="24" customFormat="1" ht="15" customHeight="1" x14ac:dyDescent="0.4">
      <c r="C25" s="142"/>
      <c r="D25" s="163" t="s">
        <v>50</v>
      </c>
      <c r="E25" s="66"/>
      <c r="F25" s="50">
        <v>5000</v>
      </c>
      <c r="G25" s="51" t="s">
        <v>48</v>
      </c>
      <c r="H25" s="52" t="s">
        <v>48</v>
      </c>
      <c r="I25" s="53" t="s">
        <v>54</v>
      </c>
    </row>
    <row r="26" spans="3:9" s="24" customFormat="1" ht="15" customHeight="1" x14ac:dyDescent="0.4">
      <c r="C26" s="142"/>
      <c r="D26" s="158"/>
      <c r="E26" s="49"/>
      <c r="F26" s="50">
        <v>4000</v>
      </c>
      <c r="G26" s="51" t="s">
        <v>48</v>
      </c>
      <c r="H26" s="52" t="s">
        <v>48</v>
      </c>
      <c r="I26" s="53" t="s">
        <v>59</v>
      </c>
    </row>
    <row r="27" spans="3:9" s="24" customFormat="1" ht="15" customHeight="1" x14ac:dyDescent="0.4">
      <c r="C27" s="142"/>
      <c r="D27" s="158"/>
      <c r="E27" s="49"/>
      <c r="F27" s="50">
        <v>3000</v>
      </c>
      <c r="G27" s="51" t="s">
        <v>48</v>
      </c>
      <c r="H27" s="52" t="s">
        <v>48</v>
      </c>
      <c r="I27" s="53" t="s">
        <v>60</v>
      </c>
    </row>
    <row r="28" spans="3:9" s="24" customFormat="1" ht="15" customHeight="1" x14ac:dyDescent="0.4">
      <c r="C28" s="142"/>
      <c r="D28" s="158"/>
      <c r="E28" s="49"/>
      <c r="F28" s="50">
        <v>2000</v>
      </c>
      <c r="G28" s="51" t="s">
        <v>48</v>
      </c>
      <c r="H28" s="52" t="s">
        <v>48</v>
      </c>
      <c r="I28" s="53" t="s">
        <v>67</v>
      </c>
    </row>
    <row r="29" spans="3:9" s="24" customFormat="1" ht="15" customHeight="1" thickBot="1" x14ac:dyDescent="0.45">
      <c r="C29" s="142"/>
      <c r="D29" s="158"/>
      <c r="E29" s="49"/>
      <c r="F29" s="52" t="s">
        <v>48</v>
      </c>
      <c r="G29" s="54">
        <v>50</v>
      </c>
      <c r="H29" s="50">
        <v>5000</v>
      </c>
      <c r="I29" s="55" t="s">
        <v>61</v>
      </c>
    </row>
    <row r="30" spans="3:9" s="24" customFormat="1" ht="15" hidden="1" customHeight="1" x14ac:dyDescent="0.4">
      <c r="C30" s="142"/>
      <c r="D30" s="158"/>
      <c r="E30" s="49"/>
      <c r="F30" s="52"/>
      <c r="G30" s="51"/>
      <c r="H30" s="52"/>
      <c r="I30" s="55"/>
    </row>
    <row r="31" spans="3:9" s="24" customFormat="1" ht="15" hidden="1" customHeight="1" x14ac:dyDescent="0.4">
      <c r="C31" s="142"/>
      <c r="D31" s="158"/>
      <c r="E31" s="49"/>
      <c r="F31" s="52"/>
      <c r="G31" s="54"/>
      <c r="H31" s="50"/>
      <c r="I31" s="55"/>
    </row>
    <row r="32" spans="3:9" s="24" customFormat="1" ht="15" hidden="1" customHeight="1" x14ac:dyDescent="0.4">
      <c r="C32" s="142"/>
      <c r="D32" s="158"/>
      <c r="E32" s="49"/>
      <c r="F32" s="52"/>
      <c r="G32" s="56"/>
      <c r="H32" s="50"/>
      <c r="I32" s="55"/>
    </row>
    <row r="33" spans="3:9" s="24" customFormat="1" ht="15" hidden="1" customHeight="1" x14ac:dyDescent="0.4">
      <c r="C33" s="142"/>
      <c r="D33" s="158"/>
      <c r="E33" s="49"/>
      <c r="F33" s="50"/>
      <c r="G33" s="51"/>
      <c r="H33" s="50"/>
      <c r="I33" s="55"/>
    </row>
    <row r="34" spans="3:9" s="24" customFormat="1" ht="15" hidden="1" customHeight="1" thickBot="1" x14ac:dyDescent="0.45">
      <c r="C34" s="142"/>
      <c r="D34" s="159"/>
      <c r="E34" s="57"/>
      <c r="F34" s="58"/>
      <c r="G34" s="59"/>
      <c r="H34" s="58"/>
      <c r="I34" s="60"/>
    </row>
    <row r="35" spans="3:9" s="24" customFormat="1" ht="15" customHeight="1" thickBot="1" x14ac:dyDescent="0.45">
      <c r="C35" s="164"/>
      <c r="D35" s="61" t="s">
        <v>49</v>
      </c>
      <c r="E35" s="62">
        <v>20823000</v>
      </c>
      <c r="F35" s="63"/>
      <c r="G35" s="64"/>
      <c r="H35" s="63"/>
      <c r="I35" s="65"/>
    </row>
    <row r="36" spans="3:9" s="24" customFormat="1" ht="15" customHeight="1" x14ac:dyDescent="0.4">
      <c r="C36" s="142"/>
      <c r="D36" s="160" t="s">
        <v>19</v>
      </c>
      <c r="E36" s="66"/>
      <c r="F36" s="50">
        <v>5000</v>
      </c>
      <c r="G36" s="51" t="s">
        <v>48</v>
      </c>
      <c r="H36" s="52" t="s">
        <v>48</v>
      </c>
      <c r="I36" s="53" t="s">
        <v>54</v>
      </c>
    </row>
    <row r="37" spans="3:9" s="24" customFormat="1" ht="15" customHeight="1" x14ac:dyDescent="0.4">
      <c r="C37" s="142"/>
      <c r="D37" s="158"/>
      <c r="E37" s="49"/>
      <c r="F37" s="50">
        <v>4000</v>
      </c>
      <c r="G37" s="51" t="s">
        <v>48</v>
      </c>
      <c r="H37" s="52" t="s">
        <v>48</v>
      </c>
      <c r="I37" s="53" t="s">
        <v>59</v>
      </c>
    </row>
    <row r="38" spans="3:9" s="24" customFormat="1" ht="15" customHeight="1" x14ac:dyDescent="0.4">
      <c r="C38" s="142"/>
      <c r="D38" s="158"/>
      <c r="E38" s="49"/>
      <c r="F38" s="50">
        <v>3000</v>
      </c>
      <c r="G38" s="51" t="s">
        <v>48</v>
      </c>
      <c r="H38" s="52" t="s">
        <v>48</v>
      </c>
      <c r="I38" s="53" t="s">
        <v>60</v>
      </c>
    </row>
    <row r="39" spans="3:9" s="24" customFormat="1" ht="15" customHeight="1" x14ac:dyDescent="0.4">
      <c r="C39" s="142"/>
      <c r="D39" s="158"/>
      <c r="E39" s="49"/>
      <c r="F39" s="50">
        <v>2000</v>
      </c>
      <c r="G39" s="51" t="s">
        <v>48</v>
      </c>
      <c r="H39" s="52" t="s">
        <v>48</v>
      </c>
      <c r="I39" s="53" t="s">
        <v>67</v>
      </c>
    </row>
    <row r="40" spans="3:9" s="24" customFormat="1" ht="15" customHeight="1" thickBot="1" x14ac:dyDescent="0.45">
      <c r="C40" s="142"/>
      <c r="D40" s="158"/>
      <c r="E40" s="49"/>
      <c r="F40" s="52" t="s">
        <v>48</v>
      </c>
      <c r="G40" s="54">
        <v>50</v>
      </c>
      <c r="H40" s="50">
        <v>5000</v>
      </c>
      <c r="I40" s="55" t="s">
        <v>61</v>
      </c>
    </row>
    <row r="41" spans="3:9" s="24" customFormat="1" ht="15" hidden="1" customHeight="1" x14ac:dyDescent="0.4">
      <c r="C41" s="142"/>
      <c r="D41" s="158"/>
      <c r="E41" s="49"/>
      <c r="F41" s="50"/>
      <c r="G41" s="51"/>
      <c r="H41" s="52"/>
      <c r="I41" s="55"/>
    </row>
    <row r="42" spans="3:9" s="24" customFormat="1" ht="15" hidden="1" customHeight="1" x14ac:dyDescent="0.4">
      <c r="C42" s="142"/>
      <c r="D42" s="158"/>
      <c r="E42" s="49"/>
      <c r="F42" s="50"/>
      <c r="G42" s="54"/>
      <c r="H42" s="50"/>
      <c r="I42" s="55"/>
    </row>
    <row r="43" spans="3:9" s="24" customFormat="1" ht="15" hidden="1" customHeight="1" x14ac:dyDescent="0.4">
      <c r="C43" s="142"/>
      <c r="D43" s="158"/>
      <c r="E43" s="49"/>
      <c r="F43" s="50"/>
      <c r="G43" s="51"/>
      <c r="H43" s="50"/>
      <c r="I43" s="55"/>
    </row>
    <row r="44" spans="3:9" s="24" customFormat="1" ht="15" hidden="1" customHeight="1" x14ac:dyDescent="0.4">
      <c r="C44" s="142"/>
      <c r="D44" s="158"/>
      <c r="E44" s="49"/>
      <c r="F44" s="50"/>
      <c r="G44" s="51"/>
      <c r="H44" s="50"/>
      <c r="I44" s="55"/>
    </row>
    <row r="45" spans="3:9" s="24" customFormat="1" ht="15" hidden="1" customHeight="1" thickBot="1" x14ac:dyDescent="0.45">
      <c r="C45" s="142"/>
      <c r="D45" s="159"/>
      <c r="E45" s="57"/>
      <c r="F45" s="58"/>
      <c r="G45" s="59"/>
      <c r="H45" s="58"/>
      <c r="I45" s="60"/>
    </row>
    <row r="46" spans="3:9" s="24" customFormat="1" ht="15" customHeight="1" thickBot="1" x14ac:dyDescent="0.45">
      <c r="C46" s="164"/>
      <c r="D46" s="61" t="s">
        <v>49</v>
      </c>
      <c r="E46" s="62">
        <v>401886000</v>
      </c>
      <c r="F46" s="63"/>
      <c r="G46" s="64"/>
      <c r="H46" s="63"/>
      <c r="I46" s="65"/>
    </row>
    <row r="47" spans="3:9" s="24" customFormat="1" ht="15" customHeight="1" thickBot="1" x14ac:dyDescent="0.45">
      <c r="C47" s="142"/>
      <c r="D47" s="160" t="s">
        <v>51</v>
      </c>
      <c r="E47" s="66"/>
      <c r="F47" s="67"/>
      <c r="G47" s="68"/>
      <c r="H47" s="69"/>
      <c r="I47" s="70"/>
    </row>
    <row r="48" spans="3:9" s="24" customFormat="1" ht="15" hidden="1" customHeight="1" x14ac:dyDescent="0.4">
      <c r="C48" s="142"/>
      <c r="D48" s="158"/>
      <c r="E48" s="49"/>
      <c r="F48" s="50"/>
      <c r="G48" s="51"/>
      <c r="H48" s="52"/>
      <c r="I48" s="55"/>
    </row>
    <row r="49" spans="3:9" s="24" customFormat="1" ht="15" hidden="1" customHeight="1" x14ac:dyDescent="0.4">
      <c r="C49" s="142"/>
      <c r="D49" s="158"/>
      <c r="E49" s="49"/>
      <c r="F49" s="50"/>
      <c r="G49" s="51"/>
      <c r="H49" s="52"/>
      <c r="I49" s="55"/>
    </row>
    <row r="50" spans="3:9" s="24" customFormat="1" ht="15" hidden="1" customHeight="1" x14ac:dyDescent="0.4">
      <c r="C50" s="142"/>
      <c r="D50" s="158"/>
      <c r="E50" s="49"/>
      <c r="F50" s="50"/>
      <c r="G50" s="51"/>
      <c r="H50" s="52"/>
      <c r="I50" s="55"/>
    </row>
    <row r="51" spans="3:9" s="24" customFormat="1" ht="15" hidden="1" customHeight="1" x14ac:dyDescent="0.4">
      <c r="C51" s="142"/>
      <c r="D51" s="158"/>
      <c r="E51" s="49"/>
      <c r="F51" s="50"/>
      <c r="G51" s="54"/>
      <c r="H51" s="50"/>
      <c r="I51" s="55"/>
    </row>
    <row r="52" spans="3:9" s="24" customFormat="1" ht="15" hidden="1" customHeight="1" x14ac:dyDescent="0.4">
      <c r="C52" s="142"/>
      <c r="D52" s="158"/>
      <c r="E52" s="49"/>
      <c r="F52" s="50"/>
      <c r="G52" s="54"/>
      <c r="H52" s="50"/>
      <c r="I52" s="55"/>
    </row>
    <row r="53" spans="3:9" s="24" customFormat="1" ht="15" hidden="1" customHeight="1" x14ac:dyDescent="0.4">
      <c r="C53" s="142"/>
      <c r="D53" s="158"/>
      <c r="E53" s="49"/>
      <c r="F53" s="50"/>
      <c r="G53" s="54"/>
      <c r="H53" s="50"/>
      <c r="I53" s="55"/>
    </row>
    <row r="54" spans="3:9" s="24" customFormat="1" ht="15" hidden="1" customHeight="1" x14ac:dyDescent="0.4">
      <c r="C54" s="142"/>
      <c r="D54" s="158"/>
      <c r="E54" s="49"/>
      <c r="F54" s="50"/>
      <c r="G54" s="51"/>
      <c r="H54" s="50"/>
      <c r="I54" s="55"/>
    </row>
    <row r="55" spans="3:9" s="24" customFormat="1" ht="15" hidden="1" customHeight="1" x14ac:dyDescent="0.4">
      <c r="C55" s="142"/>
      <c r="D55" s="158"/>
      <c r="E55" s="49"/>
      <c r="F55" s="50"/>
      <c r="G55" s="51"/>
      <c r="H55" s="50"/>
      <c r="I55" s="55"/>
    </row>
    <row r="56" spans="3:9" s="24" customFormat="1" ht="15" hidden="1" customHeight="1" thickBot="1" x14ac:dyDescent="0.45">
      <c r="C56" s="142"/>
      <c r="D56" s="159"/>
      <c r="E56" s="57"/>
      <c r="F56" s="58"/>
      <c r="G56" s="59"/>
      <c r="H56" s="58"/>
      <c r="I56" s="60"/>
    </row>
    <row r="57" spans="3:9" s="24" customFormat="1" ht="15" customHeight="1" thickBot="1" x14ac:dyDescent="0.45">
      <c r="C57" s="164"/>
      <c r="D57" s="61" t="s">
        <v>49</v>
      </c>
      <c r="E57" s="62">
        <v>0</v>
      </c>
      <c r="F57" s="63"/>
      <c r="G57" s="64"/>
      <c r="H57" s="63"/>
      <c r="I57" s="65"/>
    </row>
    <row r="58" spans="3:9" s="24" customFormat="1" ht="15" customHeight="1" thickBot="1" x14ac:dyDescent="0.45">
      <c r="C58" s="161" t="s">
        <v>52</v>
      </c>
      <c r="D58" s="160" t="s">
        <v>21</v>
      </c>
      <c r="E58" s="66"/>
      <c r="F58" s="67">
        <v>2000</v>
      </c>
      <c r="G58" s="68" t="s">
        <v>48</v>
      </c>
      <c r="H58" s="69" t="s">
        <v>48</v>
      </c>
      <c r="I58" s="70" t="s">
        <v>64</v>
      </c>
    </row>
    <row r="59" spans="3:9" s="24" customFormat="1" ht="15" hidden="1" customHeight="1" x14ac:dyDescent="0.4">
      <c r="C59" s="161"/>
      <c r="D59" s="158"/>
      <c r="E59" s="49"/>
      <c r="F59" s="50"/>
      <c r="G59" s="51"/>
      <c r="H59" s="52"/>
      <c r="I59" s="55"/>
    </row>
    <row r="60" spans="3:9" s="24" customFormat="1" ht="15" hidden="1" customHeight="1" x14ac:dyDescent="0.4">
      <c r="C60" s="161"/>
      <c r="D60" s="158"/>
      <c r="E60" s="49"/>
      <c r="F60" s="50"/>
      <c r="G60" s="51"/>
      <c r="H60" s="52"/>
      <c r="I60" s="55"/>
    </row>
    <row r="61" spans="3:9" s="24" customFormat="1" ht="15" hidden="1" customHeight="1" x14ac:dyDescent="0.4">
      <c r="C61" s="161"/>
      <c r="D61" s="158"/>
      <c r="E61" s="49"/>
      <c r="F61" s="50"/>
      <c r="G61" s="54"/>
      <c r="H61" s="50"/>
      <c r="I61" s="55"/>
    </row>
    <row r="62" spans="3:9" s="24" customFormat="1" ht="15" hidden="1" customHeight="1" x14ac:dyDescent="0.4">
      <c r="C62" s="161"/>
      <c r="D62" s="158"/>
      <c r="E62" s="49"/>
      <c r="F62" s="50"/>
      <c r="G62" s="51"/>
      <c r="H62" s="50"/>
      <c r="I62" s="55"/>
    </row>
    <row r="63" spans="3:9" s="24" customFormat="1" ht="15" hidden="1" customHeight="1" x14ac:dyDescent="0.4">
      <c r="C63" s="161"/>
      <c r="D63" s="158"/>
      <c r="E63" s="49"/>
      <c r="F63" s="50"/>
      <c r="G63" s="51"/>
      <c r="H63" s="50"/>
      <c r="I63" s="55"/>
    </row>
    <row r="64" spans="3:9" s="24" customFormat="1" ht="15" hidden="1" customHeight="1" x14ac:dyDescent="0.4">
      <c r="C64" s="161"/>
      <c r="D64" s="158"/>
      <c r="E64" s="49"/>
      <c r="F64" s="50"/>
      <c r="G64" s="51"/>
      <c r="H64" s="50"/>
      <c r="I64" s="55"/>
    </row>
    <row r="65" spans="2:9" s="24" customFormat="1" ht="15" hidden="1" customHeight="1" x14ac:dyDescent="0.4">
      <c r="C65" s="161"/>
      <c r="D65" s="158"/>
      <c r="E65" s="49"/>
      <c r="F65" s="50"/>
      <c r="G65" s="51"/>
      <c r="H65" s="50"/>
      <c r="I65" s="55"/>
    </row>
    <row r="66" spans="2:9" s="24" customFormat="1" ht="15" hidden="1" customHeight="1" x14ac:dyDescent="0.4">
      <c r="C66" s="161"/>
      <c r="D66" s="158"/>
      <c r="E66" s="49"/>
      <c r="F66" s="50"/>
      <c r="G66" s="51"/>
      <c r="H66" s="50"/>
      <c r="I66" s="55"/>
    </row>
    <row r="67" spans="2:9" s="24" customFormat="1" ht="15" hidden="1" customHeight="1" thickBot="1" x14ac:dyDescent="0.45">
      <c r="C67" s="161"/>
      <c r="D67" s="159"/>
      <c r="E67" s="57"/>
      <c r="F67" s="58"/>
      <c r="G67" s="59"/>
      <c r="H67" s="58"/>
      <c r="I67" s="60"/>
    </row>
    <row r="68" spans="2:9" s="24" customFormat="1" ht="15" customHeight="1" thickBot="1" x14ac:dyDescent="0.45">
      <c r="C68" s="162"/>
      <c r="D68" s="61" t="s">
        <v>49</v>
      </c>
      <c r="E68" s="62">
        <v>209957000</v>
      </c>
      <c r="F68" s="63"/>
      <c r="G68" s="64"/>
      <c r="H68" s="71"/>
      <c r="I68" s="65"/>
    </row>
    <row r="69" spans="2:9" s="24" customFormat="1" ht="15" customHeight="1" thickBot="1" x14ac:dyDescent="0.45">
      <c r="C69" s="184" t="s">
        <v>15</v>
      </c>
      <c r="D69" s="185"/>
      <c r="E69" s="72">
        <f>E24+E35+E46+E57+E68</f>
        <v>813807000</v>
      </c>
      <c r="F69" s="73"/>
      <c r="G69" s="74"/>
      <c r="H69" s="75"/>
      <c r="I69" s="76"/>
    </row>
    <row r="70" spans="2:9" s="24" customFormat="1" ht="15" customHeight="1" x14ac:dyDescent="0.4">
      <c r="C70" s="111" t="s">
        <v>79</v>
      </c>
      <c r="D70" s="112"/>
      <c r="E70" s="77">
        <v>146832</v>
      </c>
      <c r="F70" s="186"/>
      <c r="G70" s="186"/>
      <c r="H70" s="186"/>
      <c r="I70" s="186"/>
    </row>
    <row r="71" spans="2:9" s="24" customFormat="1" ht="15" customHeight="1" thickBot="1" x14ac:dyDescent="0.45">
      <c r="C71" s="89" t="s">
        <v>53</v>
      </c>
      <c r="D71" s="90"/>
      <c r="E71" s="78">
        <v>5288</v>
      </c>
      <c r="F71" s="79"/>
      <c r="G71" s="79"/>
      <c r="H71" s="79"/>
      <c r="I71" s="79"/>
    </row>
    <row r="72" spans="2:9" s="24" customFormat="1" ht="15" customHeight="1" x14ac:dyDescent="0.4">
      <c r="C72" s="97" t="s">
        <v>80</v>
      </c>
      <c r="D72" s="98"/>
      <c r="E72" s="80">
        <f>(E7+E9)/E70</f>
        <v>10085.456153971887</v>
      </c>
      <c r="F72" s="79"/>
      <c r="G72" s="79"/>
      <c r="H72" s="79"/>
      <c r="I72" s="79"/>
    </row>
    <row r="73" spans="2:9" s="24" customFormat="1" ht="15" customHeight="1" thickBot="1" x14ac:dyDescent="0.45">
      <c r="C73" s="89" t="s">
        <v>82</v>
      </c>
      <c r="D73" s="90"/>
      <c r="E73" s="81">
        <f>(E8+E10)/E71</f>
        <v>8448.3545763993952</v>
      </c>
      <c r="F73" s="147"/>
      <c r="G73" s="147"/>
      <c r="H73" s="147"/>
      <c r="I73" s="147"/>
    </row>
    <row r="74" spans="2:9" ht="15" customHeight="1" x14ac:dyDescent="0.4"/>
    <row r="75" spans="2:9" ht="15" customHeight="1" x14ac:dyDescent="0.4">
      <c r="B75" s="1" t="s">
        <v>23</v>
      </c>
      <c r="C75" s="122" t="s">
        <v>24</v>
      </c>
      <c r="D75" s="122"/>
      <c r="E75" s="122"/>
      <c r="F75" s="122"/>
      <c r="G75" s="122"/>
    </row>
    <row r="76" spans="2:9" ht="12.75" thickBot="1" x14ac:dyDescent="0.45">
      <c r="C76" s="6"/>
      <c r="D76" s="6"/>
      <c r="E76" s="183" t="s">
        <v>25</v>
      </c>
      <c r="F76" s="183"/>
      <c r="G76" s="183"/>
      <c r="H76" s="183" t="s">
        <v>26</v>
      </c>
      <c r="I76" s="183"/>
    </row>
    <row r="77" spans="2:9" ht="15" customHeight="1" x14ac:dyDescent="0.4">
      <c r="C77" s="168" t="s">
        <v>27</v>
      </c>
      <c r="D77" s="169"/>
      <c r="E77" s="176">
        <v>44531</v>
      </c>
      <c r="F77" s="177"/>
      <c r="G77" s="178"/>
      <c r="H77" s="179">
        <v>44561</v>
      </c>
      <c r="I77" s="180"/>
    </row>
    <row r="78" spans="2:9" ht="15" customHeight="1" thickBot="1" x14ac:dyDescent="0.45">
      <c r="C78" s="172" t="s">
        <v>28</v>
      </c>
      <c r="D78" s="173"/>
      <c r="E78" s="181" t="s">
        <v>63</v>
      </c>
      <c r="F78" s="181"/>
      <c r="G78" s="181"/>
      <c r="H78" s="181">
        <v>44865</v>
      </c>
      <c r="I78" s="182"/>
    </row>
    <row r="79" spans="2:9" ht="15" customHeight="1" thickBot="1" x14ac:dyDescent="0.45">
      <c r="C79" s="170" t="s">
        <v>83</v>
      </c>
      <c r="D79" s="171"/>
      <c r="E79" s="139">
        <f>DATEDIF(E77,H77,"D")+1</f>
        <v>31</v>
      </c>
      <c r="F79" s="140"/>
      <c r="G79" s="140"/>
      <c r="H79" s="140"/>
      <c r="I79" s="141"/>
    </row>
    <row r="80" spans="2:9" ht="15" customHeight="1" x14ac:dyDescent="0.4"/>
    <row r="81" spans="2:9" ht="15" customHeight="1" thickBot="1" x14ac:dyDescent="0.45">
      <c r="B81" s="1" t="s">
        <v>29</v>
      </c>
      <c r="C81" s="122" t="s">
        <v>30</v>
      </c>
      <c r="D81" s="122"/>
      <c r="E81" s="122"/>
      <c r="F81" s="122"/>
      <c r="G81" s="122"/>
    </row>
    <row r="82" spans="2:9" s="24" customFormat="1" ht="15" customHeight="1" x14ac:dyDescent="0.4">
      <c r="C82" s="91" t="s">
        <v>31</v>
      </c>
      <c r="D82" s="35" t="s">
        <v>32</v>
      </c>
      <c r="E82" s="131">
        <f>(E24+E35)/(E24+E35+E46+E57)</f>
        <v>0.33446054483729404</v>
      </c>
      <c r="F82" s="131"/>
      <c r="G82" s="131"/>
      <c r="H82" s="131"/>
      <c r="I82" s="132"/>
    </row>
    <row r="83" spans="2:9" s="24" customFormat="1" ht="15" customHeight="1" thickBot="1" x14ac:dyDescent="0.45">
      <c r="C83" s="92"/>
      <c r="D83" s="36" t="s">
        <v>33</v>
      </c>
      <c r="E83" s="133">
        <f>(E46+E57)/(E24+E35+E46+E57)</f>
        <v>0.66553945516270596</v>
      </c>
      <c r="F83" s="174"/>
      <c r="G83" s="174"/>
      <c r="H83" s="174"/>
      <c r="I83" s="175"/>
    </row>
    <row r="84" spans="2:9" ht="15" customHeight="1" x14ac:dyDescent="0.4"/>
    <row r="85" spans="2:9" ht="15" customHeight="1" thickBot="1" x14ac:dyDescent="0.45">
      <c r="B85" s="1" t="s">
        <v>34</v>
      </c>
      <c r="C85" s="122" t="s">
        <v>35</v>
      </c>
      <c r="D85" s="122"/>
      <c r="E85" s="122"/>
      <c r="F85" s="122"/>
      <c r="G85" s="122"/>
      <c r="H85" s="122"/>
      <c r="I85" s="122"/>
    </row>
    <row r="86" spans="2:9" ht="69.95" customHeight="1" thickBot="1" x14ac:dyDescent="0.45">
      <c r="C86" s="3" t="s">
        <v>36</v>
      </c>
      <c r="D86" s="165"/>
      <c r="E86" s="166"/>
      <c r="F86" s="166"/>
      <c r="G86" s="166"/>
      <c r="H86" s="166"/>
      <c r="I86" s="167"/>
    </row>
  </sheetData>
  <mergeCells count="44">
    <mergeCell ref="C85:I85"/>
    <mergeCell ref="D86:I86"/>
    <mergeCell ref="C79:D79"/>
    <mergeCell ref="E79:I79"/>
    <mergeCell ref="C81:G81"/>
    <mergeCell ref="C82:C83"/>
    <mergeCell ref="E82:I82"/>
    <mergeCell ref="E83:I83"/>
    <mergeCell ref="C77:D77"/>
    <mergeCell ref="E77:G77"/>
    <mergeCell ref="H77:I77"/>
    <mergeCell ref="C78:D78"/>
    <mergeCell ref="E78:G78"/>
    <mergeCell ref="H78:I78"/>
    <mergeCell ref="C72:D72"/>
    <mergeCell ref="C73:D73"/>
    <mergeCell ref="F73:I73"/>
    <mergeCell ref="C75:G75"/>
    <mergeCell ref="E76:G76"/>
    <mergeCell ref="H76:I76"/>
    <mergeCell ref="C71:D71"/>
    <mergeCell ref="C11:D11"/>
    <mergeCell ref="C12:E13"/>
    <mergeCell ref="F12:I12"/>
    <mergeCell ref="C14:C57"/>
    <mergeCell ref="D14:D23"/>
    <mergeCell ref="D25:D34"/>
    <mergeCell ref="D36:D45"/>
    <mergeCell ref="D47:D56"/>
    <mergeCell ref="C58:C68"/>
    <mergeCell ref="D58:D67"/>
    <mergeCell ref="C69:D69"/>
    <mergeCell ref="C70:D70"/>
    <mergeCell ref="F70:I70"/>
    <mergeCell ref="A1:J1"/>
    <mergeCell ref="C3:G3"/>
    <mergeCell ref="C4:D4"/>
    <mergeCell ref="E4:I4"/>
    <mergeCell ref="C6:G6"/>
    <mergeCell ref="C7:C10"/>
    <mergeCell ref="F7:I7"/>
    <mergeCell ref="F8:I8"/>
    <mergeCell ref="F9:I9"/>
    <mergeCell ref="F10:I10"/>
  </mergeCells>
  <phoneticPr fontId="1"/>
  <pageMargins left="0.51181102362204722" right="0.11811023622047245" top="0.55118110236220474" bottom="0.19685039370078741" header="0.31496062992125984" footer="0.11811023622047245"/>
  <pageSetup paperSize="9" scale="83"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view="pageBreakPreview" topLeftCell="A57" zoomScaleNormal="100" zoomScaleSheetLayoutView="100" workbookViewId="0">
      <selection activeCell="E81" sqref="E81"/>
    </sheetView>
  </sheetViews>
  <sheetFormatPr defaultColWidth="9" defaultRowHeight="12" x14ac:dyDescent="0.4"/>
  <cols>
    <col min="1" max="1" width="0.625" style="1" customWidth="1"/>
    <col min="2" max="2" width="3.125" style="1" bestFit="1" customWidth="1"/>
    <col min="3" max="3" width="10.625" style="1" customWidth="1"/>
    <col min="4" max="4" width="22.375" style="1" customWidth="1"/>
    <col min="5" max="6" width="10.625" style="1" customWidth="1"/>
    <col min="7" max="8" width="6.625" style="1" customWidth="1"/>
    <col min="9" max="9" width="23.75" style="1" customWidth="1"/>
    <col min="10" max="10" width="0.875" style="1" customWidth="1"/>
    <col min="11" max="11" width="9" style="1" customWidth="1"/>
    <col min="12" max="16384" width="9" style="1"/>
  </cols>
  <sheetData>
    <row r="1" spans="1:10" ht="18.75" customHeight="1" x14ac:dyDescent="0.4">
      <c r="A1" s="117" t="s">
        <v>37</v>
      </c>
      <c r="B1" s="117"/>
      <c r="C1" s="117"/>
      <c r="D1" s="117"/>
      <c r="E1" s="117"/>
      <c r="F1" s="117"/>
      <c r="G1" s="117"/>
      <c r="H1" s="117"/>
      <c r="I1" s="117"/>
      <c r="J1" s="117"/>
    </row>
    <row r="2" spans="1:10" ht="18.75" customHeight="1" x14ac:dyDescent="0.4">
      <c r="A2" s="2"/>
      <c r="B2" s="2"/>
      <c r="C2" s="2"/>
      <c r="D2" s="2"/>
      <c r="E2" s="2"/>
      <c r="F2" s="2"/>
      <c r="G2" s="2"/>
      <c r="H2" s="2"/>
      <c r="I2" s="2"/>
      <c r="J2" s="2"/>
    </row>
    <row r="3" spans="1:10" ht="15" customHeight="1" thickBot="1" x14ac:dyDescent="0.45">
      <c r="B3" s="1" t="s">
        <v>4</v>
      </c>
      <c r="C3" s="122" t="s">
        <v>5</v>
      </c>
      <c r="D3" s="122"/>
      <c r="E3" s="122"/>
      <c r="F3" s="122"/>
      <c r="G3" s="122"/>
      <c r="H3" s="6"/>
    </row>
    <row r="4" spans="1:10" ht="19.5" customHeight="1" thickBot="1" x14ac:dyDescent="0.45">
      <c r="C4" s="187" t="s">
        <v>38</v>
      </c>
      <c r="D4" s="188"/>
      <c r="E4" s="148" t="s">
        <v>66</v>
      </c>
      <c r="F4" s="149"/>
      <c r="G4" s="149"/>
      <c r="H4" s="149"/>
      <c r="I4" s="150"/>
    </row>
    <row r="5" spans="1:10" ht="15" customHeight="1" x14ac:dyDescent="0.4"/>
    <row r="6" spans="1:10" ht="15" customHeight="1" thickBot="1" x14ac:dyDescent="0.45">
      <c r="B6" s="1" t="s">
        <v>8</v>
      </c>
      <c r="C6" s="122" t="s">
        <v>9</v>
      </c>
      <c r="D6" s="122"/>
      <c r="E6" s="122"/>
      <c r="F6" s="122"/>
      <c r="G6" s="122"/>
    </row>
    <row r="7" spans="1:10" s="24" customFormat="1" ht="15" customHeight="1" x14ac:dyDescent="0.4">
      <c r="C7" s="93" t="s">
        <v>39</v>
      </c>
      <c r="D7" s="25" t="s">
        <v>11</v>
      </c>
      <c r="E7" s="41">
        <v>12911211</v>
      </c>
      <c r="F7" s="147"/>
      <c r="G7" s="147"/>
      <c r="H7" s="147"/>
      <c r="I7" s="147"/>
    </row>
    <row r="8" spans="1:10" s="24" customFormat="1" ht="15" customHeight="1" x14ac:dyDescent="0.4">
      <c r="C8" s="94"/>
      <c r="D8" s="26" t="s">
        <v>40</v>
      </c>
      <c r="E8" s="42">
        <v>2521900</v>
      </c>
      <c r="F8" s="147"/>
      <c r="G8" s="147"/>
      <c r="H8" s="147"/>
      <c r="I8" s="147"/>
    </row>
    <row r="9" spans="1:10" s="24" customFormat="1" ht="15" customHeight="1" x14ac:dyDescent="0.4">
      <c r="C9" s="94"/>
      <c r="D9" s="26" t="s">
        <v>13</v>
      </c>
      <c r="E9" s="42">
        <v>54052931</v>
      </c>
      <c r="F9" s="147"/>
      <c r="G9" s="147"/>
      <c r="H9" s="147"/>
      <c r="I9" s="147"/>
    </row>
    <row r="10" spans="1:10" s="24" customFormat="1" ht="15" customHeight="1" x14ac:dyDescent="0.4">
      <c r="C10" s="146"/>
      <c r="D10" s="43" t="s">
        <v>41</v>
      </c>
      <c r="E10" s="44">
        <v>0</v>
      </c>
      <c r="F10" s="147"/>
      <c r="G10" s="147"/>
      <c r="H10" s="147"/>
      <c r="I10" s="147"/>
    </row>
    <row r="11" spans="1:10" s="24" customFormat="1" ht="15" customHeight="1" thickBot="1" x14ac:dyDescent="0.45">
      <c r="C11" s="82" t="s">
        <v>15</v>
      </c>
      <c r="D11" s="83"/>
      <c r="E11" s="45">
        <f>SUM(E7:E10)</f>
        <v>69486042</v>
      </c>
      <c r="F11" s="46"/>
      <c r="G11" s="46"/>
      <c r="H11" s="46"/>
      <c r="I11" s="46"/>
    </row>
    <row r="12" spans="1:10" s="24" customFormat="1" ht="21" customHeight="1" x14ac:dyDescent="0.4">
      <c r="C12" s="151" t="s">
        <v>16</v>
      </c>
      <c r="D12" s="152"/>
      <c r="E12" s="152"/>
      <c r="F12" s="155" t="s">
        <v>42</v>
      </c>
      <c r="G12" s="155"/>
      <c r="H12" s="155"/>
      <c r="I12" s="156"/>
    </row>
    <row r="13" spans="1:10" s="24" customFormat="1" ht="21.95" customHeight="1" x14ac:dyDescent="0.4">
      <c r="C13" s="153"/>
      <c r="D13" s="154"/>
      <c r="E13" s="154"/>
      <c r="F13" s="47" t="s">
        <v>43</v>
      </c>
      <c r="G13" s="47" t="s">
        <v>44</v>
      </c>
      <c r="H13" s="47" t="s">
        <v>45</v>
      </c>
      <c r="I13" s="48" t="s">
        <v>46</v>
      </c>
    </row>
    <row r="14" spans="1:10" s="24" customFormat="1" ht="15" customHeight="1" x14ac:dyDescent="0.4">
      <c r="C14" s="142" t="s">
        <v>47</v>
      </c>
      <c r="D14" s="157" t="s">
        <v>18</v>
      </c>
      <c r="E14" s="49"/>
      <c r="F14" s="50">
        <v>5000</v>
      </c>
      <c r="G14" s="51" t="s">
        <v>48</v>
      </c>
      <c r="H14" s="52" t="s">
        <v>48</v>
      </c>
      <c r="I14" s="53" t="s">
        <v>54</v>
      </c>
    </row>
    <row r="15" spans="1:10" s="24" customFormat="1" ht="15" customHeight="1" x14ac:dyDescent="0.4">
      <c r="C15" s="142"/>
      <c r="D15" s="158"/>
      <c r="E15" s="49"/>
      <c r="F15" s="50">
        <v>4000</v>
      </c>
      <c r="G15" s="51" t="s">
        <v>48</v>
      </c>
      <c r="H15" s="52" t="s">
        <v>48</v>
      </c>
      <c r="I15" s="53" t="s">
        <v>59</v>
      </c>
    </row>
    <row r="16" spans="1:10" s="24" customFormat="1" ht="15" customHeight="1" x14ac:dyDescent="0.4">
      <c r="C16" s="142"/>
      <c r="D16" s="158"/>
      <c r="E16" s="49"/>
      <c r="F16" s="50">
        <v>3000</v>
      </c>
      <c r="G16" s="51" t="s">
        <v>48</v>
      </c>
      <c r="H16" s="52" t="s">
        <v>48</v>
      </c>
      <c r="I16" s="53" t="s">
        <v>60</v>
      </c>
    </row>
    <row r="17" spans="3:9" s="24" customFormat="1" ht="15" customHeight="1" x14ac:dyDescent="0.4">
      <c r="C17" s="142"/>
      <c r="D17" s="158"/>
      <c r="E17" s="49"/>
      <c r="F17" s="50">
        <v>2000</v>
      </c>
      <c r="G17" s="51" t="s">
        <v>48</v>
      </c>
      <c r="H17" s="52" t="s">
        <v>48</v>
      </c>
      <c r="I17" s="53" t="s">
        <v>67</v>
      </c>
    </row>
    <row r="18" spans="3:9" s="24" customFormat="1" ht="15" customHeight="1" thickBot="1" x14ac:dyDescent="0.45">
      <c r="C18" s="142"/>
      <c r="D18" s="158"/>
      <c r="E18" s="49"/>
      <c r="F18" s="52" t="s">
        <v>48</v>
      </c>
      <c r="G18" s="54">
        <v>50</v>
      </c>
      <c r="H18" s="50">
        <v>5000</v>
      </c>
      <c r="I18" s="55" t="s">
        <v>61</v>
      </c>
    </row>
    <row r="19" spans="3:9" s="24" customFormat="1" ht="15" hidden="1" customHeight="1" x14ac:dyDescent="0.4">
      <c r="C19" s="142"/>
      <c r="D19" s="158"/>
      <c r="E19" s="49"/>
      <c r="F19" s="52"/>
      <c r="G19" s="51"/>
      <c r="H19" s="52"/>
      <c r="I19" s="55"/>
    </row>
    <row r="20" spans="3:9" s="24" customFormat="1" ht="15" hidden="1" customHeight="1" x14ac:dyDescent="0.4">
      <c r="C20" s="142"/>
      <c r="D20" s="158"/>
      <c r="E20" s="49"/>
      <c r="F20" s="52"/>
      <c r="G20" s="54"/>
      <c r="H20" s="50"/>
      <c r="I20" s="55"/>
    </row>
    <row r="21" spans="3:9" s="24" customFormat="1" ht="15" hidden="1" customHeight="1" x14ac:dyDescent="0.4">
      <c r="C21" s="142"/>
      <c r="D21" s="158"/>
      <c r="E21" s="49"/>
      <c r="F21" s="52"/>
      <c r="G21" s="56"/>
      <c r="H21" s="50"/>
      <c r="I21" s="55"/>
    </row>
    <row r="22" spans="3:9" s="24" customFormat="1" ht="15" hidden="1" customHeight="1" x14ac:dyDescent="0.4">
      <c r="C22" s="142"/>
      <c r="D22" s="158"/>
      <c r="E22" s="49"/>
      <c r="F22" s="50"/>
      <c r="G22" s="51"/>
      <c r="H22" s="50"/>
      <c r="I22" s="55"/>
    </row>
    <row r="23" spans="3:9" s="24" customFormat="1" ht="15" hidden="1" customHeight="1" thickBot="1" x14ac:dyDescent="0.45">
      <c r="C23" s="142"/>
      <c r="D23" s="159"/>
      <c r="E23" s="57"/>
      <c r="F23" s="58"/>
      <c r="G23" s="59"/>
      <c r="H23" s="58"/>
      <c r="I23" s="60"/>
    </row>
    <row r="24" spans="3:9" s="24" customFormat="1" ht="15" customHeight="1" thickBot="1" x14ac:dyDescent="0.45">
      <c r="C24" s="164"/>
      <c r="D24" s="61" t="s">
        <v>49</v>
      </c>
      <c r="E24" s="62">
        <v>4600000</v>
      </c>
      <c r="F24" s="63"/>
      <c r="G24" s="64"/>
      <c r="H24" s="63"/>
      <c r="I24" s="65"/>
    </row>
    <row r="25" spans="3:9" s="24" customFormat="1" ht="15" customHeight="1" x14ac:dyDescent="0.4">
      <c r="C25" s="142"/>
      <c r="D25" s="163" t="s">
        <v>50</v>
      </c>
      <c r="E25" s="66"/>
      <c r="F25" s="50">
        <v>5000</v>
      </c>
      <c r="G25" s="51" t="s">
        <v>48</v>
      </c>
      <c r="H25" s="52" t="s">
        <v>48</v>
      </c>
      <c r="I25" s="53" t="s">
        <v>54</v>
      </c>
    </row>
    <row r="26" spans="3:9" s="24" customFormat="1" ht="15" customHeight="1" x14ac:dyDescent="0.4">
      <c r="C26" s="142"/>
      <c r="D26" s="158"/>
      <c r="E26" s="49"/>
      <c r="F26" s="50">
        <v>4000</v>
      </c>
      <c r="G26" s="51" t="s">
        <v>48</v>
      </c>
      <c r="H26" s="52" t="s">
        <v>48</v>
      </c>
      <c r="I26" s="53" t="s">
        <v>59</v>
      </c>
    </row>
    <row r="27" spans="3:9" s="24" customFormat="1" ht="15" customHeight="1" x14ac:dyDescent="0.4">
      <c r="C27" s="142"/>
      <c r="D27" s="158"/>
      <c r="E27" s="49"/>
      <c r="F27" s="50">
        <v>3000</v>
      </c>
      <c r="G27" s="51" t="s">
        <v>48</v>
      </c>
      <c r="H27" s="52" t="s">
        <v>48</v>
      </c>
      <c r="I27" s="53" t="s">
        <v>60</v>
      </c>
    </row>
    <row r="28" spans="3:9" s="24" customFormat="1" ht="15" customHeight="1" x14ac:dyDescent="0.4">
      <c r="C28" s="142"/>
      <c r="D28" s="158"/>
      <c r="E28" s="49"/>
      <c r="F28" s="50">
        <v>2000</v>
      </c>
      <c r="G28" s="51" t="s">
        <v>48</v>
      </c>
      <c r="H28" s="52" t="s">
        <v>48</v>
      </c>
      <c r="I28" s="53" t="s">
        <v>67</v>
      </c>
    </row>
    <row r="29" spans="3:9" s="24" customFormat="1" ht="15" customHeight="1" thickBot="1" x14ac:dyDescent="0.45">
      <c r="C29" s="142"/>
      <c r="D29" s="158"/>
      <c r="E29" s="49"/>
      <c r="F29" s="52" t="s">
        <v>48</v>
      </c>
      <c r="G29" s="54">
        <v>50</v>
      </c>
      <c r="H29" s="50">
        <v>5000</v>
      </c>
      <c r="I29" s="55" t="s">
        <v>61</v>
      </c>
    </row>
    <row r="30" spans="3:9" s="24" customFormat="1" ht="15" hidden="1" customHeight="1" x14ac:dyDescent="0.4">
      <c r="C30" s="142"/>
      <c r="D30" s="158"/>
      <c r="E30" s="49"/>
      <c r="F30" s="52"/>
      <c r="G30" s="51"/>
      <c r="H30" s="52"/>
      <c r="I30" s="55"/>
    </row>
    <row r="31" spans="3:9" s="24" customFormat="1" ht="15" hidden="1" customHeight="1" x14ac:dyDescent="0.4">
      <c r="C31" s="142"/>
      <c r="D31" s="158"/>
      <c r="E31" s="49"/>
      <c r="F31" s="52"/>
      <c r="G31" s="54"/>
      <c r="H31" s="50"/>
      <c r="I31" s="55"/>
    </row>
    <row r="32" spans="3:9" s="24" customFormat="1" ht="15" hidden="1" customHeight="1" x14ac:dyDescent="0.4">
      <c r="C32" s="142"/>
      <c r="D32" s="158"/>
      <c r="E32" s="49"/>
      <c r="F32" s="52"/>
      <c r="G32" s="56"/>
      <c r="H32" s="50"/>
      <c r="I32" s="55"/>
    </row>
    <row r="33" spans="3:9" s="24" customFormat="1" ht="15" hidden="1" customHeight="1" x14ac:dyDescent="0.4">
      <c r="C33" s="142"/>
      <c r="D33" s="158"/>
      <c r="E33" s="49"/>
      <c r="F33" s="50"/>
      <c r="G33" s="51"/>
      <c r="H33" s="50"/>
      <c r="I33" s="55"/>
    </row>
    <row r="34" spans="3:9" s="24" customFormat="1" ht="15" hidden="1" customHeight="1" thickBot="1" x14ac:dyDescent="0.45">
      <c r="C34" s="142"/>
      <c r="D34" s="159"/>
      <c r="E34" s="57"/>
      <c r="F34" s="58"/>
      <c r="G34" s="59"/>
      <c r="H34" s="58"/>
      <c r="I34" s="60"/>
    </row>
    <row r="35" spans="3:9" s="24" customFormat="1" ht="15" customHeight="1" thickBot="1" x14ac:dyDescent="0.45">
      <c r="C35" s="164"/>
      <c r="D35" s="61" t="s">
        <v>49</v>
      </c>
      <c r="E35" s="62">
        <v>1128000</v>
      </c>
      <c r="F35" s="63"/>
      <c r="G35" s="64"/>
      <c r="H35" s="63"/>
      <c r="I35" s="65"/>
    </row>
    <row r="36" spans="3:9" s="24" customFormat="1" ht="15" customHeight="1" x14ac:dyDescent="0.4">
      <c r="C36" s="142"/>
      <c r="D36" s="160" t="s">
        <v>19</v>
      </c>
      <c r="E36" s="66"/>
      <c r="F36" s="50">
        <v>5000</v>
      </c>
      <c r="G36" s="51" t="s">
        <v>48</v>
      </c>
      <c r="H36" s="52" t="s">
        <v>48</v>
      </c>
      <c r="I36" s="53" t="s">
        <v>54</v>
      </c>
    </row>
    <row r="37" spans="3:9" s="24" customFormat="1" ht="15" customHeight="1" x14ac:dyDescent="0.4">
      <c r="C37" s="142"/>
      <c r="D37" s="158"/>
      <c r="E37" s="49"/>
      <c r="F37" s="50">
        <v>4000</v>
      </c>
      <c r="G37" s="51" t="s">
        <v>48</v>
      </c>
      <c r="H37" s="52" t="s">
        <v>48</v>
      </c>
      <c r="I37" s="53" t="s">
        <v>59</v>
      </c>
    </row>
    <row r="38" spans="3:9" s="24" customFormat="1" ht="15" customHeight="1" x14ac:dyDescent="0.4">
      <c r="C38" s="142"/>
      <c r="D38" s="158"/>
      <c r="E38" s="49"/>
      <c r="F38" s="50">
        <v>3000</v>
      </c>
      <c r="G38" s="51" t="s">
        <v>48</v>
      </c>
      <c r="H38" s="52" t="s">
        <v>48</v>
      </c>
      <c r="I38" s="53" t="s">
        <v>60</v>
      </c>
    </row>
    <row r="39" spans="3:9" s="24" customFormat="1" ht="15" customHeight="1" x14ac:dyDescent="0.4">
      <c r="C39" s="142"/>
      <c r="D39" s="158"/>
      <c r="E39" s="49"/>
      <c r="F39" s="50">
        <v>2000</v>
      </c>
      <c r="G39" s="51" t="s">
        <v>48</v>
      </c>
      <c r="H39" s="52" t="s">
        <v>48</v>
      </c>
      <c r="I39" s="53" t="s">
        <v>67</v>
      </c>
    </row>
    <row r="40" spans="3:9" s="24" customFormat="1" ht="15" customHeight="1" thickBot="1" x14ac:dyDescent="0.45">
      <c r="C40" s="142"/>
      <c r="D40" s="158"/>
      <c r="E40" s="49"/>
      <c r="F40" s="52" t="s">
        <v>48</v>
      </c>
      <c r="G40" s="54">
        <v>50</v>
      </c>
      <c r="H40" s="50">
        <v>5000</v>
      </c>
      <c r="I40" s="55" t="s">
        <v>61</v>
      </c>
    </row>
    <row r="41" spans="3:9" s="24" customFormat="1" ht="15" hidden="1" customHeight="1" x14ac:dyDescent="0.4">
      <c r="C41" s="142"/>
      <c r="D41" s="158"/>
      <c r="E41" s="49"/>
      <c r="F41" s="50"/>
      <c r="G41" s="51"/>
      <c r="H41" s="52"/>
      <c r="I41" s="55"/>
    </row>
    <row r="42" spans="3:9" s="24" customFormat="1" ht="15" hidden="1" customHeight="1" x14ac:dyDescent="0.4">
      <c r="C42" s="142"/>
      <c r="D42" s="158"/>
      <c r="E42" s="49"/>
      <c r="F42" s="50"/>
      <c r="G42" s="54"/>
      <c r="H42" s="50"/>
      <c r="I42" s="55"/>
    </row>
    <row r="43" spans="3:9" s="24" customFormat="1" ht="15" hidden="1" customHeight="1" x14ac:dyDescent="0.4">
      <c r="C43" s="142"/>
      <c r="D43" s="158"/>
      <c r="E43" s="49"/>
      <c r="F43" s="50"/>
      <c r="G43" s="51"/>
      <c r="H43" s="50"/>
      <c r="I43" s="55"/>
    </row>
    <row r="44" spans="3:9" s="24" customFormat="1" ht="15" hidden="1" customHeight="1" x14ac:dyDescent="0.4">
      <c r="C44" s="142"/>
      <c r="D44" s="158"/>
      <c r="E44" s="49"/>
      <c r="F44" s="50"/>
      <c r="G44" s="51"/>
      <c r="H44" s="50"/>
      <c r="I44" s="55"/>
    </row>
    <row r="45" spans="3:9" s="24" customFormat="1" ht="15" hidden="1" customHeight="1" thickBot="1" x14ac:dyDescent="0.45">
      <c r="C45" s="142"/>
      <c r="D45" s="159"/>
      <c r="E45" s="57"/>
      <c r="F45" s="58"/>
      <c r="G45" s="59"/>
      <c r="H45" s="58"/>
      <c r="I45" s="60"/>
    </row>
    <row r="46" spans="3:9" s="24" customFormat="1" ht="15" customHeight="1" thickBot="1" x14ac:dyDescent="0.45">
      <c r="C46" s="164"/>
      <c r="D46" s="61" t="s">
        <v>49</v>
      </c>
      <c r="E46" s="62">
        <v>20408000</v>
      </c>
      <c r="F46" s="63"/>
      <c r="G46" s="64"/>
      <c r="H46" s="63"/>
      <c r="I46" s="65"/>
    </row>
    <row r="47" spans="3:9" s="24" customFormat="1" ht="15" customHeight="1" thickBot="1" x14ac:dyDescent="0.45">
      <c r="C47" s="142"/>
      <c r="D47" s="160" t="s">
        <v>51</v>
      </c>
      <c r="E47" s="66"/>
      <c r="F47" s="67"/>
      <c r="G47" s="68"/>
      <c r="H47" s="69"/>
      <c r="I47" s="70"/>
    </row>
    <row r="48" spans="3:9" s="24" customFormat="1" ht="15" hidden="1" customHeight="1" x14ac:dyDescent="0.4">
      <c r="C48" s="142"/>
      <c r="D48" s="158"/>
      <c r="E48" s="49"/>
      <c r="F48" s="50"/>
      <c r="G48" s="51"/>
      <c r="H48" s="52"/>
      <c r="I48" s="55"/>
    </row>
    <row r="49" spans="3:9" s="24" customFormat="1" ht="15" hidden="1" customHeight="1" x14ac:dyDescent="0.4">
      <c r="C49" s="142"/>
      <c r="D49" s="158"/>
      <c r="E49" s="49"/>
      <c r="F49" s="50"/>
      <c r="G49" s="51"/>
      <c r="H49" s="52"/>
      <c r="I49" s="55"/>
    </row>
    <row r="50" spans="3:9" s="24" customFormat="1" ht="15" hidden="1" customHeight="1" x14ac:dyDescent="0.4">
      <c r="C50" s="142"/>
      <c r="D50" s="158"/>
      <c r="E50" s="49"/>
      <c r="F50" s="50"/>
      <c r="G50" s="51"/>
      <c r="H50" s="52"/>
      <c r="I50" s="55"/>
    </row>
    <row r="51" spans="3:9" s="24" customFormat="1" ht="15" hidden="1" customHeight="1" x14ac:dyDescent="0.4">
      <c r="C51" s="142"/>
      <c r="D51" s="158"/>
      <c r="E51" s="49"/>
      <c r="F51" s="50"/>
      <c r="G51" s="54"/>
      <c r="H51" s="50"/>
      <c r="I51" s="55"/>
    </row>
    <row r="52" spans="3:9" s="24" customFormat="1" ht="15" hidden="1" customHeight="1" x14ac:dyDescent="0.4">
      <c r="C52" s="142"/>
      <c r="D52" s="158"/>
      <c r="E52" s="49"/>
      <c r="F52" s="50"/>
      <c r="G52" s="54"/>
      <c r="H52" s="50"/>
      <c r="I52" s="55"/>
    </row>
    <row r="53" spans="3:9" s="24" customFormat="1" ht="15" hidden="1" customHeight="1" x14ac:dyDescent="0.4">
      <c r="C53" s="142"/>
      <c r="D53" s="158"/>
      <c r="E53" s="49"/>
      <c r="F53" s="50"/>
      <c r="G53" s="54"/>
      <c r="H53" s="50"/>
      <c r="I53" s="55"/>
    </row>
    <row r="54" spans="3:9" s="24" customFormat="1" ht="15" hidden="1" customHeight="1" x14ac:dyDescent="0.4">
      <c r="C54" s="142"/>
      <c r="D54" s="158"/>
      <c r="E54" s="49"/>
      <c r="F54" s="50"/>
      <c r="G54" s="51"/>
      <c r="H54" s="50"/>
      <c r="I54" s="55"/>
    </row>
    <row r="55" spans="3:9" s="24" customFormat="1" ht="15" hidden="1" customHeight="1" x14ac:dyDescent="0.4">
      <c r="C55" s="142"/>
      <c r="D55" s="158"/>
      <c r="E55" s="49"/>
      <c r="F55" s="50"/>
      <c r="G55" s="51"/>
      <c r="H55" s="50"/>
      <c r="I55" s="55"/>
    </row>
    <row r="56" spans="3:9" s="24" customFormat="1" ht="15" hidden="1" customHeight="1" thickBot="1" x14ac:dyDescent="0.45">
      <c r="C56" s="142"/>
      <c r="D56" s="159"/>
      <c r="E56" s="57"/>
      <c r="F56" s="58"/>
      <c r="G56" s="59"/>
      <c r="H56" s="58"/>
      <c r="I56" s="60"/>
    </row>
    <row r="57" spans="3:9" s="24" customFormat="1" ht="15" customHeight="1" thickBot="1" x14ac:dyDescent="0.45">
      <c r="C57" s="164"/>
      <c r="D57" s="61" t="s">
        <v>49</v>
      </c>
      <c r="E57" s="62">
        <v>0</v>
      </c>
      <c r="F57" s="63"/>
      <c r="G57" s="64"/>
      <c r="H57" s="63"/>
      <c r="I57" s="65"/>
    </row>
    <row r="58" spans="3:9" s="24" customFormat="1" ht="15" customHeight="1" thickBot="1" x14ac:dyDescent="0.45">
      <c r="C58" s="161" t="s">
        <v>52</v>
      </c>
      <c r="D58" s="160" t="s">
        <v>21</v>
      </c>
      <c r="E58" s="66"/>
      <c r="F58" s="67">
        <v>2000</v>
      </c>
      <c r="G58" s="68" t="s">
        <v>48</v>
      </c>
      <c r="H58" s="69" t="s">
        <v>48</v>
      </c>
      <c r="I58" s="70" t="s">
        <v>64</v>
      </c>
    </row>
    <row r="59" spans="3:9" s="24" customFormat="1" ht="15" hidden="1" customHeight="1" x14ac:dyDescent="0.4">
      <c r="C59" s="161"/>
      <c r="D59" s="158"/>
      <c r="E59" s="49"/>
      <c r="F59" s="50"/>
      <c r="G59" s="51"/>
      <c r="H59" s="52"/>
      <c r="I59" s="55"/>
    </row>
    <row r="60" spans="3:9" s="24" customFormat="1" ht="15" hidden="1" customHeight="1" x14ac:dyDescent="0.4">
      <c r="C60" s="161"/>
      <c r="D60" s="158"/>
      <c r="E60" s="49"/>
      <c r="F60" s="50"/>
      <c r="G60" s="51"/>
      <c r="H60" s="52"/>
      <c r="I60" s="55"/>
    </row>
    <row r="61" spans="3:9" s="24" customFormat="1" ht="15" hidden="1" customHeight="1" x14ac:dyDescent="0.4">
      <c r="C61" s="161"/>
      <c r="D61" s="158"/>
      <c r="E61" s="49"/>
      <c r="F61" s="50"/>
      <c r="G61" s="54"/>
      <c r="H61" s="50"/>
      <c r="I61" s="55"/>
    </row>
    <row r="62" spans="3:9" s="24" customFormat="1" ht="15" hidden="1" customHeight="1" x14ac:dyDescent="0.4">
      <c r="C62" s="161"/>
      <c r="D62" s="158"/>
      <c r="E62" s="49"/>
      <c r="F62" s="50"/>
      <c r="G62" s="51"/>
      <c r="H62" s="50"/>
      <c r="I62" s="55"/>
    </row>
    <row r="63" spans="3:9" s="24" customFormat="1" ht="15" hidden="1" customHeight="1" x14ac:dyDescent="0.4">
      <c r="C63" s="161"/>
      <c r="D63" s="158"/>
      <c r="E63" s="49"/>
      <c r="F63" s="50"/>
      <c r="G63" s="51"/>
      <c r="H63" s="50"/>
      <c r="I63" s="55"/>
    </row>
    <row r="64" spans="3:9" s="24" customFormat="1" ht="15" hidden="1" customHeight="1" x14ac:dyDescent="0.4">
      <c r="C64" s="161"/>
      <c r="D64" s="158"/>
      <c r="E64" s="49"/>
      <c r="F64" s="50"/>
      <c r="G64" s="51"/>
      <c r="H64" s="50"/>
      <c r="I64" s="55"/>
    </row>
    <row r="65" spans="2:9" s="24" customFormat="1" ht="15" hidden="1" customHeight="1" x14ac:dyDescent="0.4">
      <c r="C65" s="161"/>
      <c r="D65" s="158"/>
      <c r="E65" s="49"/>
      <c r="F65" s="50"/>
      <c r="G65" s="51"/>
      <c r="H65" s="50"/>
      <c r="I65" s="55"/>
    </row>
    <row r="66" spans="2:9" s="24" customFormat="1" ht="15" hidden="1" customHeight="1" x14ac:dyDescent="0.4">
      <c r="C66" s="161"/>
      <c r="D66" s="158"/>
      <c r="E66" s="49"/>
      <c r="F66" s="50"/>
      <c r="G66" s="51"/>
      <c r="H66" s="50"/>
      <c r="I66" s="55"/>
    </row>
    <row r="67" spans="2:9" s="24" customFormat="1" ht="15" hidden="1" customHeight="1" thickBot="1" x14ac:dyDescent="0.45">
      <c r="C67" s="161"/>
      <c r="D67" s="159"/>
      <c r="E67" s="57"/>
      <c r="F67" s="58"/>
      <c r="G67" s="59"/>
      <c r="H67" s="58"/>
      <c r="I67" s="60"/>
    </row>
    <row r="68" spans="2:9" s="24" customFormat="1" ht="15" customHeight="1" thickBot="1" x14ac:dyDescent="0.45">
      <c r="C68" s="162"/>
      <c r="D68" s="61" t="s">
        <v>49</v>
      </c>
      <c r="E68" s="62">
        <v>38697000</v>
      </c>
      <c r="F68" s="63"/>
      <c r="G68" s="64"/>
      <c r="H68" s="71"/>
      <c r="I68" s="65"/>
    </row>
    <row r="69" spans="2:9" s="24" customFormat="1" ht="15" customHeight="1" thickBot="1" x14ac:dyDescent="0.45">
      <c r="C69" s="184" t="s">
        <v>15</v>
      </c>
      <c r="D69" s="185"/>
      <c r="E69" s="72">
        <f>E24+E35+E46+E57+E68</f>
        <v>64833000</v>
      </c>
      <c r="F69" s="73"/>
      <c r="G69" s="74"/>
      <c r="H69" s="75"/>
      <c r="I69" s="76"/>
    </row>
    <row r="70" spans="2:9" s="24" customFormat="1" ht="15" customHeight="1" x14ac:dyDescent="0.4">
      <c r="C70" s="111" t="s">
        <v>79</v>
      </c>
      <c r="D70" s="112"/>
      <c r="E70" s="77">
        <v>6465</v>
      </c>
      <c r="F70" s="186"/>
      <c r="G70" s="186"/>
      <c r="H70" s="186"/>
      <c r="I70" s="186"/>
    </row>
    <row r="71" spans="2:9" s="24" customFormat="1" ht="15" customHeight="1" thickBot="1" x14ac:dyDescent="0.45">
      <c r="C71" s="89" t="s">
        <v>53</v>
      </c>
      <c r="D71" s="90"/>
      <c r="E71" s="78">
        <v>308</v>
      </c>
      <c r="F71" s="79"/>
      <c r="G71" s="79"/>
      <c r="H71" s="79"/>
      <c r="I71" s="79"/>
    </row>
    <row r="72" spans="2:9" s="24" customFormat="1" ht="15" customHeight="1" x14ac:dyDescent="0.4">
      <c r="C72" s="97" t="s">
        <v>80</v>
      </c>
      <c r="D72" s="98"/>
      <c r="E72" s="80">
        <f>(E7+E9)/E70</f>
        <v>10357.949265274556</v>
      </c>
      <c r="F72" s="79"/>
      <c r="G72" s="79"/>
      <c r="H72" s="79"/>
      <c r="I72" s="79"/>
    </row>
    <row r="73" spans="2:9" s="24" customFormat="1" ht="15" customHeight="1" thickBot="1" x14ac:dyDescent="0.45">
      <c r="C73" s="89" t="s">
        <v>82</v>
      </c>
      <c r="D73" s="90"/>
      <c r="E73" s="81">
        <f>(E8+E10)/E71</f>
        <v>8187.9870129870133</v>
      </c>
      <c r="F73" s="147"/>
      <c r="G73" s="147"/>
      <c r="H73" s="147"/>
      <c r="I73" s="147"/>
    </row>
    <row r="74" spans="2:9" ht="15" customHeight="1" x14ac:dyDescent="0.4"/>
    <row r="75" spans="2:9" ht="15" customHeight="1" x14ac:dyDescent="0.4">
      <c r="B75" s="1" t="s">
        <v>23</v>
      </c>
      <c r="C75" s="122" t="s">
        <v>24</v>
      </c>
      <c r="D75" s="122"/>
      <c r="E75" s="122"/>
      <c r="F75" s="122"/>
      <c r="G75" s="122"/>
    </row>
    <row r="76" spans="2:9" ht="12.75" thickBot="1" x14ac:dyDescent="0.45">
      <c r="C76" s="6"/>
      <c r="D76" s="6"/>
      <c r="E76" s="183" t="s">
        <v>25</v>
      </c>
      <c r="F76" s="183"/>
      <c r="G76" s="183"/>
      <c r="H76" s="183" t="s">
        <v>26</v>
      </c>
      <c r="I76" s="183"/>
    </row>
    <row r="77" spans="2:9" ht="15" customHeight="1" x14ac:dyDescent="0.4">
      <c r="C77" s="168" t="s">
        <v>27</v>
      </c>
      <c r="D77" s="169"/>
      <c r="E77" s="176">
        <v>44562</v>
      </c>
      <c r="F77" s="177"/>
      <c r="G77" s="178"/>
      <c r="H77" s="179">
        <v>44569</v>
      </c>
      <c r="I77" s="180"/>
    </row>
    <row r="78" spans="2:9" ht="15" customHeight="1" thickBot="1" x14ac:dyDescent="0.45">
      <c r="C78" s="172" t="s">
        <v>28</v>
      </c>
      <c r="D78" s="173"/>
      <c r="E78" s="181" t="s">
        <v>63</v>
      </c>
      <c r="F78" s="181"/>
      <c r="G78" s="181"/>
      <c r="H78" s="181">
        <v>44865</v>
      </c>
      <c r="I78" s="182"/>
    </row>
    <row r="79" spans="2:9" ht="15" customHeight="1" thickBot="1" x14ac:dyDescent="0.45">
      <c r="C79" s="170" t="s">
        <v>81</v>
      </c>
      <c r="D79" s="171"/>
      <c r="E79" s="139">
        <f>DATEDIF(E77,H77,"D")+1</f>
        <v>8</v>
      </c>
      <c r="F79" s="140"/>
      <c r="G79" s="140"/>
      <c r="H79" s="140"/>
      <c r="I79" s="141"/>
    </row>
    <row r="80" spans="2:9" ht="15" customHeight="1" x14ac:dyDescent="0.4">
      <c r="C80" s="33" t="s">
        <v>56</v>
      </c>
      <c r="D80" s="33"/>
      <c r="E80" s="34"/>
      <c r="F80" s="34"/>
      <c r="G80" s="34"/>
      <c r="H80" s="10"/>
    </row>
    <row r="81" spans="2:9" ht="15" customHeight="1" x14ac:dyDescent="0.4"/>
    <row r="82" spans="2:9" ht="15" customHeight="1" thickBot="1" x14ac:dyDescent="0.45">
      <c r="B82" s="1" t="s">
        <v>29</v>
      </c>
      <c r="C82" s="122" t="s">
        <v>30</v>
      </c>
      <c r="D82" s="122"/>
      <c r="E82" s="122"/>
      <c r="F82" s="122"/>
      <c r="G82" s="122"/>
    </row>
    <row r="83" spans="2:9" s="24" customFormat="1" ht="15" customHeight="1" x14ac:dyDescent="0.4">
      <c r="C83" s="91" t="s">
        <v>31</v>
      </c>
      <c r="D83" s="35" t="s">
        <v>32</v>
      </c>
      <c r="E83" s="131">
        <f>(E24+E35)/(E24+E35+E46+E57)</f>
        <v>0.21916131007040099</v>
      </c>
      <c r="F83" s="131"/>
      <c r="G83" s="131"/>
      <c r="H83" s="131"/>
      <c r="I83" s="132"/>
    </row>
    <row r="84" spans="2:9" s="24" customFormat="1" ht="15" customHeight="1" thickBot="1" x14ac:dyDescent="0.45">
      <c r="C84" s="92"/>
      <c r="D84" s="36" t="s">
        <v>33</v>
      </c>
      <c r="E84" s="133">
        <f>(E46+E57)/(E24+E35+E46+E57)</f>
        <v>0.78083868992959904</v>
      </c>
      <c r="F84" s="174"/>
      <c r="G84" s="174"/>
      <c r="H84" s="174"/>
      <c r="I84" s="175"/>
    </row>
    <row r="85" spans="2:9" ht="15" customHeight="1" x14ac:dyDescent="0.4"/>
    <row r="86" spans="2:9" ht="15" customHeight="1" thickBot="1" x14ac:dyDescent="0.45">
      <c r="B86" s="1" t="s">
        <v>34</v>
      </c>
      <c r="C86" s="122" t="s">
        <v>35</v>
      </c>
      <c r="D86" s="122"/>
      <c r="E86" s="122"/>
      <c r="F86" s="122"/>
      <c r="G86" s="122"/>
      <c r="H86" s="122"/>
      <c r="I86" s="122"/>
    </row>
    <row r="87" spans="2:9" ht="69.95" customHeight="1" thickBot="1" x14ac:dyDescent="0.45">
      <c r="C87" s="3" t="s">
        <v>36</v>
      </c>
      <c r="D87" s="165"/>
      <c r="E87" s="166"/>
      <c r="F87" s="166"/>
      <c r="G87" s="166"/>
      <c r="H87" s="166"/>
      <c r="I87" s="167"/>
    </row>
  </sheetData>
  <mergeCells count="44">
    <mergeCell ref="C86:I86"/>
    <mergeCell ref="D87:I87"/>
    <mergeCell ref="C79:D79"/>
    <mergeCell ref="E79:I79"/>
    <mergeCell ref="C82:G82"/>
    <mergeCell ref="C83:C84"/>
    <mergeCell ref="E83:I83"/>
    <mergeCell ref="E84:I84"/>
    <mergeCell ref="C77:D77"/>
    <mergeCell ref="E77:G77"/>
    <mergeCell ref="H77:I77"/>
    <mergeCell ref="C78:D78"/>
    <mergeCell ref="E78:G78"/>
    <mergeCell ref="H78:I78"/>
    <mergeCell ref="C72:D72"/>
    <mergeCell ref="C73:D73"/>
    <mergeCell ref="F73:I73"/>
    <mergeCell ref="C75:G75"/>
    <mergeCell ref="E76:G76"/>
    <mergeCell ref="H76:I76"/>
    <mergeCell ref="C71:D71"/>
    <mergeCell ref="C11:D11"/>
    <mergeCell ref="C12:E13"/>
    <mergeCell ref="F12:I12"/>
    <mergeCell ref="C14:C57"/>
    <mergeCell ref="D14:D23"/>
    <mergeCell ref="D25:D34"/>
    <mergeCell ref="D36:D45"/>
    <mergeCell ref="D47:D56"/>
    <mergeCell ref="C58:C68"/>
    <mergeCell ref="D58:D67"/>
    <mergeCell ref="C69:D69"/>
    <mergeCell ref="C70:D70"/>
    <mergeCell ref="F70:I70"/>
    <mergeCell ref="A1:J1"/>
    <mergeCell ref="C3:G3"/>
    <mergeCell ref="C4:D4"/>
    <mergeCell ref="E4:I4"/>
    <mergeCell ref="C6:G6"/>
    <mergeCell ref="C7:C10"/>
    <mergeCell ref="F7:I7"/>
    <mergeCell ref="F8:I8"/>
    <mergeCell ref="F9:I9"/>
    <mergeCell ref="F10:I10"/>
  </mergeCells>
  <phoneticPr fontId="1"/>
  <pageMargins left="0.51181102362204722" right="0.11811023622047245" top="0.55118110236220474" bottom="0.19685039370078741" header="0.31496062992125984" footer="0.11811023622047245"/>
  <pageSetup paperSize="9" scale="83" orientation="portrait" r:id="rId1"/>
  <headerFooter scaleWithDoc="0" alignWithMargins="0"/>
  <rowBreaks count="1" manualBreakCount="1">
    <brk id="87"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view="pageBreakPreview" topLeftCell="A58" zoomScaleNormal="100" zoomScaleSheetLayoutView="100" workbookViewId="0">
      <selection activeCell="C70" sqref="C70:D70"/>
    </sheetView>
  </sheetViews>
  <sheetFormatPr defaultColWidth="9" defaultRowHeight="12" x14ac:dyDescent="0.4"/>
  <cols>
    <col min="1" max="1" width="0.625" style="1" customWidth="1"/>
    <col min="2" max="2" width="3.125" style="1" bestFit="1" customWidth="1"/>
    <col min="3" max="3" width="10.625" style="1" customWidth="1"/>
    <col min="4" max="4" width="22.375" style="1" customWidth="1"/>
    <col min="5" max="6" width="10.625" style="1" customWidth="1"/>
    <col min="7" max="8" width="6.625" style="1" customWidth="1"/>
    <col min="9" max="9" width="23.625" style="1" customWidth="1"/>
    <col min="10" max="10" width="0.875" style="1" customWidth="1"/>
    <col min="11" max="11" width="9" style="1" customWidth="1"/>
    <col min="12" max="16384" width="9" style="1"/>
  </cols>
  <sheetData>
    <row r="1" spans="1:10" s="24" customFormat="1" ht="18.75" customHeight="1" x14ac:dyDescent="0.4">
      <c r="A1" s="189" t="s">
        <v>37</v>
      </c>
      <c r="B1" s="189"/>
      <c r="C1" s="189"/>
      <c r="D1" s="189"/>
      <c r="E1" s="189"/>
      <c r="F1" s="189"/>
      <c r="G1" s="189"/>
      <c r="H1" s="189"/>
      <c r="I1" s="189"/>
      <c r="J1" s="189"/>
    </row>
    <row r="2" spans="1:10" s="24" customFormat="1" ht="18.75" customHeight="1" x14ac:dyDescent="0.4">
      <c r="A2" s="37"/>
      <c r="B2" s="37"/>
      <c r="C2" s="37"/>
      <c r="D2" s="37"/>
      <c r="E2" s="37"/>
      <c r="F2" s="37"/>
      <c r="G2" s="37"/>
      <c r="H2" s="37"/>
      <c r="I2" s="37"/>
      <c r="J2" s="37"/>
    </row>
    <row r="3" spans="1:10" s="24" customFormat="1" ht="15" customHeight="1" thickBot="1" x14ac:dyDescent="0.45">
      <c r="B3" s="24" t="s">
        <v>4</v>
      </c>
      <c r="C3" s="96" t="s">
        <v>5</v>
      </c>
      <c r="D3" s="96"/>
      <c r="E3" s="96"/>
      <c r="F3" s="96"/>
      <c r="G3" s="96"/>
      <c r="H3" s="29"/>
    </row>
    <row r="4" spans="1:10" s="24" customFormat="1" ht="19.5" customHeight="1" thickBot="1" x14ac:dyDescent="0.45">
      <c r="C4" s="118" t="s">
        <v>38</v>
      </c>
      <c r="D4" s="119"/>
      <c r="E4" s="148" t="s">
        <v>78</v>
      </c>
      <c r="F4" s="149"/>
      <c r="G4" s="149"/>
      <c r="H4" s="149"/>
      <c r="I4" s="150"/>
    </row>
    <row r="5" spans="1:10" s="24" customFormat="1" ht="15" customHeight="1" x14ac:dyDescent="0.4"/>
    <row r="6" spans="1:10" s="24" customFormat="1" ht="15" customHeight="1" thickBot="1" x14ac:dyDescent="0.45">
      <c r="B6" s="24" t="s">
        <v>8</v>
      </c>
      <c r="C6" s="96" t="s">
        <v>9</v>
      </c>
      <c r="D6" s="96"/>
      <c r="E6" s="96"/>
      <c r="F6" s="96"/>
      <c r="G6" s="96"/>
    </row>
    <row r="7" spans="1:10" s="24" customFormat="1" ht="15" customHeight="1" x14ac:dyDescent="0.4">
      <c r="C7" s="93" t="s">
        <v>39</v>
      </c>
      <c r="D7" s="25" t="s">
        <v>11</v>
      </c>
      <c r="E7" s="41">
        <v>0</v>
      </c>
      <c r="F7" s="147"/>
      <c r="G7" s="147"/>
      <c r="H7" s="147"/>
      <c r="I7" s="147"/>
    </row>
    <row r="8" spans="1:10" s="24" customFormat="1" ht="15" customHeight="1" x14ac:dyDescent="0.4">
      <c r="C8" s="94"/>
      <c r="D8" s="26" t="s">
        <v>40</v>
      </c>
      <c r="E8" s="42">
        <v>0</v>
      </c>
      <c r="F8" s="147"/>
      <c r="G8" s="147"/>
      <c r="H8" s="147"/>
      <c r="I8" s="147"/>
    </row>
    <row r="9" spans="1:10" s="24" customFormat="1" ht="15" customHeight="1" x14ac:dyDescent="0.4">
      <c r="C9" s="94"/>
      <c r="D9" s="26" t="s">
        <v>13</v>
      </c>
      <c r="E9" s="42">
        <v>0</v>
      </c>
      <c r="F9" s="147"/>
      <c r="G9" s="147"/>
      <c r="H9" s="147"/>
      <c r="I9" s="147"/>
    </row>
    <row r="10" spans="1:10" s="24" customFormat="1" ht="15" customHeight="1" x14ac:dyDescent="0.4">
      <c r="C10" s="146"/>
      <c r="D10" s="43" t="s">
        <v>41</v>
      </c>
      <c r="E10" s="44">
        <v>0</v>
      </c>
      <c r="F10" s="147"/>
      <c r="G10" s="147"/>
      <c r="H10" s="147"/>
      <c r="I10" s="147"/>
    </row>
    <row r="11" spans="1:10" s="24" customFormat="1" ht="15" customHeight="1" thickBot="1" x14ac:dyDescent="0.45">
      <c r="C11" s="82" t="s">
        <v>15</v>
      </c>
      <c r="D11" s="83"/>
      <c r="E11" s="45">
        <f>SUM(E7:E10)</f>
        <v>0</v>
      </c>
      <c r="F11" s="46"/>
      <c r="G11" s="46"/>
      <c r="H11" s="46"/>
      <c r="I11" s="46"/>
    </row>
    <row r="12" spans="1:10" s="24" customFormat="1" ht="21" customHeight="1" x14ac:dyDescent="0.4">
      <c r="C12" s="151" t="s">
        <v>16</v>
      </c>
      <c r="D12" s="152"/>
      <c r="E12" s="152"/>
      <c r="F12" s="155" t="s">
        <v>42</v>
      </c>
      <c r="G12" s="155"/>
      <c r="H12" s="155"/>
      <c r="I12" s="156"/>
    </row>
    <row r="13" spans="1:10" s="24" customFormat="1" ht="21.95" customHeight="1" x14ac:dyDescent="0.4">
      <c r="C13" s="153"/>
      <c r="D13" s="154"/>
      <c r="E13" s="154"/>
      <c r="F13" s="47" t="s">
        <v>43</v>
      </c>
      <c r="G13" s="47" t="s">
        <v>44</v>
      </c>
      <c r="H13" s="47" t="s">
        <v>45</v>
      </c>
      <c r="I13" s="48" t="s">
        <v>46</v>
      </c>
    </row>
    <row r="14" spans="1:10" s="24" customFormat="1" ht="15" customHeight="1" x14ac:dyDescent="0.4">
      <c r="C14" s="142" t="s">
        <v>47</v>
      </c>
      <c r="D14" s="157" t="s">
        <v>18</v>
      </c>
      <c r="E14" s="49"/>
      <c r="F14" s="50">
        <v>5000</v>
      </c>
      <c r="G14" s="51" t="s">
        <v>48</v>
      </c>
      <c r="H14" s="52" t="s">
        <v>48</v>
      </c>
      <c r="I14" s="53" t="s">
        <v>54</v>
      </c>
    </row>
    <row r="15" spans="1:10" s="24" customFormat="1" ht="15" customHeight="1" x14ac:dyDescent="0.4">
      <c r="C15" s="142"/>
      <c r="D15" s="158"/>
      <c r="E15" s="49"/>
      <c r="F15" s="50">
        <v>4000</v>
      </c>
      <c r="G15" s="51" t="s">
        <v>48</v>
      </c>
      <c r="H15" s="52" t="s">
        <v>48</v>
      </c>
      <c r="I15" s="53" t="s">
        <v>59</v>
      </c>
    </row>
    <row r="16" spans="1:10" s="24" customFormat="1" ht="15" customHeight="1" x14ac:dyDescent="0.4">
      <c r="C16" s="142"/>
      <c r="D16" s="158"/>
      <c r="E16" s="49"/>
      <c r="F16" s="50">
        <v>3000</v>
      </c>
      <c r="G16" s="51" t="s">
        <v>48</v>
      </c>
      <c r="H16" s="52" t="s">
        <v>48</v>
      </c>
      <c r="I16" s="53" t="s">
        <v>60</v>
      </c>
    </row>
    <row r="17" spans="3:9" s="24" customFormat="1" ht="15" customHeight="1" x14ac:dyDescent="0.4">
      <c r="C17" s="142"/>
      <c r="D17" s="158"/>
      <c r="E17" s="49"/>
      <c r="F17" s="50">
        <v>2000</v>
      </c>
      <c r="G17" s="51" t="s">
        <v>48</v>
      </c>
      <c r="H17" s="52" t="s">
        <v>48</v>
      </c>
      <c r="I17" s="53" t="s">
        <v>67</v>
      </c>
    </row>
    <row r="18" spans="3:9" s="24" customFormat="1" ht="15" customHeight="1" thickBot="1" x14ac:dyDescent="0.45">
      <c r="C18" s="142"/>
      <c r="D18" s="158"/>
      <c r="E18" s="49"/>
      <c r="F18" s="52" t="s">
        <v>48</v>
      </c>
      <c r="G18" s="54">
        <v>50</v>
      </c>
      <c r="H18" s="50">
        <v>5000</v>
      </c>
      <c r="I18" s="55" t="s">
        <v>61</v>
      </c>
    </row>
    <row r="19" spans="3:9" s="24" customFormat="1" ht="15" hidden="1" customHeight="1" x14ac:dyDescent="0.4">
      <c r="C19" s="142"/>
      <c r="D19" s="158"/>
      <c r="E19" s="49"/>
      <c r="F19" s="52"/>
      <c r="G19" s="51"/>
      <c r="H19" s="52"/>
      <c r="I19" s="55"/>
    </row>
    <row r="20" spans="3:9" s="24" customFormat="1" ht="15" hidden="1" customHeight="1" x14ac:dyDescent="0.4">
      <c r="C20" s="142"/>
      <c r="D20" s="158"/>
      <c r="E20" s="49"/>
      <c r="F20" s="52"/>
      <c r="G20" s="54"/>
      <c r="H20" s="50"/>
      <c r="I20" s="55"/>
    </row>
    <row r="21" spans="3:9" s="24" customFormat="1" ht="15" hidden="1" customHeight="1" x14ac:dyDescent="0.4">
      <c r="C21" s="142"/>
      <c r="D21" s="158"/>
      <c r="E21" s="49"/>
      <c r="F21" s="52"/>
      <c r="G21" s="56"/>
      <c r="H21" s="50"/>
      <c r="I21" s="55"/>
    </row>
    <row r="22" spans="3:9" s="24" customFormat="1" ht="15" hidden="1" customHeight="1" x14ac:dyDescent="0.4">
      <c r="C22" s="142"/>
      <c r="D22" s="158"/>
      <c r="E22" s="49"/>
      <c r="F22" s="50"/>
      <c r="G22" s="51"/>
      <c r="H22" s="50"/>
      <c r="I22" s="55"/>
    </row>
    <row r="23" spans="3:9" s="24" customFormat="1" ht="15" hidden="1" customHeight="1" thickBot="1" x14ac:dyDescent="0.45">
      <c r="C23" s="142"/>
      <c r="D23" s="159"/>
      <c r="E23" s="57"/>
      <c r="F23" s="58"/>
      <c r="G23" s="59"/>
      <c r="H23" s="58"/>
      <c r="I23" s="60"/>
    </row>
    <row r="24" spans="3:9" s="24" customFormat="1" ht="15" customHeight="1" thickBot="1" x14ac:dyDescent="0.45">
      <c r="C24" s="164"/>
      <c r="D24" s="61" t="s">
        <v>49</v>
      </c>
      <c r="E24" s="62">
        <v>0</v>
      </c>
      <c r="F24" s="63"/>
      <c r="G24" s="64"/>
      <c r="H24" s="63"/>
      <c r="I24" s="65"/>
    </row>
    <row r="25" spans="3:9" s="24" customFormat="1" ht="15" customHeight="1" x14ac:dyDescent="0.4">
      <c r="C25" s="142"/>
      <c r="D25" s="163" t="s">
        <v>50</v>
      </c>
      <c r="E25" s="66"/>
      <c r="F25" s="50">
        <v>5000</v>
      </c>
      <c r="G25" s="51" t="s">
        <v>48</v>
      </c>
      <c r="H25" s="52" t="s">
        <v>48</v>
      </c>
      <c r="I25" s="53" t="s">
        <v>54</v>
      </c>
    </row>
    <row r="26" spans="3:9" s="24" customFormat="1" ht="15" customHeight="1" x14ac:dyDescent="0.4">
      <c r="C26" s="142"/>
      <c r="D26" s="158"/>
      <c r="E26" s="49"/>
      <c r="F26" s="50">
        <v>4000</v>
      </c>
      <c r="G26" s="51" t="s">
        <v>48</v>
      </c>
      <c r="H26" s="52" t="s">
        <v>48</v>
      </c>
      <c r="I26" s="53" t="s">
        <v>59</v>
      </c>
    </row>
    <row r="27" spans="3:9" s="24" customFormat="1" ht="15" customHeight="1" x14ac:dyDescent="0.4">
      <c r="C27" s="142"/>
      <c r="D27" s="158"/>
      <c r="E27" s="49"/>
      <c r="F27" s="50">
        <v>3000</v>
      </c>
      <c r="G27" s="51" t="s">
        <v>48</v>
      </c>
      <c r="H27" s="52" t="s">
        <v>48</v>
      </c>
      <c r="I27" s="53" t="s">
        <v>60</v>
      </c>
    </row>
    <row r="28" spans="3:9" s="24" customFormat="1" ht="15" customHeight="1" x14ac:dyDescent="0.4">
      <c r="C28" s="142"/>
      <c r="D28" s="158"/>
      <c r="E28" s="49"/>
      <c r="F28" s="50">
        <v>2000</v>
      </c>
      <c r="G28" s="51" t="s">
        <v>48</v>
      </c>
      <c r="H28" s="52" t="s">
        <v>48</v>
      </c>
      <c r="I28" s="53" t="s">
        <v>67</v>
      </c>
    </row>
    <row r="29" spans="3:9" s="24" customFormat="1" ht="15" customHeight="1" thickBot="1" x14ac:dyDescent="0.45">
      <c r="C29" s="142"/>
      <c r="D29" s="158"/>
      <c r="E29" s="49"/>
      <c r="F29" s="52" t="s">
        <v>48</v>
      </c>
      <c r="G29" s="54">
        <v>50</v>
      </c>
      <c r="H29" s="50">
        <v>5000</v>
      </c>
      <c r="I29" s="55" t="s">
        <v>61</v>
      </c>
    </row>
    <row r="30" spans="3:9" s="24" customFormat="1" ht="15" hidden="1" customHeight="1" x14ac:dyDescent="0.4">
      <c r="C30" s="142"/>
      <c r="D30" s="158"/>
      <c r="E30" s="49"/>
      <c r="F30" s="52"/>
      <c r="G30" s="51"/>
      <c r="H30" s="52"/>
      <c r="I30" s="55"/>
    </row>
    <row r="31" spans="3:9" s="24" customFormat="1" ht="15" hidden="1" customHeight="1" x14ac:dyDescent="0.4">
      <c r="C31" s="142"/>
      <c r="D31" s="158"/>
      <c r="E31" s="49"/>
      <c r="F31" s="52"/>
      <c r="G31" s="54"/>
      <c r="H31" s="50"/>
      <c r="I31" s="55"/>
    </row>
    <row r="32" spans="3:9" s="24" customFormat="1" ht="15" hidden="1" customHeight="1" x14ac:dyDescent="0.4">
      <c r="C32" s="142"/>
      <c r="D32" s="158"/>
      <c r="E32" s="49"/>
      <c r="F32" s="52"/>
      <c r="G32" s="56"/>
      <c r="H32" s="50"/>
      <c r="I32" s="55"/>
    </row>
    <row r="33" spans="3:9" s="24" customFormat="1" ht="15" hidden="1" customHeight="1" x14ac:dyDescent="0.4">
      <c r="C33" s="142"/>
      <c r="D33" s="158"/>
      <c r="E33" s="49"/>
      <c r="F33" s="50"/>
      <c r="G33" s="51"/>
      <c r="H33" s="50"/>
      <c r="I33" s="55"/>
    </row>
    <row r="34" spans="3:9" s="24" customFormat="1" ht="15" hidden="1" customHeight="1" thickBot="1" x14ac:dyDescent="0.45">
      <c r="C34" s="142"/>
      <c r="D34" s="159"/>
      <c r="E34" s="57"/>
      <c r="F34" s="58"/>
      <c r="G34" s="59"/>
      <c r="H34" s="58"/>
      <c r="I34" s="60"/>
    </row>
    <row r="35" spans="3:9" s="24" customFormat="1" ht="15" customHeight="1" thickBot="1" x14ac:dyDescent="0.45">
      <c r="C35" s="164"/>
      <c r="D35" s="61" t="s">
        <v>49</v>
      </c>
      <c r="E35" s="62">
        <v>0</v>
      </c>
      <c r="F35" s="63"/>
      <c r="G35" s="64"/>
      <c r="H35" s="63"/>
      <c r="I35" s="65"/>
    </row>
    <row r="36" spans="3:9" s="24" customFormat="1" ht="15" customHeight="1" x14ac:dyDescent="0.4">
      <c r="C36" s="142"/>
      <c r="D36" s="160" t="s">
        <v>19</v>
      </c>
      <c r="E36" s="66"/>
      <c r="F36" s="50">
        <v>5000</v>
      </c>
      <c r="G36" s="51" t="s">
        <v>48</v>
      </c>
      <c r="H36" s="52" t="s">
        <v>48</v>
      </c>
      <c r="I36" s="53" t="s">
        <v>54</v>
      </c>
    </row>
    <row r="37" spans="3:9" s="24" customFormat="1" ht="15" customHeight="1" x14ac:dyDescent="0.4">
      <c r="C37" s="142"/>
      <c r="D37" s="158"/>
      <c r="E37" s="49"/>
      <c r="F37" s="50">
        <v>4000</v>
      </c>
      <c r="G37" s="51" t="s">
        <v>48</v>
      </c>
      <c r="H37" s="52" t="s">
        <v>48</v>
      </c>
      <c r="I37" s="53" t="s">
        <v>59</v>
      </c>
    </row>
    <row r="38" spans="3:9" s="24" customFormat="1" ht="15" customHeight="1" x14ac:dyDescent="0.4">
      <c r="C38" s="142"/>
      <c r="D38" s="158"/>
      <c r="E38" s="49"/>
      <c r="F38" s="50">
        <v>3000</v>
      </c>
      <c r="G38" s="51" t="s">
        <v>48</v>
      </c>
      <c r="H38" s="52" t="s">
        <v>48</v>
      </c>
      <c r="I38" s="53" t="s">
        <v>60</v>
      </c>
    </row>
    <row r="39" spans="3:9" s="24" customFormat="1" ht="15" customHeight="1" x14ac:dyDescent="0.4">
      <c r="C39" s="142"/>
      <c r="D39" s="158"/>
      <c r="E39" s="49"/>
      <c r="F39" s="50">
        <v>2000</v>
      </c>
      <c r="G39" s="51" t="s">
        <v>48</v>
      </c>
      <c r="H39" s="52" t="s">
        <v>48</v>
      </c>
      <c r="I39" s="53" t="s">
        <v>67</v>
      </c>
    </row>
    <row r="40" spans="3:9" s="24" customFormat="1" ht="15" customHeight="1" thickBot="1" x14ac:dyDescent="0.45">
      <c r="C40" s="142"/>
      <c r="D40" s="158"/>
      <c r="E40" s="49"/>
      <c r="F40" s="52" t="s">
        <v>48</v>
      </c>
      <c r="G40" s="54">
        <v>50</v>
      </c>
      <c r="H40" s="50">
        <v>5000</v>
      </c>
      <c r="I40" s="55" t="s">
        <v>61</v>
      </c>
    </row>
    <row r="41" spans="3:9" s="24" customFormat="1" ht="15" hidden="1" customHeight="1" x14ac:dyDescent="0.4">
      <c r="C41" s="142"/>
      <c r="D41" s="158"/>
      <c r="E41" s="49"/>
      <c r="F41" s="50"/>
      <c r="G41" s="51"/>
      <c r="H41" s="52"/>
      <c r="I41" s="55"/>
    </row>
    <row r="42" spans="3:9" s="24" customFormat="1" ht="15" hidden="1" customHeight="1" x14ac:dyDescent="0.4">
      <c r="C42" s="142"/>
      <c r="D42" s="158"/>
      <c r="E42" s="49"/>
      <c r="F42" s="50"/>
      <c r="G42" s="54"/>
      <c r="H42" s="50"/>
      <c r="I42" s="55"/>
    </row>
    <row r="43" spans="3:9" s="24" customFormat="1" ht="15" hidden="1" customHeight="1" x14ac:dyDescent="0.4">
      <c r="C43" s="142"/>
      <c r="D43" s="158"/>
      <c r="E43" s="49"/>
      <c r="F43" s="50"/>
      <c r="G43" s="51"/>
      <c r="H43" s="50"/>
      <c r="I43" s="55"/>
    </row>
    <row r="44" spans="3:9" s="24" customFormat="1" ht="15" hidden="1" customHeight="1" x14ac:dyDescent="0.4">
      <c r="C44" s="142"/>
      <c r="D44" s="158"/>
      <c r="E44" s="49"/>
      <c r="F44" s="50"/>
      <c r="G44" s="51"/>
      <c r="H44" s="50"/>
      <c r="I44" s="55"/>
    </row>
    <row r="45" spans="3:9" s="24" customFormat="1" ht="15" hidden="1" customHeight="1" thickBot="1" x14ac:dyDescent="0.45">
      <c r="C45" s="142"/>
      <c r="D45" s="159"/>
      <c r="E45" s="57"/>
      <c r="F45" s="58"/>
      <c r="G45" s="59"/>
      <c r="H45" s="58"/>
      <c r="I45" s="60"/>
    </row>
    <row r="46" spans="3:9" s="24" customFormat="1" ht="15" customHeight="1" thickBot="1" x14ac:dyDescent="0.45">
      <c r="C46" s="164"/>
      <c r="D46" s="61" t="s">
        <v>49</v>
      </c>
      <c r="E46" s="62">
        <v>0</v>
      </c>
      <c r="F46" s="63"/>
      <c r="G46" s="64"/>
      <c r="H46" s="63"/>
      <c r="I46" s="65"/>
    </row>
    <row r="47" spans="3:9" s="24" customFormat="1" ht="15" customHeight="1" thickBot="1" x14ac:dyDescent="0.45">
      <c r="C47" s="142"/>
      <c r="D47" s="160" t="s">
        <v>51</v>
      </c>
      <c r="E47" s="66"/>
      <c r="F47" s="67"/>
      <c r="G47" s="68"/>
      <c r="H47" s="69"/>
      <c r="I47" s="70"/>
    </row>
    <row r="48" spans="3:9" s="24" customFormat="1" ht="15" hidden="1" customHeight="1" x14ac:dyDescent="0.4">
      <c r="C48" s="142"/>
      <c r="D48" s="158"/>
      <c r="E48" s="49"/>
      <c r="F48" s="50"/>
      <c r="G48" s="51"/>
      <c r="H48" s="52"/>
      <c r="I48" s="55"/>
    </row>
    <row r="49" spans="3:9" s="24" customFormat="1" ht="15" hidden="1" customHeight="1" x14ac:dyDescent="0.4">
      <c r="C49" s="142"/>
      <c r="D49" s="158"/>
      <c r="E49" s="49"/>
      <c r="F49" s="50"/>
      <c r="G49" s="51"/>
      <c r="H49" s="52"/>
      <c r="I49" s="55"/>
    </row>
    <row r="50" spans="3:9" s="24" customFormat="1" ht="15" hidden="1" customHeight="1" x14ac:dyDescent="0.4">
      <c r="C50" s="142"/>
      <c r="D50" s="158"/>
      <c r="E50" s="49"/>
      <c r="F50" s="50"/>
      <c r="G50" s="51"/>
      <c r="H50" s="52"/>
      <c r="I50" s="55"/>
    </row>
    <row r="51" spans="3:9" s="24" customFormat="1" ht="15" hidden="1" customHeight="1" x14ac:dyDescent="0.4">
      <c r="C51" s="142"/>
      <c r="D51" s="158"/>
      <c r="E51" s="49"/>
      <c r="F51" s="50"/>
      <c r="G51" s="54"/>
      <c r="H51" s="50"/>
      <c r="I51" s="55"/>
    </row>
    <row r="52" spans="3:9" s="24" customFormat="1" ht="15" hidden="1" customHeight="1" x14ac:dyDescent="0.4">
      <c r="C52" s="142"/>
      <c r="D52" s="158"/>
      <c r="E52" s="49"/>
      <c r="F52" s="50"/>
      <c r="G52" s="54"/>
      <c r="H52" s="50"/>
      <c r="I52" s="55"/>
    </row>
    <row r="53" spans="3:9" s="24" customFormat="1" ht="15" hidden="1" customHeight="1" x14ac:dyDescent="0.4">
      <c r="C53" s="142"/>
      <c r="D53" s="158"/>
      <c r="E53" s="49"/>
      <c r="F53" s="50"/>
      <c r="G53" s="54"/>
      <c r="H53" s="50"/>
      <c r="I53" s="55"/>
    </row>
    <row r="54" spans="3:9" s="24" customFormat="1" ht="15" hidden="1" customHeight="1" x14ac:dyDescent="0.4">
      <c r="C54" s="142"/>
      <c r="D54" s="158"/>
      <c r="E54" s="49"/>
      <c r="F54" s="50"/>
      <c r="G54" s="51"/>
      <c r="H54" s="50"/>
      <c r="I54" s="55"/>
    </row>
    <row r="55" spans="3:9" s="24" customFormat="1" ht="15" hidden="1" customHeight="1" x14ac:dyDescent="0.4">
      <c r="C55" s="142"/>
      <c r="D55" s="158"/>
      <c r="E55" s="49"/>
      <c r="F55" s="50"/>
      <c r="G55" s="51"/>
      <c r="H55" s="50"/>
      <c r="I55" s="55"/>
    </row>
    <row r="56" spans="3:9" s="24" customFormat="1" ht="15" hidden="1" customHeight="1" thickBot="1" x14ac:dyDescent="0.45">
      <c r="C56" s="142"/>
      <c r="D56" s="159"/>
      <c r="E56" s="57"/>
      <c r="F56" s="58"/>
      <c r="G56" s="59"/>
      <c r="H56" s="58"/>
      <c r="I56" s="60"/>
    </row>
    <row r="57" spans="3:9" s="24" customFormat="1" ht="15" customHeight="1" thickBot="1" x14ac:dyDescent="0.45">
      <c r="C57" s="164"/>
      <c r="D57" s="61" t="s">
        <v>49</v>
      </c>
      <c r="E57" s="62">
        <v>0</v>
      </c>
      <c r="F57" s="63"/>
      <c r="G57" s="64"/>
      <c r="H57" s="63"/>
      <c r="I57" s="65"/>
    </row>
    <row r="58" spans="3:9" s="24" customFormat="1" ht="15" customHeight="1" thickBot="1" x14ac:dyDescent="0.45">
      <c r="C58" s="161" t="s">
        <v>52</v>
      </c>
      <c r="D58" s="160" t="s">
        <v>21</v>
      </c>
      <c r="E58" s="66"/>
      <c r="F58" s="67">
        <v>2000</v>
      </c>
      <c r="G58" s="68" t="s">
        <v>48</v>
      </c>
      <c r="H58" s="69" t="s">
        <v>48</v>
      </c>
      <c r="I58" s="70" t="s">
        <v>64</v>
      </c>
    </row>
    <row r="59" spans="3:9" s="24" customFormat="1" ht="15" hidden="1" customHeight="1" x14ac:dyDescent="0.4">
      <c r="C59" s="161"/>
      <c r="D59" s="158"/>
      <c r="E59" s="49"/>
      <c r="F59" s="50"/>
      <c r="G59" s="51"/>
      <c r="H59" s="52"/>
      <c r="I59" s="55"/>
    </row>
    <row r="60" spans="3:9" s="24" customFormat="1" ht="15" hidden="1" customHeight="1" x14ac:dyDescent="0.4">
      <c r="C60" s="161"/>
      <c r="D60" s="158"/>
      <c r="E60" s="49"/>
      <c r="F60" s="50"/>
      <c r="G60" s="51"/>
      <c r="H60" s="52"/>
      <c r="I60" s="55"/>
    </row>
    <row r="61" spans="3:9" s="24" customFormat="1" ht="15" hidden="1" customHeight="1" x14ac:dyDescent="0.4">
      <c r="C61" s="161"/>
      <c r="D61" s="158"/>
      <c r="E61" s="49"/>
      <c r="F61" s="50"/>
      <c r="G61" s="54"/>
      <c r="H61" s="50"/>
      <c r="I61" s="55"/>
    </row>
    <row r="62" spans="3:9" s="24" customFormat="1" ht="15" hidden="1" customHeight="1" x14ac:dyDescent="0.4">
      <c r="C62" s="161"/>
      <c r="D62" s="158"/>
      <c r="E62" s="49"/>
      <c r="F62" s="50"/>
      <c r="G62" s="51"/>
      <c r="H62" s="50"/>
      <c r="I62" s="55"/>
    </row>
    <row r="63" spans="3:9" s="24" customFormat="1" ht="15" hidden="1" customHeight="1" x14ac:dyDescent="0.4">
      <c r="C63" s="161"/>
      <c r="D63" s="158"/>
      <c r="E63" s="49"/>
      <c r="F63" s="50"/>
      <c r="G63" s="51"/>
      <c r="H63" s="50"/>
      <c r="I63" s="55"/>
    </row>
    <row r="64" spans="3:9" s="24" customFormat="1" ht="15" hidden="1" customHeight="1" x14ac:dyDescent="0.4">
      <c r="C64" s="161"/>
      <c r="D64" s="158"/>
      <c r="E64" s="49"/>
      <c r="F64" s="50"/>
      <c r="G64" s="51"/>
      <c r="H64" s="50"/>
      <c r="I64" s="55"/>
    </row>
    <row r="65" spans="2:9" s="24" customFormat="1" ht="15" hidden="1" customHeight="1" x14ac:dyDescent="0.4">
      <c r="C65" s="161"/>
      <c r="D65" s="158"/>
      <c r="E65" s="49"/>
      <c r="F65" s="50"/>
      <c r="G65" s="51"/>
      <c r="H65" s="50"/>
      <c r="I65" s="55"/>
    </row>
    <row r="66" spans="2:9" s="24" customFormat="1" ht="15" hidden="1" customHeight="1" x14ac:dyDescent="0.4">
      <c r="C66" s="161"/>
      <c r="D66" s="158"/>
      <c r="E66" s="49"/>
      <c r="F66" s="50"/>
      <c r="G66" s="51"/>
      <c r="H66" s="50"/>
      <c r="I66" s="55"/>
    </row>
    <row r="67" spans="2:9" s="24" customFormat="1" ht="15" hidden="1" customHeight="1" thickBot="1" x14ac:dyDescent="0.45">
      <c r="C67" s="161"/>
      <c r="D67" s="159"/>
      <c r="E67" s="57"/>
      <c r="F67" s="58"/>
      <c r="G67" s="59"/>
      <c r="H67" s="58"/>
      <c r="I67" s="60"/>
    </row>
    <row r="68" spans="2:9" s="24" customFormat="1" ht="15" customHeight="1" thickBot="1" x14ac:dyDescent="0.45">
      <c r="C68" s="162"/>
      <c r="D68" s="61" t="s">
        <v>49</v>
      </c>
      <c r="E68" s="62">
        <v>0</v>
      </c>
      <c r="F68" s="63"/>
      <c r="G68" s="64"/>
      <c r="H68" s="71"/>
      <c r="I68" s="65"/>
    </row>
    <row r="69" spans="2:9" s="24" customFormat="1" ht="15" customHeight="1" thickBot="1" x14ac:dyDescent="0.45">
      <c r="C69" s="184" t="s">
        <v>15</v>
      </c>
      <c r="D69" s="185"/>
      <c r="E69" s="72">
        <f>E24+E35+E46+E57+E68</f>
        <v>0</v>
      </c>
      <c r="F69" s="73"/>
      <c r="G69" s="74"/>
      <c r="H69" s="75"/>
      <c r="I69" s="76"/>
    </row>
    <row r="70" spans="2:9" s="24" customFormat="1" ht="15" customHeight="1" x14ac:dyDescent="0.4">
      <c r="C70" s="111" t="s">
        <v>79</v>
      </c>
      <c r="D70" s="112"/>
      <c r="E70" s="77">
        <v>0</v>
      </c>
      <c r="F70" s="186"/>
      <c r="G70" s="186"/>
      <c r="H70" s="186"/>
      <c r="I70" s="186"/>
    </row>
    <row r="71" spans="2:9" s="24" customFormat="1" ht="15" customHeight="1" thickBot="1" x14ac:dyDescent="0.45">
      <c r="C71" s="89" t="s">
        <v>53</v>
      </c>
      <c r="D71" s="90"/>
      <c r="E71" s="78">
        <v>0</v>
      </c>
      <c r="F71" s="79"/>
      <c r="G71" s="79"/>
      <c r="H71" s="79"/>
      <c r="I71" s="79"/>
    </row>
    <row r="72" spans="2:9" s="24" customFormat="1" ht="15" customHeight="1" x14ac:dyDescent="0.4">
      <c r="C72" s="97" t="s">
        <v>80</v>
      </c>
      <c r="D72" s="98"/>
      <c r="E72" s="80">
        <v>0</v>
      </c>
      <c r="F72" s="79"/>
      <c r="G72" s="79"/>
      <c r="H72" s="79"/>
      <c r="I72" s="79"/>
    </row>
    <row r="73" spans="2:9" s="24" customFormat="1" ht="15" customHeight="1" thickBot="1" x14ac:dyDescent="0.45">
      <c r="C73" s="89" t="s">
        <v>82</v>
      </c>
      <c r="D73" s="90"/>
      <c r="E73" s="81">
        <v>0</v>
      </c>
      <c r="F73" s="147"/>
      <c r="G73" s="147"/>
      <c r="H73" s="147"/>
      <c r="I73" s="147"/>
    </row>
    <row r="74" spans="2:9" s="24" customFormat="1" ht="15" customHeight="1" x14ac:dyDescent="0.4"/>
    <row r="75" spans="2:9" ht="15" customHeight="1" x14ac:dyDescent="0.4">
      <c r="B75" s="1" t="s">
        <v>23</v>
      </c>
      <c r="C75" s="122" t="s">
        <v>24</v>
      </c>
      <c r="D75" s="122"/>
      <c r="E75" s="122"/>
      <c r="F75" s="122"/>
      <c r="G75" s="122"/>
    </row>
    <row r="76" spans="2:9" ht="12.75" thickBot="1" x14ac:dyDescent="0.45">
      <c r="C76" s="6"/>
      <c r="D76" s="6"/>
      <c r="E76" s="183" t="s">
        <v>25</v>
      </c>
      <c r="F76" s="183"/>
      <c r="G76" s="183"/>
      <c r="H76" s="183" t="s">
        <v>26</v>
      </c>
      <c r="I76" s="183"/>
    </row>
    <row r="77" spans="2:9" ht="15" customHeight="1" x14ac:dyDescent="0.4">
      <c r="C77" s="168" t="s">
        <v>27</v>
      </c>
      <c r="D77" s="169"/>
      <c r="E77" s="176">
        <v>44562</v>
      </c>
      <c r="F77" s="177"/>
      <c r="G77" s="178"/>
      <c r="H77" s="179">
        <v>44569</v>
      </c>
      <c r="I77" s="180"/>
    </row>
    <row r="78" spans="2:9" ht="15" customHeight="1" thickBot="1" x14ac:dyDescent="0.45">
      <c r="C78" s="172" t="s">
        <v>28</v>
      </c>
      <c r="D78" s="173"/>
      <c r="E78" s="181" t="s">
        <v>63</v>
      </c>
      <c r="F78" s="181"/>
      <c r="G78" s="181"/>
      <c r="H78" s="181">
        <v>44865</v>
      </c>
      <c r="I78" s="182"/>
    </row>
    <row r="79" spans="2:9" ht="15" customHeight="1" thickBot="1" x14ac:dyDescent="0.45">
      <c r="C79" s="170" t="s">
        <v>81</v>
      </c>
      <c r="D79" s="171"/>
      <c r="E79" s="139">
        <v>0</v>
      </c>
      <c r="F79" s="140"/>
      <c r="G79" s="140"/>
      <c r="H79" s="140"/>
      <c r="I79" s="141"/>
    </row>
    <row r="80" spans="2:9" ht="15" customHeight="1" x14ac:dyDescent="0.4">
      <c r="C80" s="33" t="s">
        <v>56</v>
      </c>
      <c r="D80" s="33"/>
      <c r="E80" s="34"/>
      <c r="F80" s="34"/>
      <c r="G80" s="34"/>
      <c r="H80" s="10"/>
    </row>
    <row r="81" spans="2:9" ht="15" customHeight="1" x14ac:dyDescent="0.4"/>
    <row r="82" spans="2:9" ht="15" customHeight="1" thickBot="1" x14ac:dyDescent="0.45">
      <c r="B82" s="1" t="s">
        <v>29</v>
      </c>
      <c r="C82" s="122" t="s">
        <v>30</v>
      </c>
      <c r="D82" s="122"/>
      <c r="E82" s="122"/>
      <c r="F82" s="122"/>
      <c r="G82" s="122"/>
    </row>
    <row r="83" spans="2:9" ht="15" customHeight="1" x14ac:dyDescent="0.4">
      <c r="C83" s="190" t="s">
        <v>31</v>
      </c>
      <c r="D83" s="4" t="s">
        <v>32</v>
      </c>
      <c r="E83" s="192" t="s">
        <v>68</v>
      </c>
      <c r="F83" s="192"/>
      <c r="G83" s="192"/>
      <c r="H83" s="192"/>
      <c r="I83" s="193"/>
    </row>
    <row r="84" spans="2:9" ht="15" customHeight="1" thickBot="1" x14ac:dyDescent="0.45">
      <c r="C84" s="191"/>
      <c r="D84" s="5" t="s">
        <v>33</v>
      </c>
      <c r="E84" s="194" t="s">
        <v>68</v>
      </c>
      <c r="F84" s="195"/>
      <c r="G84" s="195"/>
      <c r="H84" s="195"/>
      <c r="I84" s="196"/>
    </row>
    <row r="85" spans="2:9" ht="15" customHeight="1" x14ac:dyDescent="0.4"/>
    <row r="86" spans="2:9" ht="15" customHeight="1" thickBot="1" x14ac:dyDescent="0.45">
      <c r="B86" s="1" t="s">
        <v>34</v>
      </c>
      <c r="C86" s="122" t="s">
        <v>35</v>
      </c>
      <c r="D86" s="122"/>
      <c r="E86" s="122"/>
      <c r="F86" s="122"/>
      <c r="G86" s="122"/>
      <c r="H86" s="122"/>
      <c r="I86" s="122"/>
    </row>
    <row r="87" spans="2:9" ht="69.95" customHeight="1" thickBot="1" x14ac:dyDescent="0.45">
      <c r="C87" s="3" t="s">
        <v>36</v>
      </c>
      <c r="D87" s="165"/>
      <c r="E87" s="166"/>
      <c r="F87" s="166"/>
      <c r="G87" s="166"/>
      <c r="H87" s="166"/>
      <c r="I87" s="167"/>
    </row>
  </sheetData>
  <mergeCells count="44">
    <mergeCell ref="C86:I86"/>
    <mergeCell ref="D87:I87"/>
    <mergeCell ref="C79:D79"/>
    <mergeCell ref="E79:I79"/>
    <mergeCell ref="C82:G82"/>
    <mergeCell ref="C83:C84"/>
    <mergeCell ref="E83:I83"/>
    <mergeCell ref="E84:I84"/>
    <mergeCell ref="C77:D77"/>
    <mergeCell ref="E77:G77"/>
    <mergeCell ref="H77:I77"/>
    <mergeCell ref="C78:D78"/>
    <mergeCell ref="E78:G78"/>
    <mergeCell ref="H78:I78"/>
    <mergeCell ref="C72:D72"/>
    <mergeCell ref="C73:D73"/>
    <mergeCell ref="F73:I73"/>
    <mergeCell ref="C75:G75"/>
    <mergeCell ref="E76:G76"/>
    <mergeCell ref="H76:I76"/>
    <mergeCell ref="C71:D71"/>
    <mergeCell ref="C11:D11"/>
    <mergeCell ref="C12:E13"/>
    <mergeCell ref="F12:I12"/>
    <mergeCell ref="C14:C57"/>
    <mergeCell ref="D14:D23"/>
    <mergeCell ref="D25:D34"/>
    <mergeCell ref="D36:D45"/>
    <mergeCell ref="D47:D56"/>
    <mergeCell ref="C58:C68"/>
    <mergeCell ref="D58:D67"/>
    <mergeCell ref="C69:D69"/>
    <mergeCell ref="C70:D70"/>
    <mergeCell ref="F70:I70"/>
    <mergeCell ref="A1:J1"/>
    <mergeCell ref="C3:G3"/>
    <mergeCell ref="C4:D4"/>
    <mergeCell ref="E4:I4"/>
    <mergeCell ref="C6:G6"/>
    <mergeCell ref="C7:C10"/>
    <mergeCell ref="F7:I7"/>
    <mergeCell ref="F8:I8"/>
    <mergeCell ref="F9:I9"/>
    <mergeCell ref="F10:I10"/>
  </mergeCells>
  <phoneticPr fontId="1"/>
  <pageMargins left="0.51181102362204722" right="0.11811023622047245" top="0.55118110236220474" bottom="0.19685039370078741" header="0.31496062992125984" footer="0.11811023622047245"/>
  <pageSetup paperSize="9" scale="82" orientation="portrait" r:id="rId1"/>
  <headerFooter scaleWithDoc="0" alignWithMargins="0"/>
  <rowBreaks count="1" manualBreakCount="1">
    <brk id="87"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view="pageBreakPreview" topLeftCell="A37" zoomScaleNormal="100" zoomScaleSheetLayoutView="100" workbookViewId="0">
      <selection activeCell="E74" sqref="E74"/>
    </sheetView>
  </sheetViews>
  <sheetFormatPr defaultColWidth="9" defaultRowHeight="12" x14ac:dyDescent="0.4"/>
  <cols>
    <col min="1" max="1" width="0.625" style="1" customWidth="1"/>
    <col min="2" max="2" width="3.125" style="1" bestFit="1" customWidth="1"/>
    <col min="3" max="3" width="10.625" style="1" customWidth="1"/>
    <col min="4" max="4" width="22.375" style="1" customWidth="1"/>
    <col min="5" max="6" width="10.625" style="1" customWidth="1"/>
    <col min="7" max="8" width="6.625" style="1" customWidth="1"/>
    <col min="9" max="9" width="23.75" style="1" customWidth="1"/>
    <col min="10" max="10" width="0.875" style="1" customWidth="1"/>
    <col min="11" max="11" width="9" style="1" customWidth="1"/>
    <col min="12" max="16384" width="9" style="1"/>
  </cols>
  <sheetData>
    <row r="1" spans="1:10" ht="18.75" customHeight="1" x14ac:dyDescent="0.4">
      <c r="A1" s="117" t="s">
        <v>37</v>
      </c>
      <c r="B1" s="117"/>
      <c r="C1" s="117"/>
      <c r="D1" s="117"/>
      <c r="E1" s="117"/>
      <c r="F1" s="117"/>
      <c r="G1" s="117"/>
      <c r="H1" s="117"/>
      <c r="I1" s="117"/>
      <c r="J1" s="117"/>
    </row>
    <row r="2" spans="1:10" ht="18.75" customHeight="1" x14ac:dyDescent="0.4">
      <c r="A2" s="2"/>
      <c r="B2" s="2"/>
      <c r="C2" s="2"/>
      <c r="D2" s="2"/>
      <c r="E2" s="2"/>
      <c r="F2" s="2"/>
      <c r="G2" s="2"/>
      <c r="H2" s="2"/>
      <c r="I2" s="2"/>
      <c r="J2" s="2"/>
    </row>
    <row r="3" spans="1:10" ht="15" customHeight="1" thickBot="1" x14ac:dyDescent="0.45">
      <c r="B3" s="1" t="s">
        <v>4</v>
      </c>
      <c r="C3" s="122" t="s">
        <v>5</v>
      </c>
      <c r="D3" s="122"/>
      <c r="E3" s="122"/>
      <c r="F3" s="122"/>
      <c r="G3" s="122"/>
      <c r="H3" s="6"/>
    </row>
    <row r="4" spans="1:10" ht="19.5" customHeight="1" thickBot="1" x14ac:dyDescent="0.45">
      <c r="C4" s="187" t="s">
        <v>38</v>
      </c>
      <c r="D4" s="188"/>
      <c r="E4" s="148" t="s">
        <v>77</v>
      </c>
      <c r="F4" s="149"/>
      <c r="G4" s="149"/>
      <c r="H4" s="149"/>
      <c r="I4" s="150"/>
    </row>
    <row r="5" spans="1:10" ht="15" customHeight="1" x14ac:dyDescent="0.4"/>
    <row r="6" spans="1:10" ht="15" customHeight="1" thickBot="1" x14ac:dyDescent="0.45">
      <c r="B6" s="1" t="s">
        <v>8</v>
      </c>
      <c r="C6" s="122" t="s">
        <v>9</v>
      </c>
      <c r="D6" s="122"/>
      <c r="E6" s="122"/>
      <c r="F6" s="122"/>
      <c r="G6" s="122"/>
    </row>
    <row r="7" spans="1:10" s="24" customFormat="1" ht="15" customHeight="1" x14ac:dyDescent="0.4">
      <c r="C7" s="93" t="s">
        <v>39</v>
      </c>
      <c r="D7" s="25" t="s">
        <v>11</v>
      </c>
      <c r="E7" s="41">
        <v>74570026</v>
      </c>
      <c r="F7" s="147"/>
      <c r="G7" s="147"/>
      <c r="H7" s="147"/>
      <c r="I7" s="147"/>
    </row>
    <row r="8" spans="1:10" s="24" customFormat="1" ht="15" customHeight="1" x14ac:dyDescent="0.4">
      <c r="C8" s="94"/>
      <c r="D8" s="26" t="s">
        <v>40</v>
      </c>
      <c r="E8" s="42">
        <v>2242530</v>
      </c>
      <c r="F8" s="147"/>
      <c r="G8" s="147"/>
      <c r="H8" s="147"/>
      <c r="I8" s="147"/>
    </row>
    <row r="9" spans="1:10" s="24" customFormat="1" ht="15" customHeight="1" x14ac:dyDescent="0.4">
      <c r="C9" s="94"/>
      <c r="D9" s="26" t="s">
        <v>13</v>
      </c>
      <c r="E9" s="42">
        <v>75959454</v>
      </c>
      <c r="F9" s="147"/>
      <c r="G9" s="147"/>
      <c r="H9" s="147"/>
      <c r="I9" s="147"/>
    </row>
    <row r="10" spans="1:10" s="24" customFormat="1" ht="15" customHeight="1" x14ac:dyDescent="0.4">
      <c r="C10" s="146"/>
      <c r="D10" s="43" t="s">
        <v>41</v>
      </c>
      <c r="E10" s="44">
        <v>0</v>
      </c>
      <c r="F10" s="147"/>
      <c r="G10" s="147"/>
      <c r="H10" s="147"/>
      <c r="I10" s="147"/>
    </row>
    <row r="11" spans="1:10" s="24" customFormat="1" ht="15" customHeight="1" thickBot="1" x14ac:dyDescent="0.45">
      <c r="C11" s="82" t="s">
        <v>15</v>
      </c>
      <c r="D11" s="83"/>
      <c r="E11" s="45">
        <f>SUM(E7:E10)</f>
        <v>152772010</v>
      </c>
      <c r="F11" s="46"/>
      <c r="G11" s="46"/>
      <c r="H11" s="46"/>
      <c r="I11" s="46"/>
    </row>
    <row r="12" spans="1:10" s="24" customFormat="1" ht="21" customHeight="1" x14ac:dyDescent="0.4">
      <c r="C12" s="151" t="s">
        <v>16</v>
      </c>
      <c r="D12" s="152"/>
      <c r="E12" s="152"/>
      <c r="F12" s="155" t="s">
        <v>42</v>
      </c>
      <c r="G12" s="155"/>
      <c r="H12" s="155"/>
      <c r="I12" s="156"/>
    </row>
    <row r="13" spans="1:10" s="24" customFormat="1" ht="21.95" customHeight="1" x14ac:dyDescent="0.4">
      <c r="C13" s="153"/>
      <c r="D13" s="154"/>
      <c r="E13" s="154"/>
      <c r="F13" s="47" t="s">
        <v>43</v>
      </c>
      <c r="G13" s="47" t="s">
        <v>44</v>
      </c>
      <c r="H13" s="47" t="s">
        <v>45</v>
      </c>
      <c r="I13" s="48" t="s">
        <v>46</v>
      </c>
    </row>
    <row r="14" spans="1:10" s="24" customFormat="1" ht="15" customHeight="1" x14ac:dyDescent="0.4">
      <c r="C14" s="142" t="s">
        <v>47</v>
      </c>
      <c r="D14" s="157" t="s">
        <v>18</v>
      </c>
      <c r="E14" s="49"/>
      <c r="F14" s="50">
        <v>5000</v>
      </c>
      <c r="G14" s="51" t="s">
        <v>48</v>
      </c>
      <c r="H14" s="52" t="s">
        <v>48</v>
      </c>
      <c r="I14" s="53" t="s">
        <v>54</v>
      </c>
    </row>
    <row r="15" spans="1:10" s="24" customFormat="1" ht="15" customHeight="1" x14ac:dyDescent="0.4">
      <c r="C15" s="142"/>
      <c r="D15" s="158"/>
      <c r="E15" s="49"/>
      <c r="F15" s="50">
        <v>4000</v>
      </c>
      <c r="G15" s="51" t="s">
        <v>48</v>
      </c>
      <c r="H15" s="52" t="s">
        <v>48</v>
      </c>
      <c r="I15" s="53" t="s">
        <v>59</v>
      </c>
    </row>
    <row r="16" spans="1:10" s="24" customFormat="1" ht="15" customHeight="1" x14ac:dyDescent="0.4">
      <c r="C16" s="142"/>
      <c r="D16" s="158"/>
      <c r="E16" s="49"/>
      <c r="F16" s="50">
        <v>3000</v>
      </c>
      <c r="G16" s="51" t="s">
        <v>48</v>
      </c>
      <c r="H16" s="52" t="s">
        <v>48</v>
      </c>
      <c r="I16" s="53" t="s">
        <v>60</v>
      </c>
    </row>
    <row r="17" spans="3:9" s="24" customFormat="1" ht="15" customHeight="1" x14ac:dyDescent="0.4">
      <c r="C17" s="142"/>
      <c r="D17" s="158"/>
      <c r="E17" s="49"/>
      <c r="F17" s="50">
        <v>2000</v>
      </c>
      <c r="G17" s="51" t="s">
        <v>48</v>
      </c>
      <c r="H17" s="52" t="s">
        <v>48</v>
      </c>
      <c r="I17" s="53" t="s">
        <v>67</v>
      </c>
    </row>
    <row r="18" spans="3:9" s="24" customFormat="1" ht="15" customHeight="1" thickBot="1" x14ac:dyDescent="0.45">
      <c r="C18" s="142"/>
      <c r="D18" s="158"/>
      <c r="E18" s="49"/>
      <c r="F18" s="52" t="s">
        <v>48</v>
      </c>
      <c r="G18" s="54">
        <v>50</v>
      </c>
      <c r="H18" s="50">
        <v>5000</v>
      </c>
      <c r="I18" s="55" t="s">
        <v>61</v>
      </c>
    </row>
    <row r="19" spans="3:9" s="24" customFormat="1" ht="15" hidden="1" customHeight="1" x14ac:dyDescent="0.4">
      <c r="C19" s="142"/>
      <c r="D19" s="158"/>
      <c r="E19" s="49"/>
      <c r="F19" s="52"/>
      <c r="G19" s="51"/>
      <c r="H19" s="52"/>
      <c r="I19" s="55"/>
    </row>
    <row r="20" spans="3:9" s="24" customFormat="1" ht="15" hidden="1" customHeight="1" x14ac:dyDescent="0.4">
      <c r="C20" s="142"/>
      <c r="D20" s="158"/>
      <c r="E20" s="49"/>
      <c r="F20" s="52"/>
      <c r="G20" s="54"/>
      <c r="H20" s="50"/>
      <c r="I20" s="55"/>
    </row>
    <row r="21" spans="3:9" s="24" customFormat="1" ht="15" hidden="1" customHeight="1" x14ac:dyDescent="0.4">
      <c r="C21" s="142"/>
      <c r="D21" s="158"/>
      <c r="E21" s="49"/>
      <c r="F21" s="52"/>
      <c r="G21" s="56"/>
      <c r="H21" s="50"/>
      <c r="I21" s="55"/>
    </row>
    <row r="22" spans="3:9" s="24" customFormat="1" ht="15" hidden="1" customHeight="1" x14ac:dyDescent="0.4">
      <c r="C22" s="142"/>
      <c r="D22" s="158"/>
      <c r="E22" s="49"/>
      <c r="F22" s="50"/>
      <c r="G22" s="51"/>
      <c r="H22" s="50"/>
      <c r="I22" s="55"/>
    </row>
    <row r="23" spans="3:9" s="24" customFormat="1" ht="15" hidden="1" customHeight="1" thickBot="1" x14ac:dyDescent="0.45">
      <c r="C23" s="142"/>
      <c r="D23" s="159"/>
      <c r="E23" s="57"/>
      <c r="F23" s="58"/>
      <c r="G23" s="59"/>
      <c r="H23" s="58"/>
      <c r="I23" s="60"/>
    </row>
    <row r="24" spans="3:9" s="24" customFormat="1" ht="15" customHeight="1" thickBot="1" x14ac:dyDescent="0.45">
      <c r="C24" s="164"/>
      <c r="D24" s="61" t="s">
        <v>49</v>
      </c>
      <c r="E24" s="62">
        <v>28555000</v>
      </c>
      <c r="F24" s="63"/>
      <c r="G24" s="64"/>
      <c r="H24" s="63"/>
      <c r="I24" s="65"/>
    </row>
    <row r="25" spans="3:9" s="24" customFormat="1" ht="15" customHeight="1" x14ac:dyDescent="0.4">
      <c r="C25" s="142"/>
      <c r="D25" s="163" t="s">
        <v>50</v>
      </c>
      <c r="E25" s="66"/>
      <c r="F25" s="50">
        <v>5000</v>
      </c>
      <c r="G25" s="51" t="s">
        <v>48</v>
      </c>
      <c r="H25" s="52" t="s">
        <v>48</v>
      </c>
      <c r="I25" s="53" t="s">
        <v>54</v>
      </c>
    </row>
    <row r="26" spans="3:9" s="24" customFormat="1" ht="15" customHeight="1" x14ac:dyDescent="0.4">
      <c r="C26" s="142"/>
      <c r="D26" s="158"/>
      <c r="E26" s="49"/>
      <c r="F26" s="50">
        <v>4000</v>
      </c>
      <c r="G26" s="51" t="s">
        <v>48</v>
      </c>
      <c r="H26" s="52" t="s">
        <v>48</v>
      </c>
      <c r="I26" s="53" t="s">
        <v>59</v>
      </c>
    </row>
    <row r="27" spans="3:9" s="24" customFormat="1" ht="15" customHeight="1" x14ac:dyDescent="0.4">
      <c r="C27" s="142"/>
      <c r="D27" s="158"/>
      <c r="E27" s="49"/>
      <c r="F27" s="50">
        <v>3000</v>
      </c>
      <c r="G27" s="51" t="s">
        <v>48</v>
      </c>
      <c r="H27" s="52" t="s">
        <v>48</v>
      </c>
      <c r="I27" s="53" t="s">
        <v>60</v>
      </c>
    </row>
    <row r="28" spans="3:9" s="24" customFormat="1" ht="15" customHeight="1" x14ac:dyDescent="0.4">
      <c r="C28" s="142"/>
      <c r="D28" s="158"/>
      <c r="E28" s="49"/>
      <c r="F28" s="50">
        <v>2000</v>
      </c>
      <c r="G28" s="51" t="s">
        <v>48</v>
      </c>
      <c r="H28" s="52" t="s">
        <v>48</v>
      </c>
      <c r="I28" s="53" t="s">
        <v>67</v>
      </c>
    </row>
    <row r="29" spans="3:9" s="24" customFormat="1" ht="15" customHeight="1" thickBot="1" x14ac:dyDescent="0.45">
      <c r="C29" s="142"/>
      <c r="D29" s="158"/>
      <c r="E29" s="49"/>
      <c r="F29" s="52" t="s">
        <v>48</v>
      </c>
      <c r="G29" s="54">
        <v>50</v>
      </c>
      <c r="H29" s="50">
        <v>5000</v>
      </c>
      <c r="I29" s="55" t="s">
        <v>61</v>
      </c>
    </row>
    <row r="30" spans="3:9" s="24" customFormat="1" ht="15" hidden="1" customHeight="1" x14ac:dyDescent="0.4">
      <c r="C30" s="142"/>
      <c r="D30" s="158"/>
      <c r="E30" s="49"/>
      <c r="F30" s="52"/>
      <c r="G30" s="51"/>
      <c r="H30" s="52"/>
      <c r="I30" s="55"/>
    </row>
    <row r="31" spans="3:9" s="24" customFormat="1" ht="15" hidden="1" customHeight="1" x14ac:dyDescent="0.4">
      <c r="C31" s="142"/>
      <c r="D31" s="158"/>
      <c r="E31" s="49"/>
      <c r="F31" s="52"/>
      <c r="G31" s="54"/>
      <c r="H31" s="50"/>
      <c r="I31" s="55"/>
    </row>
    <row r="32" spans="3:9" s="24" customFormat="1" ht="15" hidden="1" customHeight="1" x14ac:dyDescent="0.4">
      <c r="C32" s="142"/>
      <c r="D32" s="158"/>
      <c r="E32" s="49"/>
      <c r="F32" s="52"/>
      <c r="G32" s="56"/>
      <c r="H32" s="50"/>
      <c r="I32" s="55"/>
    </row>
    <row r="33" spans="3:9" s="24" customFormat="1" ht="15" hidden="1" customHeight="1" x14ac:dyDescent="0.4">
      <c r="C33" s="142"/>
      <c r="D33" s="158"/>
      <c r="E33" s="49"/>
      <c r="F33" s="50"/>
      <c r="G33" s="51"/>
      <c r="H33" s="50"/>
      <c r="I33" s="55"/>
    </row>
    <row r="34" spans="3:9" s="24" customFormat="1" ht="15" hidden="1" customHeight="1" thickBot="1" x14ac:dyDescent="0.45">
      <c r="C34" s="142"/>
      <c r="D34" s="159"/>
      <c r="E34" s="57"/>
      <c r="F34" s="58"/>
      <c r="G34" s="59"/>
      <c r="H34" s="58"/>
      <c r="I34" s="60"/>
    </row>
    <row r="35" spans="3:9" s="24" customFormat="1" ht="15" customHeight="1" thickBot="1" x14ac:dyDescent="0.45">
      <c r="C35" s="164"/>
      <c r="D35" s="61" t="s">
        <v>49</v>
      </c>
      <c r="E35" s="62">
        <v>1021000</v>
      </c>
      <c r="F35" s="63"/>
      <c r="G35" s="64"/>
      <c r="H35" s="63"/>
      <c r="I35" s="65"/>
    </row>
    <row r="36" spans="3:9" s="24" customFormat="1" ht="15" customHeight="1" x14ac:dyDescent="0.4">
      <c r="C36" s="142"/>
      <c r="D36" s="160" t="s">
        <v>19</v>
      </c>
      <c r="E36" s="66"/>
      <c r="F36" s="50">
        <v>5000</v>
      </c>
      <c r="G36" s="51" t="s">
        <v>48</v>
      </c>
      <c r="H36" s="52" t="s">
        <v>48</v>
      </c>
      <c r="I36" s="53" t="s">
        <v>54</v>
      </c>
    </row>
    <row r="37" spans="3:9" s="24" customFormat="1" ht="15" customHeight="1" x14ac:dyDescent="0.4">
      <c r="C37" s="142"/>
      <c r="D37" s="158"/>
      <c r="E37" s="49"/>
      <c r="F37" s="50">
        <v>4000</v>
      </c>
      <c r="G37" s="51" t="s">
        <v>48</v>
      </c>
      <c r="H37" s="52" t="s">
        <v>48</v>
      </c>
      <c r="I37" s="53" t="s">
        <v>59</v>
      </c>
    </row>
    <row r="38" spans="3:9" s="24" customFormat="1" ht="15" customHeight="1" x14ac:dyDescent="0.4">
      <c r="C38" s="142"/>
      <c r="D38" s="158"/>
      <c r="E38" s="49"/>
      <c r="F38" s="50">
        <v>3000</v>
      </c>
      <c r="G38" s="51" t="s">
        <v>48</v>
      </c>
      <c r="H38" s="52" t="s">
        <v>48</v>
      </c>
      <c r="I38" s="53" t="s">
        <v>60</v>
      </c>
    </row>
    <row r="39" spans="3:9" s="24" customFormat="1" ht="15" customHeight="1" x14ac:dyDescent="0.4">
      <c r="C39" s="142"/>
      <c r="D39" s="158"/>
      <c r="E39" s="49"/>
      <c r="F39" s="50">
        <v>2000</v>
      </c>
      <c r="G39" s="51" t="s">
        <v>48</v>
      </c>
      <c r="H39" s="52" t="s">
        <v>48</v>
      </c>
      <c r="I39" s="53" t="s">
        <v>67</v>
      </c>
    </row>
    <row r="40" spans="3:9" s="24" customFormat="1" ht="15" customHeight="1" thickBot="1" x14ac:dyDescent="0.45">
      <c r="C40" s="142"/>
      <c r="D40" s="158"/>
      <c r="E40" s="49"/>
      <c r="F40" s="52" t="s">
        <v>48</v>
      </c>
      <c r="G40" s="54">
        <v>50</v>
      </c>
      <c r="H40" s="50">
        <v>5000</v>
      </c>
      <c r="I40" s="55" t="s">
        <v>61</v>
      </c>
    </row>
    <row r="41" spans="3:9" s="24" customFormat="1" ht="15" hidden="1" customHeight="1" x14ac:dyDescent="0.4">
      <c r="C41" s="142"/>
      <c r="D41" s="158"/>
      <c r="E41" s="49"/>
      <c r="F41" s="50"/>
      <c r="G41" s="51"/>
      <c r="H41" s="52"/>
      <c r="I41" s="55"/>
    </row>
    <row r="42" spans="3:9" s="24" customFormat="1" ht="15" hidden="1" customHeight="1" x14ac:dyDescent="0.4">
      <c r="C42" s="142"/>
      <c r="D42" s="158"/>
      <c r="E42" s="49"/>
      <c r="F42" s="50"/>
      <c r="G42" s="54"/>
      <c r="H42" s="50"/>
      <c r="I42" s="55"/>
    </row>
    <row r="43" spans="3:9" s="24" customFormat="1" ht="15" hidden="1" customHeight="1" x14ac:dyDescent="0.4">
      <c r="C43" s="142"/>
      <c r="D43" s="158"/>
      <c r="E43" s="49"/>
      <c r="F43" s="50"/>
      <c r="G43" s="51"/>
      <c r="H43" s="50"/>
      <c r="I43" s="55"/>
    </row>
    <row r="44" spans="3:9" s="24" customFormat="1" ht="15" hidden="1" customHeight="1" x14ac:dyDescent="0.4">
      <c r="C44" s="142"/>
      <c r="D44" s="158"/>
      <c r="E44" s="49"/>
      <c r="F44" s="50"/>
      <c r="G44" s="51"/>
      <c r="H44" s="50"/>
      <c r="I44" s="55"/>
    </row>
    <row r="45" spans="3:9" s="24" customFormat="1" ht="15" hidden="1" customHeight="1" thickBot="1" x14ac:dyDescent="0.45">
      <c r="C45" s="142"/>
      <c r="D45" s="159"/>
      <c r="E45" s="57"/>
      <c r="F45" s="58"/>
      <c r="G45" s="59"/>
      <c r="H45" s="58"/>
      <c r="I45" s="60"/>
    </row>
    <row r="46" spans="3:9" s="24" customFormat="1" ht="15" customHeight="1" thickBot="1" x14ac:dyDescent="0.45">
      <c r="C46" s="164"/>
      <c r="D46" s="61" t="s">
        <v>49</v>
      </c>
      <c r="E46" s="62">
        <v>30126000</v>
      </c>
      <c r="F46" s="63"/>
      <c r="G46" s="64"/>
      <c r="H46" s="63"/>
      <c r="I46" s="65"/>
    </row>
    <row r="47" spans="3:9" s="24" customFormat="1" ht="15" customHeight="1" thickBot="1" x14ac:dyDescent="0.45">
      <c r="C47" s="142"/>
      <c r="D47" s="160" t="s">
        <v>51</v>
      </c>
      <c r="E47" s="66"/>
      <c r="F47" s="67"/>
      <c r="G47" s="68"/>
      <c r="H47" s="69"/>
      <c r="I47" s="70"/>
    </row>
    <row r="48" spans="3:9" s="24" customFormat="1" ht="15" hidden="1" customHeight="1" x14ac:dyDescent="0.4">
      <c r="C48" s="142"/>
      <c r="D48" s="158"/>
      <c r="E48" s="49"/>
      <c r="F48" s="50"/>
      <c r="G48" s="51"/>
      <c r="H48" s="52"/>
      <c r="I48" s="55"/>
    </row>
    <row r="49" spans="3:9" s="24" customFormat="1" ht="15" hidden="1" customHeight="1" x14ac:dyDescent="0.4">
      <c r="C49" s="142"/>
      <c r="D49" s="158"/>
      <c r="E49" s="49"/>
      <c r="F49" s="50"/>
      <c r="G49" s="51"/>
      <c r="H49" s="52"/>
      <c r="I49" s="55"/>
    </row>
    <row r="50" spans="3:9" s="24" customFormat="1" ht="15" hidden="1" customHeight="1" x14ac:dyDescent="0.4">
      <c r="C50" s="142"/>
      <c r="D50" s="158"/>
      <c r="E50" s="49"/>
      <c r="F50" s="50"/>
      <c r="G50" s="51"/>
      <c r="H50" s="52"/>
      <c r="I50" s="55"/>
    </row>
    <row r="51" spans="3:9" s="24" customFormat="1" ht="15" hidden="1" customHeight="1" x14ac:dyDescent="0.4">
      <c r="C51" s="142"/>
      <c r="D51" s="158"/>
      <c r="E51" s="49"/>
      <c r="F51" s="50"/>
      <c r="G51" s="54"/>
      <c r="H51" s="50"/>
      <c r="I51" s="55"/>
    </row>
    <row r="52" spans="3:9" s="24" customFormat="1" ht="15" hidden="1" customHeight="1" x14ac:dyDescent="0.4">
      <c r="C52" s="142"/>
      <c r="D52" s="158"/>
      <c r="E52" s="49"/>
      <c r="F52" s="50"/>
      <c r="G52" s="54"/>
      <c r="H52" s="50"/>
      <c r="I52" s="55"/>
    </row>
    <row r="53" spans="3:9" s="24" customFormat="1" ht="15" hidden="1" customHeight="1" x14ac:dyDescent="0.4">
      <c r="C53" s="142"/>
      <c r="D53" s="158"/>
      <c r="E53" s="49"/>
      <c r="F53" s="50"/>
      <c r="G53" s="54"/>
      <c r="H53" s="50"/>
      <c r="I53" s="55"/>
    </row>
    <row r="54" spans="3:9" s="24" customFormat="1" ht="15" hidden="1" customHeight="1" x14ac:dyDescent="0.4">
      <c r="C54" s="142"/>
      <c r="D54" s="158"/>
      <c r="E54" s="49"/>
      <c r="F54" s="50"/>
      <c r="G54" s="51"/>
      <c r="H54" s="50"/>
      <c r="I54" s="55"/>
    </row>
    <row r="55" spans="3:9" s="24" customFormat="1" ht="15" hidden="1" customHeight="1" x14ac:dyDescent="0.4">
      <c r="C55" s="142"/>
      <c r="D55" s="158"/>
      <c r="E55" s="49"/>
      <c r="F55" s="50"/>
      <c r="G55" s="51"/>
      <c r="H55" s="50"/>
      <c r="I55" s="55"/>
    </row>
    <row r="56" spans="3:9" s="24" customFormat="1" ht="15" hidden="1" customHeight="1" thickBot="1" x14ac:dyDescent="0.45">
      <c r="C56" s="142"/>
      <c r="D56" s="159"/>
      <c r="E56" s="57"/>
      <c r="F56" s="58"/>
      <c r="G56" s="59"/>
      <c r="H56" s="58"/>
      <c r="I56" s="60"/>
    </row>
    <row r="57" spans="3:9" s="24" customFormat="1" ht="15" customHeight="1" thickBot="1" x14ac:dyDescent="0.45">
      <c r="C57" s="164"/>
      <c r="D57" s="61" t="s">
        <v>49</v>
      </c>
      <c r="E57" s="62">
        <v>0</v>
      </c>
      <c r="F57" s="63"/>
      <c r="G57" s="64"/>
      <c r="H57" s="63"/>
      <c r="I57" s="65"/>
    </row>
    <row r="58" spans="3:9" s="24" customFormat="1" ht="15" customHeight="1" thickBot="1" x14ac:dyDescent="0.45">
      <c r="C58" s="161" t="s">
        <v>52</v>
      </c>
      <c r="D58" s="160" t="s">
        <v>21</v>
      </c>
      <c r="E58" s="66"/>
      <c r="F58" s="67">
        <v>2000</v>
      </c>
      <c r="G58" s="68" t="s">
        <v>48</v>
      </c>
      <c r="H58" s="69" t="s">
        <v>48</v>
      </c>
      <c r="I58" s="70" t="s">
        <v>64</v>
      </c>
    </row>
    <row r="59" spans="3:9" s="24" customFormat="1" ht="15" hidden="1" customHeight="1" x14ac:dyDescent="0.4">
      <c r="C59" s="161"/>
      <c r="D59" s="158"/>
      <c r="E59" s="49"/>
      <c r="F59" s="50"/>
      <c r="G59" s="51"/>
      <c r="H59" s="52"/>
      <c r="I59" s="55"/>
    </row>
    <row r="60" spans="3:9" s="24" customFormat="1" ht="15" hidden="1" customHeight="1" x14ac:dyDescent="0.4">
      <c r="C60" s="161"/>
      <c r="D60" s="158"/>
      <c r="E60" s="49"/>
      <c r="F60" s="50"/>
      <c r="G60" s="51"/>
      <c r="H60" s="52"/>
      <c r="I60" s="55"/>
    </row>
    <row r="61" spans="3:9" s="24" customFormat="1" ht="15" hidden="1" customHeight="1" x14ac:dyDescent="0.4">
      <c r="C61" s="161"/>
      <c r="D61" s="158"/>
      <c r="E61" s="49"/>
      <c r="F61" s="50"/>
      <c r="G61" s="54"/>
      <c r="H61" s="50"/>
      <c r="I61" s="55"/>
    </row>
    <row r="62" spans="3:9" s="24" customFormat="1" ht="15" hidden="1" customHeight="1" x14ac:dyDescent="0.4">
      <c r="C62" s="161"/>
      <c r="D62" s="158"/>
      <c r="E62" s="49"/>
      <c r="F62" s="50"/>
      <c r="G62" s="51"/>
      <c r="H62" s="50"/>
      <c r="I62" s="55"/>
    </row>
    <row r="63" spans="3:9" s="24" customFormat="1" ht="15" hidden="1" customHeight="1" x14ac:dyDescent="0.4">
      <c r="C63" s="161"/>
      <c r="D63" s="158"/>
      <c r="E63" s="49"/>
      <c r="F63" s="50"/>
      <c r="G63" s="51"/>
      <c r="H63" s="50"/>
      <c r="I63" s="55"/>
    </row>
    <row r="64" spans="3:9" s="24" customFormat="1" ht="15" hidden="1" customHeight="1" x14ac:dyDescent="0.4">
      <c r="C64" s="161"/>
      <c r="D64" s="158"/>
      <c r="E64" s="49"/>
      <c r="F64" s="50"/>
      <c r="G64" s="51"/>
      <c r="H64" s="50"/>
      <c r="I64" s="55"/>
    </row>
    <row r="65" spans="2:9" s="24" customFormat="1" ht="15" hidden="1" customHeight="1" x14ac:dyDescent="0.4">
      <c r="C65" s="161"/>
      <c r="D65" s="158"/>
      <c r="E65" s="49"/>
      <c r="F65" s="50"/>
      <c r="G65" s="51"/>
      <c r="H65" s="50"/>
      <c r="I65" s="55"/>
    </row>
    <row r="66" spans="2:9" s="24" customFormat="1" ht="15" hidden="1" customHeight="1" x14ac:dyDescent="0.4">
      <c r="C66" s="161"/>
      <c r="D66" s="158"/>
      <c r="E66" s="49"/>
      <c r="F66" s="50"/>
      <c r="G66" s="51"/>
      <c r="H66" s="50"/>
      <c r="I66" s="55"/>
    </row>
    <row r="67" spans="2:9" s="24" customFormat="1" ht="15" hidden="1" customHeight="1" thickBot="1" x14ac:dyDescent="0.45">
      <c r="C67" s="161"/>
      <c r="D67" s="159"/>
      <c r="E67" s="57"/>
      <c r="F67" s="58"/>
      <c r="G67" s="59"/>
      <c r="H67" s="58"/>
      <c r="I67" s="60"/>
    </row>
    <row r="68" spans="2:9" s="24" customFormat="1" ht="15" customHeight="1" thickBot="1" x14ac:dyDescent="0.45">
      <c r="C68" s="162"/>
      <c r="D68" s="61" t="s">
        <v>49</v>
      </c>
      <c r="E68" s="62">
        <v>48610000</v>
      </c>
      <c r="F68" s="63"/>
      <c r="G68" s="64"/>
      <c r="H68" s="71"/>
      <c r="I68" s="65"/>
    </row>
    <row r="69" spans="2:9" s="24" customFormat="1" ht="15" customHeight="1" thickBot="1" x14ac:dyDescent="0.45">
      <c r="C69" s="184" t="s">
        <v>15</v>
      </c>
      <c r="D69" s="185"/>
      <c r="E69" s="72">
        <f>E24+E35+E46+E57+E68</f>
        <v>108312000</v>
      </c>
      <c r="F69" s="73"/>
      <c r="G69" s="74"/>
      <c r="H69" s="75"/>
      <c r="I69" s="76"/>
    </row>
    <row r="70" spans="2:9" s="24" customFormat="1" ht="15" customHeight="1" x14ac:dyDescent="0.4">
      <c r="C70" s="111" t="s">
        <v>79</v>
      </c>
      <c r="D70" s="112"/>
      <c r="E70" s="77">
        <v>14851</v>
      </c>
      <c r="F70" s="186"/>
      <c r="G70" s="186"/>
      <c r="H70" s="186"/>
      <c r="I70" s="186"/>
    </row>
    <row r="71" spans="2:9" s="24" customFormat="1" ht="15" customHeight="1" thickBot="1" x14ac:dyDescent="0.45">
      <c r="C71" s="89" t="s">
        <v>53</v>
      </c>
      <c r="D71" s="90"/>
      <c r="E71" s="78">
        <v>257</v>
      </c>
      <c r="F71" s="79"/>
      <c r="G71" s="79"/>
      <c r="H71" s="79"/>
      <c r="I71" s="79"/>
    </row>
    <row r="72" spans="2:9" s="24" customFormat="1" ht="15" customHeight="1" x14ac:dyDescent="0.4">
      <c r="C72" s="97" t="s">
        <v>80</v>
      </c>
      <c r="D72" s="98"/>
      <c r="E72" s="80">
        <f>(E7+E9)/E70</f>
        <v>10135.982762103562</v>
      </c>
      <c r="F72" s="79"/>
      <c r="G72" s="79"/>
      <c r="H72" s="79"/>
      <c r="I72" s="79"/>
    </row>
    <row r="73" spans="2:9" s="24" customFormat="1" ht="15" customHeight="1" thickBot="1" x14ac:dyDescent="0.45">
      <c r="C73" s="89" t="s">
        <v>82</v>
      </c>
      <c r="D73" s="90"/>
      <c r="E73" s="81">
        <f>(E8+E10)/E71</f>
        <v>8725.7976653696496</v>
      </c>
      <c r="F73" s="147"/>
      <c r="G73" s="147"/>
      <c r="H73" s="147"/>
      <c r="I73" s="147"/>
    </row>
    <row r="74" spans="2:9" ht="15" customHeight="1" x14ac:dyDescent="0.4"/>
    <row r="75" spans="2:9" ht="15" customHeight="1" x14ac:dyDescent="0.4">
      <c r="B75" s="1" t="s">
        <v>23</v>
      </c>
      <c r="C75" s="122" t="s">
        <v>24</v>
      </c>
      <c r="D75" s="122"/>
      <c r="E75" s="122"/>
      <c r="F75" s="122"/>
      <c r="G75" s="122"/>
    </row>
    <row r="76" spans="2:9" ht="12.75" thickBot="1" x14ac:dyDescent="0.45">
      <c r="C76" s="6"/>
      <c r="D76" s="6"/>
      <c r="E76" s="183" t="s">
        <v>25</v>
      </c>
      <c r="F76" s="183"/>
      <c r="G76" s="183"/>
      <c r="H76" s="183" t="s">
        <v>26</v>
      </c>
      <c r="I76" s="183"/>
    </row>
    <row r="77" spans="2:9" ht="15" customHeight="1" x14ac:dyDescent="0.4">
      <c r="C77" s="168" t="s">
        <v>27</v>
      </c>
      <c r="D77" s="169"/>
      <c r="E77" s="176">
        <v>44623</v>
      </c>
      <c r="F77" s="177"/>
      <c r="G77" s="178"/>
      <c r="H77" s="179">
        <v>44651</v>
      </c>
      <c r="I77" s="180"/>
    </row>
    <row r="78" spans="2:9" ht="15" customHeight="1" thickBot="1" x14ac:dyDescent="0.45">
      <c r="C78" s="172" t="s">
        <v>28</v>
      </c>
      <c r="D78" s="173"/>
      <c r="E78" s="181" t="s">
        <v>63</v>
      </c>
      <c r="F78" s="181"/>
      <c r="G78" s="181"/>
      <c r="H78" s="181">
        <v>44865</v>
      </c>
      <c r="I78" s="182"/>
    </row>
    <row r="79" spans="2:9" ht="15" customHeight="1" thickBot="1" x14ac:dyDescent="0.45">
      <c r="C79" s="170" t="s">
        <v>83</v>
      </c>
      <c r="D79" s="171"/>
      <c r="E79" s="139">
        <f>DATEDIF(E77,H77,"D")+1</f>
        <v>29</v>
      </c>
      <c r="F79" s="140"/>
      <c r="G79" s="140"/>
      <c r="H79" s="140"/>
      <c r="I79" s="141"/>
    </row>
    <row r="80" spans="2:9" ht="15" customHeight="1" x14ac:dyDescent="0.4">
      <c r="C80" s="33" t="s">
        <v>56</v>
      </c>
      <c r="D80" s="33"/>
      <c r="E80" s="34"/>
      <c r="F80" s="34"/>
      <c r="G80" s="34"/>
      <c r="H80" s="10"/>
    </row>
    <row r="81" spans="2:9" ht="15" customHeight="1" x14ac:dyDescent="0.4"/>
    <row r="82" spans="2:9" ht="15" customHeight="1" thickBot="1" x14ac:dyDescent="0.45">
      <c r="B82" s="1" t="s">
        <v>29</v>
      </c>
      <c r="C82" s="122" t="s">
        <v>30</v>
      </c>
      <c r="D82" s="122"/>
      <c r="E82" s="122"/>
      <c r="F82" s="122"/>
      <c r="G82" s="122"/>
    </row>
    <row r="83" spans="2:9" s="24" customFormat="1" ht="15" customHeight="1" x14ac:dyDescent="0.4">
      <c r="C83" s="91" t="s">
        <v>31</v>
      </c>
      <c r="D83" s="35" t="s">
        <v>32</v>
      </c>
      <c r="E83" s="131">
        <f>(E24+E35)/(E24+E35+E46+E57)</f>
        <v>0.4953937891527922</v>
      </c>
      <c r="F83" s="131"/>
      <c r="G83" s="131"/>
      <c r="H83" s="131"/>
      <c r="I83" s="132"/>
    </row>
    <row r="84" spans="2:9" s="24" customFormat="1" ht="15" customHeight="1" thickBot="1" x14ac:dyDescent="0.45">
      <c r="C84" s="92"/>
      <c r="D84" s="36" t="s">
        <v>33</v>
      </c>
      <c r="E84" s="133">
        <f>(E46+E57)/(E24+E35+E46+E57)</f>
        <v>0.5046062108472078</v>
      </c>
      <c r="F84" s="174"/>
      <c r="G84" s="174"/>
      <c r="H84" s="174"/>
      <c r="I84" s="175"/>
    </row>
    <row r="85" spans="2:9" ht="15" customHeight="1" x14ac:dyDescent="0.4"/>
    <row r="86" spans="2:9" ht="15" customHeight="1" thickBot="1" x14ac:dyDescent="0.45">
      <c r="B86" s="1" t="s">
        <v>34</v>
      </c>
      <c r="C86" s="122" t="s">
        <v>35</v>
      </c>
      <c r="D86" s="122"/>
      <c r="E86" s="122"/>
      <c r="F86" s="122"/>
      <c r="G86" s="122"/>
      <c r="H86" s="122"/>
      <c r="I86" s="122"/>
    </row>
    <row r="87" spans="2:9" ht="69.95" customHeight="1" thickBot="1" x14ac:dyDescent="0.45">
      <c r="C87" s="3" t="s">
        <v>36</v>
      </c>
      <c r="D87" s="165"/>
      <c r="E87" s="166"/>
      <c r="F87" s="166"/>
      <c r="G87" s="166"/>
      <c r="H87" s="166"/>
      <c r="I87" s="167"/>
    </row>
  </sheetData>
  <mergeCells count="44">
    <mergeCell ref="C86:I86"/>
    <mergeCell ref="D87:I87"/>
    <mergeCell ref="C79:D79"/>
    <mergeCell ref="E79:I79"/>
    <mergeCell ref="C82:G82"/>
    <mergeCell ref="C83:C84"/>
    <mergeCell ref="E83:I83"/>
    <mergeCell ref="E84:I84"/>
    <mergeCell ref="C77:D77"/>
    <mergeCell ref="E77:G77"/>
    <mergeCell ref="H77:I77"/>
    <mergeCell ref="C78:D78"/>
    <mergeCell ref="E78:G78"/>
    <mergeCell ref="H78:I78"/>
    <mergeCell ref="C72:D72"/>
    <mergeCell ref="C73:D73"/>
    <mergeCell ref="F73:I73"/>
    <mergeCell ref="C75:G75"/>
    <mergeCell ref="E76:G76"/>
    <mergeCell ref="H76:I76"/>
    <mergeCell ref="C71:D71"/>
    <mergeCell ref="C11:D11"/>
    <mergeCell ref="C12:E13"/>
    <mergeCell ref="F12:I12"/>
    <mergeCell ref="C14:C57"/>
    <mergeCell ref="D14:D23"/>
    <mergeCell ref="D25:D34"/>
    <mergeCell ref="D36:D45"/>
    <mergeCell ref="D47:D56"/>
    <mergeCell ref="C58:C68"/>
    <mergeCell ref="D58:D67"/>
    <mergeCell ref="C69:D69"/>
    <mergeCell ref="C70:D70"/>
    <mergeCell ref="F70:I70"/>
    <mergeCell ref="A1:J1"/>
    <mergeCell ref="C3:G3"/>
    <mergeCell ref="C4:D4"/>
    <mergeCell ref="E4:I4"/>
    <mergeCell ref="C6:G6"/>
    <mergeCell ref="C7:C10"/>
    <mergeCell ref="F7:I7"/>
    <mergeCell ref="F8:I8"/>
    <mergeCell ref="F9:I9"/>
    <mergeCell ref="F10:I10"/>
  </mergeCells>
  <phoneticPr fontId="1"/>
  <pageMargins left="0.51181102362204722" right="0.11811023622047245" top="0.55118110236220474" bottom="0.19685039370078741" header="0.31496062992125984" footer="0.11811023622047245"/>
  <pageSetup paperSize="9" scale="82" orientation="portrait" r:id="rId1"/>
  <headerFooter scaleWithDoc="0" alignWithMargins="0"/>
  <rowBreaks count="1" manualBreakCount="1">
    <brk id="8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view="pageBreakPreview" topLeftCell="A47" zoomScaleNormal="100" zoomScaleSheetLayoutView="100" workbookViewId="0">
      <selection activeCell="D80" sqref="D80"/>
    </sheetView>
  </sheetViews>
  <sheetFormatPr defaultColWidth="9" defaultRowHeight="12" x14ac:dyDescent="0.4"/>
  <cols>
    <col min="1" max="1" width="0.625" style="1" customWidth="1"/>
    <col min="2" max="2" width="3.125" style="1" bestFit="1" customWidth="1"/>
    <col min="3" max="3" width="10.625" style="1" customWidth="1"/>
    <col min="4" max="4" width="22.375" style="1" customWidth="1"/>
    <col min="5" max="6" width="10.625" style="1" customWidth="1"/>
    <col min="7" max="8" width="6.625" style="1" customWidth="1"/>
    <col min="9" max="9" width="23.625" style="1" customWidth="1"/>
    <col min="10" max="10" width="0.875" style="1" customWidth="1"/>
    <col min="11" max="11" width="9" style="1" customWidth="1"/>
    <col min="12" max="16384" width="9" style="1"/>
  </cols>
  <sheetData>
    <row r="1" spans="1:10" ht="18.75" customHeight="1" x14ac:dyDescent="0.4">
      <c r="A1" s="117" t="s">
        <v>37</v>
      </c>
      <c r="B1" s="117"/>
      <c r="C1" s="117"/>
      <c r="D1" s="117"/>
      <c r="E1" s="117"/>
      <c r="F1" s="117"/>
      <c r="G1" s="117"/>
      <c r="H1" s="117"/>
      <c r="I1" s="117"/>
      <c r="J1" s="117"/>
    </row>
    <row r="2" spans="1:10" ht="18.75" customHeight="1" x14ac:dyDescent="0.4">
      <c r="A2" s="2"/>
      <c r="B2" s="2"/>
      <c r="C2" s="2"/>
      <c r="D2" s="2"/>
      <c r="E2" s="2"/>
      <c r="F2" s="2"/>
      <c r="G2" s="2"/>
      <c r="H2" s="2"/>
      <c r="I2" s="2"/>
      <c r="J2" s="2"/>
    </row>
    <row r="3" spans="1:10" ht="15" customHeight="1" thickBot="1" x14ac:dyDescent="0.45">
      <c r="B3" s="1" t="s">
        <v>4</v>
      </c>
      <c r="C3" s="122" t="s">
        <v>5</v>
      </c>
      <c r="D3" s="122"/>
      <c r="E3" s="122"/>
      <c r="F3" s="122"/>
      <c r="G3" s="122"/>
      <c r="H3" s="6"/>
    </row>
    <row r="4" spans="1:10" ht="19.5" customHeight="1" thickBot="1" x14ac:dyDescent="0.45">
      <c r="C4" s="187" t="s">
        <v>38</v>
      </c>
      <c r="D4" s="188"/>
      <c r="E4" s="148" t="s">
        <v>76</v>
      </c>
      <c r="F4" s="149"/>
      <c r="G4" s="149"/>
      <c r="H4" s="149"/>
      <c r="I4" s="150"/>
    </row>
    <row r="5" spans="1:10" ht="15" customHeight="1" x14ac:dyDescent="0.4"/>
    <row r="6" spans="1:10" s="24" customFormat="1" ht="15" customHeight="1" thickBot="1" x14ac:dyDescent="0.45">
      <c r="B6" s="24" t="s">
        <v>8</v>
      </c>
      <c r="C6" s="96" t="s">
        <v>9</v>
      </c>
      <c r="D6" s="96"/>
      <c r="E6" s="96"/>
      <c r="F6" s="96"/>
      <c r="G6" s="96"/>
    </row>
    <row r="7" spans="1:10" s="24" customFormat="1" ht="15" customHeight="1" x14ac:dyDescent="0.4">
      <c r="C7" s="93" t="s">
        <v>39</v>
      </c>
      <c r="D7" s="25" t="s">
        <v>11</v>
      </c>
      <c r="E7" s="41">
        <v>81506127</v>
      </c>
      <c r="F7" s="147"/>
      <c r="G7" s="147"/>
      <c r="H7" s="147"/>
      <c r="I7" s="147"/>
    </row>
    <row r="8" spans="1:10" s="24" customFormat="1" ht="15" customHeight="1" x14ac:dyDescent="0.4">
      <c r="C8" s="94"/>
      <c r="D8" s="26" t="s">
        <v>40</v>
      </c>
      <c r="E8" s="42">
        <v>8663348</v>
      </c>
      <c r="F8" s="147"/>
      <c r="G8" s="147"/>
      <c r="H8" s="147"/>
      <c r="I8" s="147"/>
    </row>
    <row r="9" spans="1:10" s="24" customFormat="1" ht="15" customHeight="1" x14ac:dyDescent="0.4">
      <c r="C9" s="94"/>
      <c r="D9" s="26" t="s">
        <v>13</v>
      </c>
      <c r="E9" s="42">
        <v>37293944</v>
      </c>
      <c r="F9" s="147"/>
      <c r="G9" s="147"/>
      <c r="H9" s="147"/>
      <c r="I9" s="147"/>
    </row>
    <row r="10" spans="1:10" s="24" customFormat="1" ht="15" customHeight="1" x14ac:dyDescent="0.4">
      <c r="C10" s="146"/>
      <c r="D10" s="43" t="s">
        <v>41</v>
      </c>
      <c r="E10" s="44">
        <v>0</v>
      </c>
      <c r="F10" s="147"/>
      <c r="G10" s="147"/>
      <c r="H10" s="147"/>
      <c r="I10" s="147"/>
    </row>
    <row r="11" spans="1:10" s="24" customFormat="1" ht="15" customHeight="1" thickBot="1" x14ac:dyDescent="0.45">
      <c r="C11" s="82" t="s">
        <v>15</v>
      </c>
      <c r="D11" s="83"/>
      <c r="E11" s="45">
        <f>SUM(E7:E10)</f>
        <v>127463419</v>
      </c>
      <c r="F11" s="46"/>
      <c r="G11" s="46"/>
      <c r="H11" s="46"/>
      <c r="I11" s="46"/>
    </row>
    <row r="12" spans="1:10" s="24" customFormat="1" ht="21" customHeight="1" x14ac:dyDescent="0.4">
      <c r="C12" s="151" t="s">
        <v>16</v>
      </c>
      <c r="D12" s="152"/>
      <c r="E12" s="152"/>
      <c r="F12" s="155" t="s">
        <v>42</v>
      </c>
      <c r="G12" s="155"/>
      <c r="H12" s="155"/>
      <c r="I12" s="156"/>
    </row>
    <row r="13" spans="1:10" s="24" customFormat="1" ht="21.95" customHeight="1" x14ac:dyDescent="0.4">
      <c r="C13" s="153"/>
      <c r="D13" s="154"/>
      <c r="E13" s="154"/>
      <c r="F13" s="47" t="s">
        <v>43</v>
      </c>
      <c r="G13" s="47" t="s">
        <v>44</v>
      </c>
      <c r="H13" s="47" t="s">
        <v>45</v>
      </c>
      <c r="I13" s="48" t="s">
        <v>46</v>
      </c>
    </row>
    <row r="14" spans="1:10" s="24" customFormat="1" ht="15" customHeight="1" x14ac:dyDescent="0.4">
      <c r="C14" s="142" t="s">
        <v>47</v>
      </c>
      <c r="D14" s="157" t="s">
        <v>18</v>
      </c>
      <c r="E14" s="49"/>
      <c r="F14" s="50">
        <v>5000</v>
      </c>
      <c r="G14" s="51" t="s">
        <v>48</v>
      </c>
      <c r="H14" s="52" t="s">
        <v>48</v>
      </c>
      <c r="I14" s="53" t="s">
        <v>54</v>
      </c>
    </row>
    <row r="15" spans="1:10" s="24" customFormat="1" ht="15" customHeight="1" x14ac:dyDescent="0.4">
      <c r="C15" s="142"/>
      <c r="D15" s="158"/>
      <c r="E15" s="49"/>
      <c r="F15" s="50">
        <v>4000</v>
      </c>
      <c r="G15" s="51" t="s">
        <v>48</v>
      </c>
      <c r="H15" s="52" t="s">
        <v>48</v>
      </c>
      <c r="I15" s="53" t="s">
        <v>59</v>
      </c>
    </row>
    <row r="16" spans="1:10" s="24" customFormat="1" ht="15" customHeight="1" x14ac:dyDescent="0.4">
      <c r="C16" s="142"/>
      <c r="D16" s="158"/>
      <c r="E16" s="49"/>
      <c r="F16" s="50">
        <v>3000</v>
      </c>
      <c r="G16" s="51" t="s">
        <v>48</v>
      </c>
      <c r="H16" s="52" t="s">
        <v>48</v>
      </c>
      <c r="I16" s="53" t="s">
        <v>60</v>
      </c>
    </row>
    <row r="17" spans="1:9" s="24" customFormat="1" ht="15" customHeight="1" x14ac:dyDescent="0.4">
      <c r="C17" s="142"/>
      <c r="D17" s="158"/>
      <c r="E17" s="49"/>
      <c r="F17" s="50">
        <v>2000</v>
      </c>
      <c r="G17" s="51" t="s">
        <v>48</v>
      </c>
      <c r="H17" s="52" t="s">
        <v>48</v>
      </c>
      <c r="I17" s="53" t="s">
        <v>67</v>
      </c>
    </row>
    <row r="18" spans="1:9" s="24" customFormat="1" ht="15" customHeight="1" thickBot="1" x14ac:dyDescent="0.45">
      <c r="C18" s="142"/>
      <c r="D18" s="158"/>
      <c r="E18" s="49"/>
      <c r="F18" s="52" t="s">
        <v>48</v>
      </c>
      <c r="G18" s="54">
        <v>50</v>
      </c>
      <c r="H18" s="50">
        <v>5000</v>
      </c>
      <c r="I18" s="55" t="s">
        <v>61</v>
      </c>
    </row>
    <row r="19" spans="1:9" s="24" customFormat="1" ht="15" hidden="1" customHeight="1" x14ac:dyDescent="0.4">
      <c r="A19" s="24" t="s">
        <v>69</v>
      </c>
      <c r="C19" s="142"/>
      <c r="D19" s="158"/>
      <c r="E19" s="49"/>
      <c r="F19" s="52"/>
      <c r="G19" s="51"/>
      <c r="H19" s="52"/>
      <c r="I19" s="55"/>
    </row>
    <row r="20" spans="1:9" s="24" customFormat="1" ht="15" hidden="1" customHeight="1" x14ac:dyDescent="0.4">
      <c r="C20" s="142"/>
      <c r="D20" s="158"/>
      <c r="E20" s="49"/>
      <c r="F20" s="52"/>
      <c r="G20" s="54"/>
      <c r="H20" s="50"/>
      <c r="I20" s="55"/>
    </row>
    <row r="21" spans="1:9" s="24" customFormat="1" ht="15" hidden="1" customHeight="1" x14ac:dyDescent="0.4">
      <c r="C21" s="142"/>
      <c r="D21" s="158"/>
      <c r="E21" s="49"/>
      <c r="F21" s="52"/>
      <c r="G21" s="56"/>
      <c r="H21" s="50"/>
      <c r="I21" s="55"/>
    </row>
    <row r="22" spans="1:9" s="24" customFormat="1" ht="15" hidden="1" customHeight="1" x14ac:dyDescent="0.4">
      <c r="C22" s="142"/>
      <c r="D22" s="158"/>
      <c r="E22" s="49"/>
      <c r="F22" s="50"/>
      <c r="G22" s="51"/>
      <c r="H22" s="50"/>
      <c r="I22" s="55"/>
    </row>
    <row r="23" spans="1:9" s="24" customFormat="1" ht="15" hidden="1" customHeight="1" thickBot="1" x14ac:dyDescent="0.45">
      <c r="C23" s="142"/>
      <c r="D23" s="159"/>
      <c r="E23" s="57"/>
      <c r="F23" s="58"/>
      <c r="G23" s="59"/>
      <c r="H23" s="58"/>
      <c r="I23" s="60"/>
    </row>
    <row r="24" spans="1:9" s="24" customFormat="1" ht="15" customHeight="1" thickBot="1" x14ac:dyDescent="0.45">
      <c r="C24" s="164"/>
      <c r="D24" s="61" t="s">
        <v>49</v>
      </c>
      <c r="E24" s="62">
        <v>33373000</v>
      </c>
      <c r="F24" s="63"/>
      <c r="G24" s="64"/>
      <c r="H24" s="63"/>
      <c r="I24" s="65"/>
    </row>
    <row r="25" spans="1:9" s="24" customFormat="1" ht="15" customHeight="1" x14ac:dyDescent="0.4">
      <c r="C25" s="142"/>
      <c r="D25" s="163" t="s">
        <v>50</v>
      </c>
      <c r="E25" s="66"/>
      <c r="F25" s="50">
        <v>5000</v>
      </c>
      <c r="G25" s="51" t="s">
        <v>48</v>
      </c>
      <c r="H25" s="52" t="s">
        <v>48</v>
      </c>
      <c r="I25" s="53" t="s">
        <v>54</v>
      </c>
    </row>
    <row r="26" spans="1:9" s="24" customFormat="1" ht="15" customHeight="1" x14ac:dyDescent="0.4">
      <c r="C26" s="142"/>
      <c r="D26" s="158"/>
      <c r="E26" s="49"/>
      <c r="F26" s="50">
        <v>4000</v>
      </c>
      <c r="G26" s="51" t="s">
        <v>48</v>
      </c>
      <c r="H26" s="52" t="s">
        <v>48</v>
      </c>
      <c r="I26" s="53" t="s">
        <v>59</v>
      </c>
    </row>
    <row r="27" spans="1:9" s="24" customFormat="1" ht="15" customHeight="1" x14ac:dyDescent="0.4">
      <c r="C27" s="142"/>
      <c r="D27" s="158"/>
      <c r="E27" s="49"/>
      <c r="F27" s="50">
        <v>3000</v>
      </c>
      <c r="G27" s="51" t="s">
        <v>48</v>
      </c>
      <c r="H27" s="52" t="s">
        <v>48</v>
      </c>
      <c r="I27" s="53" t="s">
        <v>60</v>
      </c>
    </row>
    <row r="28" spans="1:9" s="24" customFormat="1" ht="15" customHeight="1" x14ac:dyDescent="0.4">
      <c r="C28" s="142"/>
      <c r="D28" s="158"/>
      <c r="E28" s="49"/>
      <c r="F28" s="50">
        <v>2000</v>
      </c>
      <c r="G28" s="51" t="s">
        <v>48</v>
      </c>
      <c r="H28" s="52" t="s">
        <v>48</v>
      </c>
      <c r="I28" s="53" t="s">
        <v>67</v>
      </c>
    </row>
    <row r="29" spans="1:9" s="24" customFormat="1" ht="15" customHeight="1" thickBot="1" x14ac:dyDescent="0.45">
      <c r="C29" s="142"/>
      <c r="D29" s="158"/>
      <c r="E29" s="49"/>
      <c r="F29" s="52" t="s">
        <v>48</v>
      </c>
      <c r="G29" s="54">
        <v>50</v>
      </c>
      <c r="H29" s="50">
        <v>5000</v>
      </c>
      <c r="I29" s="55" t="s">
        <v>61</v>
      </c>
    </row>
    <row r="30" spans="1:9" s="24" customFormat="1" ht="15" hidden="1" customHeight="1" x14ac:dyDescent="0.4">
      <c r="C30" s="142"/>
      <c r="D30" s="158"/>
      <c r="E30" s="49"/>
      <c r="F30" s="52"/>
      <c r="G30" s="51"/>
      <c r="H30" s="52"/>
      <c r="I30" s="55"/>
    </row>
    <row r="31" spans="1:9" s="24" customFormat="1" ht="15" hidden="1" customHeight="1" x14ac:dyDescent="0.4">
      <c r="C31" s="142"/>
      <c r="D31" s="158"/>
      <c r="E31" s="49"/>
      <c r="F31" s="52"/>
      <c r="G31" s="54"/>
      <c r="H31" s="50"/>
      <c r="I31" s="55"/>
    </row>
    <row r="32" spans="1:9" s="24" customFormat="1" ht="15" hidden="1" customHeight="1" x14ac:dyDescent="0.4">
      <c r="C32" s="142"/>
      <c r="D32" s="158"/>
      <c r="E32" s="49"/>
      <c r="F32" s="52"/>
      <c r="G32" s="56"/>
      <c r="H32" s="50"/>
      <c r="I32" s="55"/>
    </row>
    <row r="33" spans="3:9" s="24" customFormat="1" ht="15" hidden="1" customHeight="1" x14ac:dyDescent="0.4">
      <c r="C33" s="142"/>
      <c r="D33" s="158"/>
      <c r="E33" s="49"/>
      <c r="F33" s="50"/>
      <c r="G33" s="51"/>
      <c r="H33" s="50"/>
      <c r="I33" s="55"/>
    </row>
    <row r="34" spans="3:9" s="24" customFormat="1" ht="15" hidden="1" customHeight="1" thickBot="1" x14ac:dyDescent="0.45">
      <c r="C34" s="142"/>
      <c r="D34" s="159"/>
      <c r="E34" s="57"/>
      <c r="F34" s="58"/>
      <c r="G34" s="59"/>
      <c r="H34" s="58"/>
      <c r="I34" s="60"/>
    </row>
    <row r="35" spans="3:9" s="24" customFormat="1" ht="15" customHeight="1" thickBot="1" x14ac:dyDescent="0.45">
      <c r="C35" s="164"/>
      <c r="D35" s="61" t="s">
        <v>49</v>
      </c>
      <c r="E35" s="62">
        <v>4034000</v>
      </c>
      <c r="F35" s="63"/>
      <c r="G35" s="64"/>
      <c r="H35" s="63"/>
      <c r="I35" s="65"/>
    </row>
    <row r="36" spans="3:9" s="24" customFormat="1" ht="15" customHeight="1" x14ac:dyDescent="0.4">
      <c r="C36" s="142"/>
      <c r="D36" s="160" t="s">
        <v>19</v>
      </c>
      <c r="E36" s="66"/>
      <c r="F36" s="50">
        <v>5000</v>
      </c>
      <c r="G36" s="51" t="s">
        <v>48</v>
      </c>
      <c r="H36" s="52" t="s">
        <v>48</v>
      </c>
      <c r="I36" s="53" t="s">
        <v>54</v>
      </c>
    </row>
    <row r="37" spans="3:9" s="24" customFormat="1" ht="15" customHeight="1" x14ac:dyDescent="0.4">
      <c r="C37" s="142"/>
      <c r="D37" s="158"/>
      <c r="E37" s="49"/>
      <c r="F37" s="50">
        <v>4000</v>
      </c>
      <c r="G37" s="51" t="s">
        <v>48</v>
      </c>
      <c r="H37" s="52" t="s">
        <v>48</v>
      </c>
      <c r="I37" s="53" t="s">
        <v>59</v>
      </c>
    </row>
    <row r="38" spans="3:9" s="24" customFormat="1" ht="15" customHeight="1" x14ac:dyDescent="0.4">
      <c r="C38" s="142"/>
      <c r="D38" s="158"/>
      <c r="E38" s="49"/>
      <c r="F38" s="50">
        <v>3000</v>
      </c>
      <c r="G38" s="51" t="s">
        <v>48</v>
      </c>
      <c r="H38" s="52" t="s">
        <v>48</v>
      </c>
      <c r="I38" s="53" t="s">
        <v>60</v>
      </c>
    </row>
    <row r="39" spans="3:9" s="24" customFormat="1" ht="15" customHeight="1" x14ac:dyDescent="0.4">
      <c r="C39" s="142"/>
      <c r="D39" s="158"/>
      <c r="E39" s="49"/>
      <c r="F39" s="50">
        <v>2000</v>
      </c>
      <c r="G39" s="51" t="s">
        <v>48</v>
      </c>
      <c r="H39" s="52" t="s">
        <v>48</v>
      </c>
      <c r="I39" s="53" t="s">
        <v>67</v>
      </c>
    </row>
    <row r="40" spans="3:9" s="24" customFormat="1" ht="15" customHeight="1" thickBot="1" x14ac:dyDescent="0.45">
      <c r="C40" s="142"/>
      <c r="D40" s="158"/>
      <c r="E40" s="49"/>
      <c r="F40" s="52" t="s">
        <v>48</v>
      </c>
      <c r="G40" s="54">
        <v>50</v>
      </c>
      <c r="H40" s="50">
        <v>5000</v>
      </c>
      <c r="I40" s="55" t="s">
        <v>61</v>
      </c>
    </row>
    <row r="41" spans="3:9" s="24" customFormat="1" ht="15" hidden="1" customHeight="1" x14ac:dyDescent="0.4">
      <c r="C41" s="142"/>
      <c r="D41" s="158"/>
      <c r="E41" s="49"/>
      <c r="F41" s="50"/>
      <c r="G41" s="51"/>
      <c r="H41" s="52"/>
      <c r="I41" s="55"/>
    </row>
    <row r="42" spans="3:9" s="24" customFormat="1" ht="15" hidden="1" customHeight="1" x14ac:dyDescent="0.4">
      <c r="C42" s="142"/>
      <c r="D42" s="158"/>
      <c r="E42" s="49"/>
      <c r="F42" s="50"/>
      <c r="G42" s="54"/>
      <c r="H42" s="50"/>
      <c r="I42" s="55"/>
    </row>
    <row r="43" spans="3:9" s="24" customFormat="1" ht="15" hidden="1" customHeight="1" x14ac:dyDescent="0.4">
      <c r="C43" s="142"/>
      <c r="D43" s="158"/>
      <c r="E43" s="49"/>
      <c r="F43" s="50"/>
      <c r="G43" s="51"/>
      <c r="H43" s="50"/>
      <c r="I43" s="55"/>
    </row>
    <row r="44" spans="3:9" s="24" customFormat="1" ht="15" hidden="1" customHeight="1" x14ac:dyDescent="0.4">
      <c r="C44" s="142"/>
      <c r="D44" s="158"/>
      <c r="E44" s="49"/>
      <c r="F44" s="50"/>
      <c r="G44" s="51"/>
      <c r="H44" s="50"/>
      <c r="I44" s="55"/>
    </row>
    <row r="45" spans="3:9" s="24" customFormat="1" ht="15" hidden="1" customHeight="1" thickBot="1" x14ac:dyDescent="0.45">
      <c r="C45" s="142"/>
      <c r="D45" s="159"/>
      <c r="E45" s="57"/>
      <c r="F45" s="58"/>
      <c r="G45" s="59"/>
      <c r="H45" s="58"/>
      <c r="I45" s="60"/>
    </row>
    <row r="46" spans="3:9" s="24" customFormat="1" ht="15" customHeight="1" thickBot="1" x14ac:dyDescent="0.45">
      <c r="C46" s="164"/>
      <c r="D46" s="61" t="s">
        <v>49</v>
      </c>
      <c r="E46" s="62">
        <v>14794000</v>
      </c>
      <c r="F46" s="63"/>
      <c r="G46" s="64"/>
      <c r="H46" s="63"/>
      <c r="I46" s="65"/>
    </row>
    <row r="47" spans="3:9" s="24" customFormat="1" ht="15" customHeight="1" thickBot="1" x14ac:dyDescent="0.45">
      <c r="C47" s="142"/>
      <c r="D47" s="160" t="s">
        <v>51</v>
      </c>
      <c r="E47" s="66"/>
      <c r="F47" s="67"/>
      <c r="G47" s="68"/>
      <c r="H47" s="69"/>
      <c r="I47" s="70"/>
    </row>
    <row r="48" spans="3:9" s="24" customFormat="1" ht="15" hidden="1" customHeight="1" x14ac:dyDescent="0.4">
      <c r="C48" s="142"/>
      <c r="D48" s="158"/>
      <c r="E48" s="49"/>
      <c r="F48" s="50"/>
      <c r="G48" s="51"/>
      <c r="H48" s="52"/>
      <c r="I48" s="55"/>
    </row>
    <row r="49" spans="3:9" s="24" customFormat="1" ht="15" hidden="1" customHeight="1" x14ac:dyDescent="0.4">
      <c r="C49" s="142"/>
      <c r="D49" s="158"/>
      <c r="E49" s="49"/>
      <c r="F49" s="50"/>
      <c r="G49" s="51"/>
      <c r="H49" s="52"/>
      <c r="I49" s="55"/>
    </row>
    <row r="50" spans="3:9" s="24" customFormat="1" ht="15" hidden="1" customHeight="1" x14ac:dyDescent="0.4">
      <c r="C50" s="142"/>
      <c r="D50" s="158"/>
      <c r="E50" s="49"/>
      <c r="F50" s="50"/>
      <c r="G50" s="51"/>
      <c r="H50" s="52"/>
      <c r="I50" s="55"/>
    </row>
    <row r="51" spans="3:9" s="24" customFormat="1" ht="15" hidden="1" customHeight="1" x14ac:dyDescent="0.4">
      <c r="C51" s="142"/>
      <c r="D51" s="158"/>
      <c r="E51" s="49"/>
      <c r="F51" s="50"/>
      <c r="G51" s="54"/>
      <c r="H51" s="50"/>
      <c r="I51" s="55"/>
    </row>
    <row r="52" spans="3:9" s="24" customFormat="1" ht="15" hidden="1" customHeight="1" x14ac:dyDescent="0.4">
      <c r="C52" s="142"/>
      <c r="D52" s="158"/>
      <c r="E52" s="49"/>
      <c r="F52" s="50"/>
      <c r="G52" s="54"/>
      <c r="H52" s="50"/>
      <c r="I52" s="55"/>
    </row>
    <row r="53" spans="3:9" s="24" customFormat="1" ht="15" hidden="1" customHeight="1" x14ac:dyDescent="0.4">
      <c r="C53" s="142"/>
      <c r="D53" s="158"/>
      <c r="E53" s="49"/>
      <c r="F53" s="50"/>
      <c r="G53" s="54"/>
      <c r="H53" s="50"/>
      <c r="I53" s="55"/>
    </row>
    <row r="54" spans="3:9" s="24" customFormat="1" ht="15" hidden="1" customHeight="1" x14ac:dyDescent="0.4">
      <c r="C54" s="142"/>
      <c r="D54" s="158"/>
      <c r="E54" s="49"/>
      <c r="F54" s="50"/>
      <c r="G54" s="51"/>
      <c r="H54" s="50"/>
      <c r="I54" s="55"/>
    </row>
    <row r="55" spans="3:9" s="24" customFormat="1" ht="15" hidden="1" customHeight="1" x14ac:dyDescent="0.4">
      <c r="C55" s="142"/>
      <c r="D55" s="158"/>
      <c r="E55" s="49"/>
      <c r="F55" s="50"/>
      <c r="G55" s="51"/>
      <c r="H55" s="50"/>
      <c r="I55" s="55"/>
    </row>
    <row r="56" spans="3:9" s="24" customFormat="1" ht="15" hidden="1" customHeight="1" thickBot="1" x14ac:dyDescent="0.45">
      <c r="C56" s="142"/>
      <c r="D56" s="159"/>
      <c r="E56" s="57"/>
      <c r="F56" s="58"/>
      <c r="G56" s="59"/>
      <c r="H56" s="58"/>
      <c r="I56" s="60"/>
    </row>
    <row r="57" spans="3:9" s="24" customFormat="1" ht="15" customHeight="1" thickBot="1" x14ac:dyDescent="0.45">
      <c r="C57" s="164"/>
      <c r="D57" s="61" t="s">
        <v>49</v>
      </c>
      <c r="E57" s="62">
        <v>0</v>
      </c>
      <c r="F57" s="63"/>
      <c r="G57" s="64"/>
      <c r="H57" s="63"/>
      <c r="I57" s="65"/>
    </row>
    <row r="58" spans="3:9" s="24" customFormat="1" ht="15" customHeight="1" thickBot="1" x14ac:dyDescent="0.45">
      <c r="C58" s="161" t="s">
        <v>52</v>
      </c>
      <c r="D58" s="160" t="s">
        <v>21</v>
      </c>
      <c r="E58" s="66"/>
      <c r="F58" s="67">
        <v>2000</v>
      </c>
      <c r="G58" s="68" t="s">
        <v>48</v>
      </c>
      <c r="H58" s="69" t="s">
        <v>48</v>
      </c>
      <c r="I58" s="70" t="s">
        <v>64</v>
      </c>
    </row>
    <row r="59" spans="3:9" s="24" customFormat="1" ht="15" hidden="1" customHeight="1" x14ac:dyDescent="0.4">
      <c r="C59" s="161"/>
      <c r="D59" s="158"/>
      <c r="E59" s="49"/>
      <c r="F59" s="50"/>
      <c r="G59" s="51"/>
      <c r="H59" s="52"/>
      <c r="I59" s="55"/>
    </row>
    <row r="60" spans="3:9" s="24" customFormat="1" ht="15" hidden="1" customHeight="1" x14ac:dyDescent="0.4">
      <c r="C60" s="161"/>
      <c r="D60" s="158"/>
      <c r="E60" s="49"/>
      <c r="F60" s="50"/>
      <c r="G60" s="51"/>
      <c r="H60" s="52"/>
      <c r="I60" s="55"/>
    </row>
    <row r="61" spans="3:9" s="24" customFormat="1" ht="15" hidden="1" customHeight="1" x14ac:dyDescent="0.4">
      <c r="C61" s="161"/>
      <c r="D61" s="158"/>
      <c r="E61" s="49"/>
      <c r="F61" s="50"/>
      <c r="G61" s="54"/>
      <c r="H61" s="50"/>
      <c r="I61" s="55"/>
    </row>
    <row r="62" spans="3:9" s="24" customFormat="1" ht="15" hidden="1" customHeight="1" x14ac:dyDescent="0.4">
      <c r="C62" s="161"/>
      <c r="D62" s="158"/>
      <c r="E62" s="49"/>
      <c r="F62" s="50"/>
      <c r="G62" s="51"/>
      <c r="H62" s="50"/>
      <c r="I62" s="55"/>
    </row>
    <row r="63" spans="3:9" s="24" customFormat="1" ht="15" hidden="1" customHeight="1" x14ac:dyDescent="0.4">
      <c r="C63" s="161"/>
      <c r="D63" s="158"/>
      <c r="E63" s="49"/>
      <c r="F63" s="50"/>
      <c r="G63" s="51"/>
      <c r="H63" s="50"/>
      <c r="I63" s="55"/>
    </row>
    <row r="64" spans="3:9" s="24" customFormat="1" ht="15" hidden="1" customHeight="1" x14ac:dyDescent="0.4">
      <c r="C64" s="161"/>
      <c r="D64" s="158"/>
      <c r="E64" s="49"/>
      <c r="F64" s="50"/>
      <c r="G64" s="51"/>
      <c r="H64" s="50"/>
      <c r="I64" s="55"/>
    </row>
    <row r="65" spans="2:9" s="24" customFormat="1" ht="15" hidden="1" customHeight="1" x14ac:dyDescent="0.4">
      <c r="C65" s="161"/>
      <c r="D65" s="158"/>
      <c r="E65" s="49"/>
      <c r="F65" s="50"/>
      <c r="G65" s="51"/>
      <c r="H65" s="50"/>
      <c r="I65" s="55"/>
    </row>
    <row r="66" spans="2:9" s="24" customFormat="1" ht="15" hidden="1" customHeight="1" x14ac:dyDescent="0.4">
      <c r="C66" s="161"/>
      <c r="D66" s="158"/>
      <c r="E66" s="49"/>
      <c r="F66" s="50"/>
      <c r="G66" s="51"/>
      <c r="H66" s="50"/>
      <c r="I66" s="55"/>
    </row>
    <row r="67" spans="2:9" s="24" customFormat="1" ht="15" hidden="1" customHeight="1" thickBot="1" x14ac:dyDescent="0.45">
      <c r="C67" s="161"/>
      <c r="D67" s="159"/>
      <c r="E67" s="57"/>
      <c r="F67" s="58"/>
      <c r="G67" s="59"/>
      <c r="H67" s="58"/>
      <c r="I67" s="60"/>
    </row>
    <row r="68" spans="2:9" s="24" customFormat="1" ht="15" customHeight="1" thickBot="1" x14ac:dyDescent="0.45">
      <c r="C68" s="162"/>
      <c r="D68" s="61" t="s">
        <v>49</v>
      </c>
      <c r="E68" s="62">
        <v>25919000</v>
      </c>
      <c r="F68" s="63"/>
      <c r="G68" s="64"/>
      <c r="H68" s="71"/>
      <c r="I68" s="65"/>
    </row>
    <row r="69" spans="2:9" s="24" customFormat="1" ht="15" customHeight="1" thickBot="1" x14ac:dyDescent="0.45">
      <c r="C69" s="184" t="s">
        <v>15</v>
      </c>
      <c r="D69" s="185"/>
      <c r="E69" s="72">
        <f>E24+E35+E46+E57+E68</f>
        <v>78120000</v>
      </c>
      <c r="F69" s="73"/>
      <c r="G69" s="74"/>
      <c r="H69" s="75"/>
      <c r="I69" s="76"/>
    </row>
    <row r="70" spans="2:9" s="24" customFormat="1" ht="15" customHeight="1" x14ac:dyDescent="0.4">
      <c r="C70" s="111" t="s">
        <v>79</v>
      </c>
      <c r="D70" s="112"/>
      <c r="E70" s="77">
        <v>11970</v>
      </c>
      <c r="F70" s="186"/>
      <c r="G70" s="186"/>
      <c r="H70" s="186"/>
      <c r="I70" s="186"/>
    </row>
    <row r="71" spans="2:9" s="24" customFormat="1" ht="15" customHeight="1" thickBot="1" x14ac:dyDescent="0.45">
      <c r="C71" s="89" t="s">
        <v>53</v>
      </c>
      <c r="D71" s="90"/>
      <c r="E71" s="78">
        <v>880</v>
      </c>
      <c r="F71" s="79"/>
      <c r="G71" s="79"/>
      <c r="H71" s="79"/>
      <c r="I71" s="79"/>
    </row>
    <row r="72" spans="2:9" s="24" customFormat="1" ht="15" customHeight="1" x14ac:dyDescent="0.4">
      <c r="C72" s="97" t="s">
        <v>80</v>
      </c>
      <c r="D72" s="98"/>
      <c r="E72" s="80">
        <f>(E7+E9)/E70</f>
        <v>9924.817961570594</v>
      </c>
      <c r="F72" s="79"/>
      <c r="G72" s="79"/>
      <c r="H72" s="79"/>
      <c r="I72" s="79"/>
    </row>
    <row r="73" spans="2:9" s="24" customFormat="1" ht="15" customHeight="1" thickBot="1" x14ac:dyDescent="0.45">
      <c r="C73" s="89" t="s">
        <v>82</v>
      </c>
      <c r="D73" s="90"/>
      <c r="E73" s="81">
        <f>(E8+E10)/E71</f>
        <v>9844.7136363636364</v>
      </c>
      <c r="F73" s="147"/>
      <c r="G73" s="147"/>
      <c r="H73" s="147"/>
      <c r="I73" s="147"/>
    </row>
    <row r="74" spans="2:9" ht="15" customHeight="1" x14ac:dyDescent="0.4"/>
    <row r="75" spans="2:9" ht="15" customHeight="1" x14ac:dyDescent="0.4">
      <c r="B75" s="1" t="s">
        <v>23</v>
      </c>
      <c r="C75" s="122" t="s">
        <v>24</v>
      </c>
      <c r="D75" s="122"/>
      <c r="E75" s="122"/>
      <c r="F75" s="122"/>
      <c r="G75" s="122"/>
    </row>
    <row r="76" spans="2:9" ht="12.75" thickBot="1" x14ac:dyDescent="0.45">
      <c r="C76" s="6"/>
      <c r="D76" s="6"/>
      <c r="E76" s="183" t="s">
        <v>25</v>
      </c>
      <c r="F76" s="183"/>
      <c r="G76" s="183"/>
      <c r="H76" s="183" t="s">
        <v>26</v>
      </c>
      <c r="I76" s="183"/>
    </row>
    <row r="77" spans="2:9" ht="15" customHeight="1" x14ac:dyDescent="0.4">
      <c r="C77" s="168" t="s">
        <v>27</v>
      </c>
      <c r="D77" s="169"/>
      <c r="E77" s="176">
        <v>44652</v>
      </c>
      <c r="F77" s="177"/>
      <c r="G77" s="178"/>
      <c r="H77" s="179">
        <v>44681</v>
      </c>
      <c r="I77" s="180"/>
    </row>
    <row r="78" spans="2:9" ht="15" customHeight="1" thickBot="1" x14ac:dyDescent="0.45">
      <c r="C78" s="172" t="s">
        <v>28</v>
      </c>
      <c r="D78" s="173"/>
      <c r="E78" s="181"/>
      <c r="F78" s="181"/>
      <c r="G78" s="181"/>
      <c r="H78" s="181"/>
      <c r="I78" s="182"/>
    </row>
    <row r="79" spans="2:9" ht="15" customHeight="1" thickBot="1" x14ac:dyDescent="0.45">
      <c r="C79" s="170" t="s">
        <v>83</v>
      </c>
      <c r="D79" s="171"/>
      <c r="E79" s="139">
        <f>DATEDIF(E77,H77,"D")+1</f>
        <v>30</v>
      </c>
      <c r="F79" s="140"/>
      <c r="G79" s="140"/>
      <c r="H79" s="140"/>
      <c r="I79" s="141"/>
    </row>
    <row r="80" spans="2:9" ht="15" customHeight="1" x14ac:dyDescent="0.4"/>
    <row r="81" spans="2:9" ht="15" customHeight="1" thickBot="1" x14ac:dyDescent="0.45">
      <c r="B81" s="1" t="s">
        <v>29</v>
      </c>
      <c r="C81" s="122" t="s">
        <v>30</v>
      </c>
      <c r="D81" s="122"/>
      <c r="E81" s="122"/>
      <c r="F81" s="122"/>
      <c r="G81" s="122"/>
    </row>
    <row r="82" spans="2:9" s="24" customFormat="1" ht="15" customHeight="1" x14ac:dyDescent="0.4">
      <c r="C82" s="91" t="s">
        <v>31</v>
      </c>
      <c r="D82" s="35" t="s">
        <v>32</v>
      </c>
      <c r="E82" s="131">
        <f>(E24+E35)/(E24+E35+E46+E57)</f>
        <v>0.71659546751977932</v>
      </c>
      <c r="F82" s="131"/>
      <c r="G82" s="131"/>
      <c r="H82" s="131"/>
      <c r="I82" s="132"/>
    </row>
    <row r="83" spans="2:9" s="24" customFormat="1" ht="15" customHeight="1" thickBot="1" x14ac:dyDescent="0.45">
      <c r="C83" s="92"/>
      <c r="D83" s="36" t="s">
        <v>33</v>
      </c>
      <c r="E83" s="133">
        <f>(E46+E57)/(E24+E35+E46+E57)</f>
        <v>0.28340453248022068</v>
      </c>
      <c r="F83" s="174"/>
      <c r="G83" s="174"/>
      <c r="H83" s="174"/>
      <c r="I83" s="175"/>
    </row>
    <row r="84" spans="2:9" ht="15" customHeight="1" x14ac:dyDescent="0.4"/>
    <row r="85" spans="2:9" ht="15" customHeight="1" thickBot="1" x14ac:dyDescent="0.45">
      <c r="B85" s="1" t="s">
        <v>34</v>
      </c>
      <c r="C85" s="122" t="s">
        <v>35</v>
      </c>
      <c r="D85" s="122"/>
      <c r="E85" s="122"/>
      <c r="F85" s="122"/>
      <c r="G85" s="122"/>
      <c r="H85" s="122"/>
      <c r="I85" s="122"/>
    </row>
    <row r="86" spans="2:9" ht="69.95" customHeight="1" thickBot="1" x14ac:dyDescent="0.45">
      <c r="C86" s="3" t="s">
        <v>36</v>
      </c>
      <c r="D86" s="165"/>
      <c r="E86" s="166"/>
      <c r="F86" s="166"/>
      <c r="G86" s="166"/>
      <c r="H86" s="166"/>
      <c r="I86" s="167"/>
    </row>
  </sheetData>
  <mergeCells count="44">
    <mergeCell ref="C85:I85"/>
    <mergeCell ref="D86:I86"/>
    <mergeCell ref="C79:D79"/>
    <mergeCell ref="E79:I79"/>
    <mergeCell ref="C81:G81"/>
    <mergeCell ref="C82:C83"/>
    <mergeCell ref="E82:I82"/>
    <mergeCell ref="E83:I83"/>
    <mergeCell ref="C77:D77"/>
    <mergeCell ref="E77:G77"/>
    <mergeCell ref="H77:I77"/>
    <mergeCell ref="C78:D78"/>
    <mergeCell ref="E78:G78"/>
    <mergeCell ref="H78:I78"/>
    <mergeCell ref="C72:D72"/>
    <mergeCell ref="C73:D73"/>
    <mergeCell ref="F73:I73"/>
    <mergeCell ref="C75:G75"/>
    <mergeCell ref="E76:G76"/>
    <mergeCell ref="H76:I76"/>
    <mergeCell ref="C71:D71"/>
    <mergeCell ref="C11:D11"/>
    <mergeCell ref="C12:E13"/>
    <mergeCell ref="F12:I12"/>
    <mergeCell ref="C14:C57"/>
    <mergeCell ref="D14:D23"/>
    <mergeCell ref="D25:D34"/>
    <mergeCell ref="D36:D45"/>
    <mergeCell ref="D47:D56"/>
    <mergeCell ref="C58:C68"/>
    <mergeCell ref="D58:D67"/>
    <mergeCell ref="C69:D69"/>
    <mergeCell ref="C70:D70"/>
    <mergeCell ref="F70:I70"/>
    <mergeCell ref="A1:J1"/>
    <mergeCell ref="C3:G3"/>
    <mergeCell ref="C4:D4"/>
    <mergeCell ref="E4:I4"/>
    <mergeCell ref="C6:G6"/>
    <mergeCell ref="C7:C10"/>
    <mergeCell ref="F7:I7"/>
    <mergeCell ref="F8:I8"/>
    <mergeCell ref="F9:I9"/>
    <mergeCell ref="F10:I10"/>
  </mergeCells>
  <phoneticPr fontId="1"/>
  <pageMargins left="0.51181102362204722" right="0.11811023622047245" top="0.55118110236220474" bottom="0.19685039370078741" header="0.31496062992125984" footer="0.11811023622047245"/>
  <pageSetup paperSize="9" scale="87" orientation="portrait" r:id="rId1"/>
  <headerFooter scaleWithDoc="0" alignWithMargins="0"/>
  <rowBreaks count="1" manualBreakCount="1">
    <brk id="8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view="pageBreakPreview" topLeftCell="A57" zoomScaleNormal="100" zoomScaleSheetLayoutView="100" workbookViewId="0">
      <selection activeCell="C79" sqref="C79:D79"/>
    </sheetView>
  </sheetViews>
  <sheetFormatPr defaultColWidth="9" defaultRowHeight="12" x14ac:dyDescent="0.4"/>
  <cols>
    <col min="1" max="1" width="0.625" style="1" customWidth="1"/>
    <col min="2" max="2" width="3.125" style="1" bestFit="1" customWidth="1"/>
    <col min="3" max="3" width="10.625" style="1" customWidth="1"/>
    <col min="4" max="4" width="22.375" style="1" customWidth="1"/>
    <col min="5" max="6" width="10.625" style="1" customWidth="1"/>
    <col min="7" max="8" width="6.625" style="1" customWidth="1"/>
    <col min="9" max="9" width="23.75" style="1" customWidth="1"/>
    <col min="10" max="10" width="0.875" style="1" customWidth="1"/>
    <col min="11" max="11" width="9" style="1" customWidth="1"/>
    <col min="12" max="16384" width="9" style="1"/>
  </cols>
  <sheetData>
    <row r="1" spans="1:10" ht="18.75" customHeight="1" x14ac:dyDescent="0.4">
      <c r="A1" s="117" t="s">
        <v>37</v>
      </c>
      <c r="B1" s="117"/>
      <c r="C1" s="117"/>
      <c r="D1" s="117"/>
      <c r="E1" s="117"/>
      <c r="F1" s="117"/>
      <c r="G1" s="117"/>
      <c r="H1" s="117"/>
      <c r="I1" s="117"/>
      <c r="J1" s="117"/>
    </row>
    <row r="2" spans="1:10" ht="18.75" customHeight="1" x14ac:dyDescent="0.4">
      <c r="A2" s="2"/>
      <c r="B2" s="2"/>
      <c r="C2" s="2"/>
      <c r="D2" s="2"/>
      <c r="E2" s="2"/>
      <c r="F2" s="2"/>
      <c r="G2" s="2"/>
      <c r="H2" s="2"/>
      <c r="I2" s="2"/>
      <c r="J2" s="2"/>
    </row>
    <row r="3" spans="1:10" ht="15" customHeight="1" thickBot="1" x14ac:dyDescent="0.45">
      <c r="B3" s="1" t="s">
        <v>4</v>
      </c>
      <c r="C3" s="122" t="s">
        <v>5</v>
      </c>
      <c r="D3" s="122"/>
      <c r="E3" s="122"/>
      <c r="F3" s="122"/>
      <c r="G3" s="122"/>
      <c r="H3" s="6"/>
    </row>
    <row r="4" spans="1:10" ht="19.5" customHeight="1" thickBot="1" x14ac:dyDescent="0.45">
      <c r="C4" s="187" t="s">
        <v>38</v>
      </c>
      <c r="D4" s="188"/>
      <c r="E4" s="148" t="s">
        <v>75</v>
      </c>
      <c r="F4" s="149"/>
      <c r="G4" s="149"/>
      <c r="H4" s="149"/>
      <c r="I4" s="150"/>
    </row>
    <row r="5" spans="1:10" ht="15" customHeight="1" x14ac:dyDescent="0.4"/>
    <row r="6" spans="1:10" ht="15" customHeight="1" thickBot="1" x14ac:dyDescent="0.45">
      <c r="B6" s="1" t="s">
        <v>8</v>
      </c>
      <c r="C6" s="122" t="s">
        <v>9</v>
      </c>
      <c r="D6" s="122"/>
      <c r="E6" s="122"/>
      <c r="F6" s="122"/>
      <c r="G6" s="122"/>
    </row>
    <row r="7" spans="1:10" s="24" customFormat="1" ht="15" customHeight="1" x14ac:dyDescent="0.4">
      <c r="C7" s="93" t="s">
        <v>39</v>
      </c>
      <c r="D7" s="25" t="s">
        <v>11</v>
      </c>
      <c r="E7" s="41">
        <v>100765834</v>
      </c>
      <c r="F7" s="147"/>
      <c r="G7" s="147"/>
      <c r="H7" s="147"/>
      <c r="I7" s="147"/>
    </row>
    <row r="8" spans="1:10" s="24" customFormat="1" ht="15" customHeight="1" x14ac:dyDescent="0.4">
      <c r="C8" s="94"/>
      <c r="D8" s="26" t="s">
        <v>40</v>
      </c>
      <c r="E8" s="42">
        <v>13551716</v>
      </c>
      <c r="F8" s="147"/>
      <c r="G8" s="147"/>
      <c r="H8" s="147"/>
      <c r="I8" s="147"/>
    </row>
    <row r="9" spans="1:10" s="24" customFormat="1" ht="15" customHeight="1" x14ac:dyDescent="0.4">
      <c r="C9" s="94"/>
      <c r="D9" s="26" t="s">
        <v>13</v>
      </c>
      <c r="E9" s="42">
        <v>37377776</v>
      </c>
      <c r="F9" s="147"/>
      <c r="G9" s="147"/>
      <c r="H9" s="147"/>
      <c r="I9" s="147"/>
    </row>
    <row r="10" spans="1:10" s="24" customFormat="1" ht="15" customHeight="1" x14ac:dyDescent="0.4">
      <c r="C10" s="146"/>
      <c r="D10" s="43" t="s">
        <v>41</v>
      </c>
      <c r="E10" s="44">
        <v>0</v>
      </c>
      <c r="F10" s="147"/>
      <c r="G10" s="147"/>
      <c r="H10" s="147"/>
      <c r="I10" s="147"/>
    </row>
    <row r="11" spans="1:10" s="24" customFormat="1" ht="15" customHeight="1" thickBot="1" x14ac:dyDescent="0.45">
      <c r="C11" s="82" t="s">
        <v>15</v>
      </c>
      <c r="D11" s="83"/>
      <c r="E11" s="45">
        <f>SUM(E7:E10)</f>
        <v>151695326</v>
      </c>
      <c r="F11" s="46"/>
      <c r="G11" s="46"/>
      <c r="H11" s="46"/>
      <c r="I11" s="46"/>
    </row>
    <row r="12" spans="1:10" s="24" customFormat="1" ht="21" customHeight="1" x14ac:dyDescent="0.4">
      <c r="C12" s="151" t="s">
        <v>16</v>
      </c>
      <c r="D12" s="152"/>
      <c r="E12" s="152"/>
      <c r="F12" s="155" t="s">
        <v>42</v>
      </c>
      <c r="G12" s="155"/>
      <c r="H12" s="155"/>
      <c r="I12" s="156"/>
    </row>
    <row r="13" spans="1:10" s="24" customFormat="1" ht="21.95" customHeight="1" x14ac:dyDescent="0.4">
      <c r="C13" s="153"/>
      <c r="D13" s="154"/>
      <c r="E13" s="154"/>
      <c r="F13" s="47" t="s">
        <v>43</v>
      </c>
      <c r="G13" s="47" t="s">
        <v>44</v>
      </c>
      <c r="H13" s="47" t="s">
        <v>45</v>
      </c>
      <c r="I13" s="48" t="s">
        <v>46</v>
      </c>
    </row>
    <row r="14" spans="1:10" s="24" customFormat="1" ht="15" customHeight="1" x14ac:dyDescent="0.4">
      <c r="C14" s="142" t="s">
        <v>47</v>
      </c>
      <c r="D14" s="157" t="s">
        <v>18</v>
      </c>
      <c r="E14" s="49"/>
      <c r="F14" s="50">
        <v>5000</v>
      </c>
      <c r="G14" s="51" t="s">
        <v>48</v>
      </c>
      <c r="H14" s="52" t="s">
        <v>48</v>
      </c>
      <c r="I14" s="53" t="s">
        <v>54</v>
      </c>
    </row>
    <row r="15" spans="1:10" s="24" customFormat="1" ht="15" customHeight="1" x14ac:dyDescent="0.4">
      <c r="C15" s="142"/>
      <c r="D15" s="158"/>
      <c r="E15" s="49"/>
      <c r="F15" s="50">
        <v>4000</v>
      </c>
      <c r="G15" s="51" t="s">
        <v>48</v>
      </c>
      <c r="H15" s="52" t="s">
        <v>48</v>
      </c>
      <c r="I15" s="53" t="s">
        <v>59</v>
      </c>
    </row>
    <row r="16" spans="1:10" s="24" customFormat="1" ht="15" customHeight="1" x14ac:dyDescent="0.4">
      <c r="C16" s="142"/>
      <c r="D16" s="158"/>
      <c r="E16" s="49"/>
      <c r="F16" s="50">
        <v>3000</v>
      </c>
      <c r="G16" s="51" t="s">
        <v>48</v>
      </c>
      <c r="H16" s="52" t="s">
        <v>48</v>
      </c>
      <c r="I16" s="53" t="s">
        <v>60</v>
      </c>
    </row>
    <row r="17" spans="3:9" s="24" customFormat="1" ht="15" customHeight="1" x14ac:dyDescent="0.4">
      <c r="C17" s="142"/>
      <c r="D17" s="158"/>
      <c r="E17" s="49"/>
      <c r="F17" s="50">
        <v>2000</v>
      </c>
      <c r="G17" s="51" t="s">
        <v>48</v>
      </c>
      <c r="H17" s="52" t="s">
        <v>48</v>
      </c>
      <c r="I17" s="53" t="s">
        <v>67</v>
      </c>
    </row>
    <row r="18" spans="3:9" s="24" customFormat="1" ht="15" customHeight="1" thickBot="1" x14ac:dyDescent="0.45">
      <c r="C18" s="142"/>
      <c r="D18" s="158"/>
      <c r="E18" s="49"/>
      <c r="F18" s="52" t="s">
        <v>48</v>
      </c>
      <c r="G18" s="54">
        <v>50</v>
      </c>
      <c r="H18" s="50">
        <v>5000</v>
      </c>
      <c r="I18" s="55" t="s">
        <v>61</v>
      </c>
    </row>
    <row r="19" spans="3:9" s="24" customFormat="1" ht="15" hidden="1" customHeight="1" x14ac:dyDescent="0.4">
      <c r="C19" s="142"/>
      <c r="D19" s="158"/>
      <c r="E19" s="49"/>
      <c r="F19" s="52"/>
      <c r="G19" s="51"/>
      <c r="H19" s="52"/>
      <c r="I19" s="55"/>
    </row>
    <row r="20" spans="3:9" s="24" customFormat="1" ht="15" hidden="1" customHeight="1" x14ac:dyDescent="0.4">
      <c r="C20" s="142"/>
      <c r="D20" s="158"/>
      <c r="E20" s="49"/>
      <c r="F20" s="52"/>
      <c r="G20" s="54"/>
      <c r="H20" s="50"/>
      <c r="I20" s="55"/>
    </row>
    <row r="21" spans="3:9" s="24" customFormat="1" ht="15" hidden="1" customHeight="1" x14ac:dyDescent="0.4">
      <c r="C21" s="142"/>
      <c r="D21" s="158"/>
      <c r="E21" s="49"/>
      <c r="F21" s="52"/>
      <c r="G21" s="56"/>
      <c r="H21" s="50"/>
      <c r="I21" s="55"/>
    </row>
    <row r="22" spans="3:9" s="24" customFormat="1" ht="15" hidden="1" customHeight="1" x14ac:dyDescent="0.4">
      <c r="C22" s="142"/>
      <c r="D22" s="158"/>
      <c r="E22" s="49"/>
      <c r="F22" s="50"/>
      <c r="G22" s="51"/>
      <c r="H22" s="50"/>
      <c r="I22" s="55"/>
    </row>
    <row r="23" spans="3:9" s="24" customFormat="1" ht="15" hidden="1" customHeight="1" thickBot="1" x14ac:dyDescent="0.45">
      <c r="C23" s="142"/>
      <c r="D23" s="159"/>
      <c r="E23" s="57"/>
      <c r="F23" s="58"/>
      <c r="G23" s="59"/>
      <c r="H23" s="58"/>
      <c r="I23" s="60"/>
    </row>
    <row r="24" spans="3:9" s="24" customFormat="1" ht="15" customHeight="1" thickBot="1" x14ac:dyDescent="0.45">
      <c r="C24" s="164"/>
      <c r="D24" s="61" t="s">
        <v>49</v>
      </c>
      <c r="E24" s="62">
        <v>40632000</v>
      </c>
      <c r="F24" s="63"/>
      <c r="G24" s="64"/>
      <c r="H24" s="63"/>
      <c r="I24" s="65"/>
    </row>
    <row r="25" spans="3:9" s="24" customFormat="1" ht="15" customHeight="1" x14ac:dyDescent="0.4">
      <c r="C25" s="142"/>
      <c r="D25" s="163" t="s">
        <v>50</v>
      </c>
      <c r="E25" s="66"/>
      <c r="F25" s="50">
        <v>5000</v>
      </c>
      <c r="G25" s="51" t="s">
        <v>48</v>
      </c>
      <c r="H25" s="52" t="s">
        <v>48</v>
      </c>
      <c r="I25" s="53" t="s">
        <v>54</v>
      </c>
    </row>
    <row r="26" spans="3:9" s="24" customFormat="1" ht="15" customHeight="1" x14ac:dyDescent="0.4">
      <c r="C26" s="142"/>
      <c r="D26" s="158"/>
      <c r="E26" s="49"/>
      <c r="F26" s="50">
        <v>4000</v>
      </c>
      <c r="G26" s="51" t="s">
        <v>48</v>
      </c>
      <c r="H26" s="52" t="s">
        <v>48</v>
      </c>
      <c r="I26" s="53" t="s">
        <v>59</v>
      </c>
    </row>
    <row r="27" spans="3:9" s="24" customFormat="1" ht="15" customHeight="1" x14ac:dyDescent="0.4">
      <c r="C27" s="142"/>
      <c r="D27" s="158"/>
      <c r="E27" s="49"/>
      <c r="F27" s="50">
        <v>3000</v>
      </c>
      <c r="G27" s="51" t="s">
        <v>48</v>
      </c>
      <c r="H27" s="52" t="s">
        <v>48</v>
      </c>
      <c r="I27" s="53" t="s">
        <v>60</v>
      </c>
    </row>
    <row r="28" spans="3:9" s="24" customFormat="1" ht="15" customHeight="1" x14ac:dyDescent="0.4">
      <c r="C28" s="142"/>
      <c r="D28" s="158"/>
      <c r="E28" s="49"/>
      <c r="F28" s="50">
        <v>2000</v>
      </c>
      <c r="G28" s="51" t="s">
        <v>48</v>
      </c>
      <c r="H28" s="52" t="s">
        <v>48</v>
      </c>
      <c r="I28" s="53" t="s">
        <v>67</v>
      </c>
    </row>
    <row r="29" spans="3:9" s="24" customFormat="1" ht="15" customHeight="1" thickBot="1" x14ac:dyDescent="0.45">
      <c r="C29" s="142"/>
      <c r="D29" s="158"/>
      <c r="E29" s="49"/>
      <c r="F29" s="52" t="s">
        <v>48</v>
      </c>
      <c r="G29" s="54">
        <v>50</v>
      </c>
      <c r="H29" s="50">
        <v>5000</v>
      </c>
      <c r="I29" s="55" t="s">
        <v>61</v>
      </c>
    </row>
    <row r="30" spans="3:9" s="24" customFormat="1" ht="15" hidden="1" customHeight="1" x14ac:dyDescent="0.4">
      <c r="C30" s="142"/>
      <c r="D30" s="158"/>
      <c r="E30" s="49"/>
      <c r="F30" s="52"/>
      <c r="G30" s="51"/>
      <c r="H30" s="52"/>
      <c r="I30" s="55"/>
    </row>
    <row r="31" spans="3:9" s="24" customFormat="1" ht="15" hidden="1" customHeight="1" x14ac:dyDescent="0.4">
      <c r="C31" s="142"/>
      <c r="D31" s="158"/>
      <c r="E31" s="49"/>
      <c r="F31" s="52"/>
      <c r="G31" s="54"/>
      <c r="H31" s="50"/>
      <c r="I31" s="55"/>
    </row>
    <row r="32" spans="3:9" s="24" customFormat="1" ht="15" hidden="1" customHeight="1" x14ac:dyDescent="0.4">
      <c r="C32" s="142"/>
      <c r="D32" s="158"/>
      <c r="E32" s="49"/>
      <c r="F32" s="52"/>
      <c r="G32" s="56"/>
      <c r="H32" s="50"/>
      <c r="I32" s="55"/>
    </row>
    <row r="33" spans="3:9" s="24" customFormat="1" ht="15" hidden="1" customHeight="1" x14ac:dyDescent="0.4">
      <c r="C33" s="142"/>
      <c r="D33" s="158"/>
      <c r="E33" s="49"/>
      <c r="F33" s="50"/>
      <c r="G33" s="51"/>
      <c r="H33" s="50"/>
      <c r="I33" s="55"/>
    </row>
    <row r="34" spans="3:9" s="24" customFormat="1" ht="15" hidden="1" customHeight="1" thickBot="1" x14ac:dyDescent="0.45">
      <c r="C34" s="142"/>
      <c r="D34" s="159"/>
      <c r="E34" s="57"/>
      <c r="F34" s="58"/>
      <c r="G34" s="59"/>
      <c r="H34" s="58"/>
      <c r="I34" s="60"/>
    </row>
    <row r="35" spans="3:9" s="24" customFormat="1" ht="15" customHeight="1" thickBot="1" x14ac:dyDescent="0.45">
      <c r="C35" s="164"/>
      <c r="D35" s="61" t="s">
        <v>49</v>
      </c>
      <c r="E35" s="62">
        <v>6459000</v>
      </c>
      <c r="F35" s="63"/>
      <c r="G35" s="64"/>
      <c r="H35" s="63"/>
      <c r="I35" s="65"/>
    </row>
    <row r="36" spans="3:9" s="24" customFormat="1" ht="15" customHeight="1" x14ac:dyDescent="0.4">
      <c r="C36" s="142"/>
      <c r="D36" s="160" t="s">
        <v>19</v>
      </c>
      <c r="E36" s="66"/>
      <c r="F36" s="50">
        <v>5000</v>
      </c>
      <c r="G36" s="51" t="s">
        <v>48</v>
      </c>
      <c r="H36" s="52" t="s">
        <v>48</v>
      </c>
      <c r="I36" s="53" t="s">
        <v>54</v>
      </c>
    </row>
    <row r="37" spans="3:9" s="24" customFormat="1" ht="15" customHeight="1" x14ac:dyDescent="0.4">
      <c r="C37" s="142"/>
      <c r="D37" s="158"/>
      <c r="E37" s="49"/>
      <c r="F37" s="50">
        <v>4000</v>
      </c>
      <c r="G37" s="51" t="s">
        <v>48</v>
      </c>
      <c r="H37" s="52" t="s">
        <v>48</v>
      </c>
      <c r="I37" s="53" t="s">
        <v>59</v>
      </c>
    </row>
    <row r="38" spans="3:9" s="24" customFormat="1" ht="15" customHeight="1" x14ac:dyDescent="0.4">
      <c r="C38" s="142"/>
      <c r="D38" s="158"/>
      <c r="E38" s="49"/>
      <c r="F38" s="50">
        <v>3000</v>
      </c>
      <c r="G38" s="51" t="s">
        <v>48</v>
      </c>
      <c r="H38" s="52" t="s">
        <v>48</v>
      </c>
      <c r="I38" s="53" t="s">
        <v>60</v>
      </c>
    </row>
    <row r="39" spans="3:9" s="24" customFormat="1" ht="15" customHeight="1" x14ac:dyDescent="0.4">
      <c r="C39" s="142"/>
      <c r="D39" s="158"/>
      <c r="E39" s="49"/>
      <c r="F39" s="50">
        <v>2000</v>
      </c>
      <c r="G39" s="51" t="s">
        <v>48</v>
      </c>
      <c r="H39" s="52" t="s">
        <v>48</v>
      </c>
      <c r="I39" s="53" t="s">
        <v>67</v>
      </c>
    </row>
    <row r="40" spans="3:9" s="24" customFormat="1" ht="15" customHeight="1" thickBot="1" x14ac:dyDescent="0.45">
      <c r="C40" s="142"/>
      <c r="D40" s="158"/>
      <c r="E40" s="49"/>
      <c r="F40" s="52" t="s">
        <v>48</v>
      </c>
      <c r="G40" s="54">
        <v>50</v>
      </c>
      <c r="H40" s="50">
        <v>5000</v>
      </c>
      <c r="I40" s="55" t="s">
        <v>61</v>
      </c>
    </row>
    <row r="41" spans="3:9" s="24" customFormat="1" ht="15" hidden="1" customHeight="1" x14ac:dyDescent="0.4">
      <c r="C41" s="142"/>
      <c r="D41" s="158"/>
      <c r="E41" s="49"/>
      <c r="F41" s="50"/>
      <c r="G41" s="51"/>
      <c r="H41" s="52"/>
      <c r="I41" s="55"/>
    </row>
    <row r="42" spans="3:9" s="24" customFormat="1" ht="15" hidden="1" customHeight="1" x14ac:dyDescent="0.4">
      <c r="C42" s="142"/>
      <c r="D42" s="158"/>
      <c r="E42" s="49"/>
      <c r="F42" s="50"/>
      <c r="G42" s="54"/>
      <c r="H42" s="50"/>
      <c r="I42" s="55"/>
    </row>
    <row r="43" spans="3:9" s="24" customFormat="1" ht="15" hidden="1" customHeight="1" x14ac:dyDescent="0.4">
      <c r="C43" s="142"/>
      <c r="D43" s="158"/>
      <c r="E43" s="49"/>
      <c r="F43" s="50"/>
      <c r="G43" s="51"/>
      <c r="H43" s="50"/>
      <c r="I43" s="55"/>
    </row>
    <row r="44" spans="3:9" s="24" customFormat="1" ht="15" hidden="1" customHeight="1" x14ac:dyDescent="0.4">
      <c r="C44" s="142"/>
      <c r="D44" s="158"/>
      <c r="E44" s="49"/>
      <c r="F44" s="50"/>
      <c r="G44" s="51"/>
      <c r="H44" s="50"/>
      <c r="I44" s="55"/>
    </row>
    <row r="45" spans="3:9" s="24" customFormat="1" ht="15" hidden="1" customHeight="1" thickBot="1" x14ac:dyDescent="0.45">
      <c r="C45" s="142"/>
      <c r="D45" s="159"/>
      <c r="E45" s="57"/>
      <c r="F45" s="58"/>
      <c r="G45" s="59"/>
      <c r="H45" s="58"/>
      <c r="I45" s="60"/>
    </row>
    <row r="46" spans="3:9" s="24" customFormat="1" ht="15" customHeight="1" thickBot="1" x14ac:dyDescent="0.45">
      <c r="C46" s="164"/>
      <c r="D46" s="61" t="s">
        <v>49</v>
      </c>
      <c r="E46" s="62">
        <v>15772000</v>
      </c>
      <c r="F46" s="63"/>
      <c r="G46" s="64"/>
      <c r="H46" s="63"/>
      <c r="I46" s="65"/>
    </row>
    <row r="47" spans="3:9" s="24" customFormat="1" ht="15" customHeight="1" thickBot="1" x14ac:dyDescent="0.45">
      <c r="C47" s="142"/>
      <c r="D47" s="160" t="s">
        <v>51</v>
      </c>
      <c r="E47" s="66"/>
      <c r="F47" s="67"/>
      <c r="G47" s="68"/>
      <c r="H47" s="69"/>
      <c r="I47" s="70"/>
    </row>
    <row r="48" spans="3:9" s="24" customFormat="1" ht="15" hidden="1" customHeight="1" x14ac:dyDescent="0.4">
      <c r="C48" s="142"/>
      <c r="D48" s="158"/>
      <c r="E48" s="49"/>
      <c r="F48" s="50"/>
      <c r="G48" s="51"/>
      <c r="H48" s="52"/>
      <c r="I48" s="55"/>
    </row>
    <row r="49" spans="3:9" s="24" customFormat="1" ht="15" hidden="1" customHeight="1" x14ac:dyDescent="0.4">
      <c r="C49" s="142"/>
      <c r="D49" s="158"/>
      <c r="E49" s="49"/>
      <c r="F49" s="50"/>
      <c r="G49" s="51"/>
      <c r="H49" s="52"/>
      <c r="I49" s="55"/>
    </row>
    <row r="50" spans="3:9" s="24" customFormat="1" ht="15" hidden="1" customHeight="1" x14ac:dyDescent="0.4">
      <c r="C50" s="142"/>
      <c r="D50" s="158"/>
      <c r="E50" s="49"/>
      <c r="F50" s="50"/>
      <c r="G50" s="51"/>
      <c r="H50" s="52"/>
      <c r="I50" s="55"/>
    </row>
    <row r="51" spans="3:9" s="24" customFormat="1" ht="15" hidden="1" customHeight="1" x14ac:dyDescent="0.4">
      <c r="C51" s="142"/>
      <c r="D51" s="158"/>
      <c r="E51" s="49"/>
      <c r="F51" s="50"/>
      <c r="G51" s="54"/>
      <c r="H51" s="50"/>
      <c r="I51" s="55"/>
    </row>
    <row r="52" spans="3:9" s="24" customFormat="1" ht="15" hidden="1" customHeight="1" x14ac:dyDescent="0.4">
      <c r="C52" s="142"/>
      <c r="D52" s="158"/>
      <c r="E52" s="49"/>
      <c r="F52" s="50"/>
      <c r="G52" s="54"/>
      <c r="H52" s="50"/>
      <c r="I52" s="55"/>
    </row>
    <row r="53" spans="3:9" s="24" customFormat="1" ht="15" hidden="1" customHeight="1" x14ac:dyDescent="0.4">
      <c r="C53" s="142"/>
      <c r="D53" s="158"/>
      <c r="E53" s="49"/>
      <c r="F53" s="50"/>
      <c r="G53" s="54"/>
      <c r="H53" s="50"/>
      <c r="I53" s="55"/>
    </row>
    <row r="54" spans="3:9" s="24" customFormat="1" ht="15" hidden="1" customHeight="1" x14ac:dyDescent="0.4">
      <c r="C54" s="142"/>
      <c r="D54" s="158"/>
      <c r="E54" s="49"/>
      <c r="F54" s="50"/>
      <c r="G54" s="51"/>
      <c r="H54" s="50"/>
      <c r="I54" s="55"/>
    </row>
    <row r="55" spans="3:9" s="24" customFormat="1" ht="15" hidden="1" customHeight="1" x14ac:dyDescent="0.4">
      <c r="C55" s="142"/>
      <c r="D55" s="158"/>
      <c r="E55" s="49"/>
      <c r="F55" s="50"/>
      <c r="G55" s="51"/>
      <c r="H55" s="50"/>
      <c r="I55" s="55"/>
    </row>
    <row r="56" spans="3:9" s="24" customFormat="1" ht="15" hidden="1" customHeight="1" thickBot="1" x14ac:dyDescent="0.45">
      <c r="C56" s="142"/>
      <c r="D56" s="159"/>
      <c r="E56" s="57"/>
      <c r="F56" s="58"/>
      <c r="G56" s="59"/>
      <c r="H56" s="58"/>
      <c r="I56" s="60"/>
    </row>
    <row r="57" spans="3:9" s="24" customFormat="1" ht="15" customHeight="1" thickBot="1" x14ac:dyDescent="0.45">
      <c r="C57" s="164"/>
      <c r="D57" s="61" t="s">
        <v>49</v>
      </c>
      <c r="E57" s="62">
        <v>0</v>
      </c>
      <c r="F57" s="63"/>
      <c r="G57" s="64"/>
      <c r="H57" s="63"/>
      <c r="I57" s="65"/>
    </row>
    <row r="58" spans="3:9" s="24" customFormat="1" ht="15" customHeight="1" thickBot="1" x14ac:dyDescent="0.45">
      <c r="C58" s="161" t="s">
        <v>52</v>
      </c>
      <c r="D58" s="160" t="s">
        <v>21</v>
      </c>
      <c r="E58" s="66"/>
      <c r="F58" s="67">
        <v>2000</v>
      </c>
      <c r="G58" s="68" t="s">
        <v>48</v>
      </c>
      <c r="H58" s="69" t="s">
        <v>48</v>
      </c>
      <c r="I58" s="70" t="s">
        <v>64</v>
      </c>
    </row>
    <row r="59" spans="3:9" s="24" customFormat="1" ht="15" hidden="1" customHeight="1" x14ac:dyDescent="0.4">
      <c r="C59" s="161"/>
      <c r="D59" s="158"/>
      <c r="E59" s="49"/>
      <c r="F59" s="50"/>
      <c r="G59" s="51"/>
      <c r="H59" s="52"/>
      <c r="I59" s="55"/>
    </row>
    <row r="60" spans="3:9" s="24" customFormat="1" ht="15" hidden="1" customHeight="1" x14ac:dyDescent="0.4">
      <c r="C60" s="161"/>
      <c r="D60" s="158"/>
      <c r="E60" s="49"/>
      <c r="F60" s="50"/>
      <c r="G60" s="51"/>
      <c r="H60" s="52"/>
      <c r="I60" s="55"/>
    </row>
    <row r="61" spans="3:9" s="24" customFormat="1" ht="15" hidden="1" customHeight="1" x14ac:dyDescent="0.4">
      <c r="C61" s="161"/>
      <c r="D61" s="158"/>
      <c r="E61" s="49"/>
      <c r="F61" s="50"/>
      <c r="G61" s="54"/>
      <c r="H61" s="50"/>
      <c r="I61" s="55"/>
    </row>
    <row r="62" spans="3:9" s="24" customFormat="1" ht="15" hidden="1" customHeight="1" x14ac:dyDescent="0.4">
      <c r="C62" s="161"/>
      <c r="D62" s="158"/>
      <c r="E62" s="49"/>
      <c r="F62" s="50"/>
      <c r="G62" s="51"/>
      <c r="H62" s="50"/>
      <c r="I62" s="55"/>
    </row>
    <row r="63" spans="3:9" s="24" customFormat="1" ht="15" hidden="1" customHeight="1" x14ac:dyDescent="0.4">
      <c r="C63" s="161"/>
      <c r="D63" s="158"/>
      <c r="E63" s="49"/>
      <c r="F63" s="50"/>
      <c r="G63" s="51"/>
      <c r="H63" s="50"/>
      <c r="I63" s="55"/>
    </row>
    <row r="64" spans="3:9" s="24" customFormat="1" ht="15" hidden="1" customHeight="1" x14ac:dyDescent="0.4">
      <c r="C64" s="161"/>
      <c r="D64" s="158"/>
      <c r="E64" s="49"/>
      <c r="F64" s="50"/>
      <c r="G64" s="51"/>
      <c r="H64" s="50"/>
      <c r="I64" s="55"/>
    </row>
    <row r="65" spans="2:9" s="24" customFormat="1" ht="15" hidden="1" customHeight="1" x14ac:dyDescent="0.4">
      <c r="C65" s="161"/>
      <c r="D65" s="158"/>
      <c r="E65" s="49"/>
      <c r="F65" s="50"/>
      <c r="G65" s="51"/>
      <c r="H65" s="50"/>
      <c r="I65" s="55"/>
    </row>
    <row r="66" spans="2:9" s="24" customFormat="1" ht="15" hidden="1" customHeight="1" x14ac:dyDescent="0.4">
      <c r="C66" s="161"/>
      <c r="D66" s="158"/>
      <c r="E66" s="49"/>
      <c r="F66" s="50"/>
      <c r="G66" s="51"/>
      <c r="H66" s="50"/>
      <c r="I66" s="55"/>
    </row>
    <row r="67" spans="2:9" s="24" customFormat="1" ht="15" hidden="1" customHeight="1" thickBot="1" x14ac:dyDescent="0.45">
      <c r="C67" s="161"/>
      <c r="D67" s="159"/>
      <c r="E67" s="57"/>
      <c r="F67" s="58"/>
      <c r="G67" s="59"/>
      <c r="H67" s="58"/>
      <c r="I67" s="60"/>
    </row>
    <row r="68" spans="2:9" s="24" customFormat="1" ht="15" customHeight="1" thickBot="1" x14ac:dyDescent="0.45">
      <c r="C68" s="162"/>
      <c r="D68" s="61" t="s">
        <v>49</v>
      </c>
      <c r="E68" s="62">
        <v>25561000</v>
      </c>
      <c r="F68" s="63"/>
      <c r="G68" s="64"/>
      <c r="H68" s="71"/>
      <c r="I68" s="65"/>
    </row>
    <row r="69" spans="2:9" s="24" customFormat="1" ht="15" customHeight="1" thickBot="1" x14ac:dyDescent="0.45">
      <c r="C69" s="184" t="s">
        <v>15</v>
      </c>
      <c r="D69" s="185"/>
      <c r="E69" s="72">
        <f>E24+E35+E46+E57+E68</f>
        <v>88424000</v>
      </c>
      <c r="F69" s="73"/>
      <c r="G69" s="74"/>
      <c r="H69" s="75"/>
      <c r="I69" s="76"/>
    </row>
    <row r="70" spans="2:9" s="24" customFormat="1" ht="15" customHeight="1" x14ac:dyDescent="0.4">
      <c r="C70" s="111" t="s">
        <v>79</v>
      </c>
      <c r="D70" s="112"/>
      <c r="E70" s="77">
        <v>14191</v>
      </c>
      <c r="F70" s="186"/>
      <c r="G70" s="186"/>
      <c r="H70" s="186"/>
      <c r="I70" s="186"/>
    </row>
    <row r="71" spans="2:9" s="24" customFormat="1" ht="15" customHeight="1" thickBot="1" x14ac:dyDescent="0.45">
      <c r="C71" s="89" t="s">
        <v>53</v>
      </c>
      <c r="D71" s="90"/>
      <c r="E71" s="78">
        <v>1383</v>
      </c>
      <c r="F71" s="79"/>
      <c r="G71" s="79"/>
      <c r="H71" s="79"/>
      <c r="I71" s="79"/>
    </row>
    <row r="72" spans="2:9" s="24" customFormat="1" ht="15" customHeight="1" x14ac:dyDescent="0.4">
      <c r="C72" s="97" t="s">
        <v>80</v>
      </c>
      <c r="D72" s="98"/>
      <c r="E72" s="80">
        <f>(E7+E9)/E70</f>
        <v>9734.5930519343237</v>
      </c>
      <c r="F72" s="79"/>
      <c r="G72" s="79"/>
      <c r="H72" s="79"/>
      <c r="I72" s="79"/>
    </row>
    <row r="73" spans="2:9" s="24" customFormat="1" ht="15" customHeight="1" thickBot="1" x14ac:dyDescent="0.45">
      <c r="C73" s="89" t="s">
        <v>82</v>
      </c>
      <c r="D73" s="90"/>
      <c r="E73" s="81">
        <f>(E8+E10)/E71</f>
        <v>9798.7823571945046</v>
      </c>
      <c r="F73" s="147"/>
      <c r="G73" s="147"/>
      <c r="H73" s="147"/>
      <c r="I73" s="147"/>
    </row>
    <row r="74" spans="2:9" ht="15" customHeight="1" x14ac:dyDescent="0.4"/>
    <row r="75" spans="2:9" ht="15" customHeight="1" x14ac:dyDescent="0.4">
      <c r="B75" s="1" t="s">
        <v>23</v>
      </c>
      <c r="C75" s="122" t="s">
        <v>24</v>
      </c>
      <c r="D75" s="122"/>
      <c r="E75" s="122"/>
      <c r="F75" s="122"/>
      <c r="G75" s="122"/>
    </row>
    <row r="76" spans="2:9" ht="12.75" thickBot="1" x14ac:dyDescent="0.45">
      <c r="C76" s="6"/>
      <c r="D76" s="6"/>
      <c r="E76" s="183" t="s">
        <v>25</v>
      </c>
      <c r="F76" s="183"/>
      <c r="G76" s="183"/>
      <c r="H76" s="183" t="s">
        <v>26</v>
      </c>
      <c r="I76" s="183"/>
    </row>
    <row r="77" spans="2:9" ht="15" customHeight="1" x14ac:dyDescent="0.4">
      <c r="C77" s="168" t="s">
        <v>27</v>
      </c>
      <c r="D77" s="169"/>
      <c r="E77" s="176">
        <v>44682</v>
      </c>
      <c r="F77" s="177"/>
      <c r="G77" s="178"/>
      <c r="H77" s="179">
        <v>44712</v>
      </c>
      <c r="I77" s="180"/>
    </row>
    <row r="78" spans="2:9" ht="15" customHeight="1" thickBot="1" x14ac:dyDescent="0.45">
      <c r="C78" s="172" t="s">
        <v>28</v>
      </c>
      <c r="D78" s="173"/>
      <c r="E78" s="181"/>
      <c r="F78" s="181"/>
      <c r="G78" s="181"/>
      <c r="H78" s="181"/>
      <c r="I78" s="182"/>
    </row>
    <row r="79" spans="2:9" ht="15" customHeight="1" thickBot="1" x14ac:dyDescent="0.45">
      <c r="C79" s="170" t="s">
        <v>83</v>
      </c>
      <c r="D79" s="171"/>
      <c r="E79" s="139">
        <f>DATEDIF(E77,H77,"D")+1</f>
        <v>31</v>
      </c>
      <c r="F79" s="140"/>
      <c r="G79" s="140"/>
      <c r="H79" s="140"/>
      <c r="I79" s="141"/>
    </row>
    <row r="80" spans="2:9" ht="15" customHeight="1" x14ac:dyDescent="0.4"/>
    <row r="81" spans="2:9" ht="15" customHeight="1" thickBot="1" x14ac:dyDescent="0.45">
      <c r="B81" s="1" t="s">
        <v>29</v>
      </c>
      <c r="C81" s="122" t="s">
        <v>30</v>
      </c>
      <c r="D81" s="122"/>
      <c r="E81" s="122"/>
      <c r="F81" s="122"/>
      <c r="G81" s="122"/>
    </row>
    <row r="82" spans="2:9" s="24" customFormat="1" ht="15" customHeight="1" x14ac:dyDescent="0.4">
      <c r="C82" s="91" t="s">
        <v>31</v>
      </c>
      <c r="D82" s="35" t="s">
        <v>32</v>
      </c>
      <c r="E82" s="131">
        <f>(E24+E35)/(E24+E35+E46+E57)</f>
        <v>0.74910519701573264</v>
      </c>
      <c r="F82" s="131"/>
      <c r="G82" s="131"/>
      <c r="H82" s="131"/>
      <c r="I82" s="132"/>
    </row>
    <row r="83" spans="2:9" s="24" customFormat="1" ht="15" customHeight="1" thickBot="1" x14ac:dyDescent="0.45">
      <c r="C83" s="92"/>
      <c r="D83" s="36" t="s">
        <v>33</v>
      </c>
      <c r="E83" s="133">
        <f>(E46+E57)/(E24+E35+E46+E57)</f>
        <v>0.25089480298426736</v>
      </c>
      <c r="F83" s="174"/>
      <c r="G83" s="174"/>
      <c r="H83" s="174"/>
      <c r="I83" s="175"/>
    </row>
    <row r="84" spans="2:9" ht="15" customHeight="1" x14ac:dyDescent="0.4"/>
    <row r="85" spans="2:9" ht="15" customHeight="1" thickBot="1" x14ac:dyDescent="0.45">
      <c r="B85" s="1" t="s">
        <v>34</v>
      </c>
      <c r="C85" s="122" t="s">
        <v>35</v>
      </c>
      <c r="D85" s="122"/>
      <c r="E85" s="122"/>
      <c r="F85" s="122"/>
      <c r="G85" s="122"/>
      <c r="H85" s="122"/>
      <c r="I85" s="122"/>
    </row>
    <row r="86" spans="2:9" ht="69.95" customHeight="1" thickBot="1" x14ac:dyDescent="0.45">
      <c r="C86" s="3" t="s">
        <v>36</v>
      </c>
      <c r="D86" s="165"/>
      <c r="E86" s="166"/>
      <c r="F86" s="166"/>
      <c r="G86" s="166"/>
      <c r="H86" s="166"/>
      <c r="I86" s="167"/>
    </row>
  </sheetData>
  <mergeCells count="44">
    <mergeCell ref="C85:I85"/>
    <mergeCell ref="D86:I86"/>
    <mergeCell ref="C79:D79"/>
    <mergeCell ref="E79:I79"/>
    <mergeCell ref="C81:G81"/>
    <mergeCell ref="C82:C83"/>
    <mergeCell ref="E82:I82"/>
    <mergeCell ref="E83:I83"/>
    <mergeCell ref="C77:D77"/>
    <mergeCell ref="E77:G77"/>
    <mergeCell ref="H77:I77"/>
    <mergeCell ref="C78:D78"/>
    <mergeCell ref="E78:G78"/>
    <mergeCell ref="H78:I78"/>
    <mergeCell ref="C72:D72"/>
    <mergeCell ref="C73:D73"/>
    <mergeCell ref="F73:I73"/>
    <mergeCell ref="C75:G75"/>
    <mergeCell ref="E76:G76"/>
    <mergeCell ref="H76:I76"/>
    <mergeCell ref="C71:D71"/>
    <mergeCell ref="C11:D11"/>
    <mergeCell ref="C12:E13"/>
    <mergeCell ref="F12:I12"/>
    <mergeCell ref="C14:C57"/>
    <mergeCell ref="D14:D23"/>
    <mergeCell ref="D25:D34"/>
    <mergeCell ref="D36:D45"/>
    <mergeCell ref="D47:D56"/>
    <mergeCell ref="C58:C68"/>
    <mergeCell ref="D58:D67"/>
    <mergeCell ref="C69:D69"/>
    <mergeCell ref="C70:D70"/>
    <mergeCell ref="F70:I70"/>
    <mergeCell ref="A1:J1"/>
    <mergeCell ref="C3:G3"/>
    <mergeCell ref="C4:D4"/>
    <mergeCell ref="E4:I4"/>
    <mergeCell ref="C6:G6"/>
    <mergeCell ref="C7:C10"/>
    <mergeCell ref="F7:I7"/>
    <mergeCell ref="F8:I8"/>
    <mergeCell ref="F9:I9"/>
    <mergeCell ref="F10:I10"/>
  </mergeCells>
  <phoneticPr fontId="1"/>
  <pageMargins left="0.51181102362204722" right="0.11811023622047245" top="0.55118110236220474" bottom="0.19685039370078741" header="0.31496062992125984" footer="0.11811023622047245"/>
  <pageSetup paperSize="9" scale="87" orientation="portrait" r:id="rId1"/>
  <headerFooter scaleWithDoc="0" alignWithMargins="0"/>
  <rowBreaks count="1" manualBreakCount="1">
    <brk id="86"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view="pageBreakPreview" topLeftCell="A38" zoomScaleNormal="100" zoomScaleSheetLayoutView="100" workbookViewId="0">
      <selection activeCell="F80" sqref="F80"/>
    </sheetView>
  </sheetViews>
  <sheetFormatPr defaultColWidth="9" defaultRowHeight="12" x14ac:dyDescent="0.4"/>
  <cols>
    <col min="1" max="1" width="0.625" style="1" customWidth="1"/>
    <col min="2" max="2" width="3.125" style="1" bestFit="1" customWidth="1"/>
    <col min="3" max="3" width="10.625" style="1" customWidth="1"/>
    <col min="4" max="4" width="22.375" style="1" customWidth="1"/>
    <col min="5" max="6" width="10.625" style="1" customWidth="1"/>
    <col min="7" max="8" width="6.625" style="1" customWidth="1"/>
    <col min="9" max="9" width="23.75" style="1" customWidth="1"/>
    <col min="10" max="10" width="0.875" style="1" customWidth="1"/>
    <col min="11" max="11" width="9" style="1" customWidth="1"/>
    <col min="12" max="16384" width="9" style="1"/>
  </cols>
  <sheetData>
    <row r="1" spans="1:10" ht="18.75" customHeight="1" x14ac:dyDescent="0.4">
      <c r="A1" s="117" t="s">
        <v>37</v>
      </c>
      <c r="B1" s="117"/>
      <c r="C1" s="117"/>
      <c r="D1" s="117"/>
      <c r="E1" s="117"/>
      <c r="F1" s="117"/>
      <c r="G1" s="117"/>
      <c r="H1" s="117"/>
      <c r="I1" s="117"/>
      <c r="J1" s="117"/>
    </row>
    <row r="2" spans="1:10" ht="18.75" customHeight="1" x14ac:dyDescent="0.4">
      <c r="A2" s="2"/>
      <c r="B2" s="2"/>
      <c r="C2" s="2"/>
      <c r="D2" s="2"/>
      <c r="E2" s="2"/>
      <c r="F2" s="2"/>
      <c r="G2" s="2"/>
      <c r="H2" s="2"/>
      <c r="I2" s="2"/>
      <c r="J2" s="2"/>
    </row>
    <row r="3" spans="1:10" ht="15" customHeight="1" thickBot="1" x14ac:dyDescent="0.45">
      <c r="B3" s="1" t="s">
        <v>4</v>
      </c>
      <c r="C3" s="122" t="s">
        <v>5</v>
      </c>
      <c r="D3" s="122"/>
      <c r="E3" s="122"/>
      <c r="F3" s="122"/>
      <c r="G3" s="122"/>
      <c r="H3" s="6"/>
    </row>
    <row r="4" spans="1:10" ht="19.5" customHeight="1" thickBot="1" x14ac:dyDescent="0.45">
      <c r="C4" s="187" t="s">
        <v>38</v>
      </c>
      <c r="D4" s="188"/>
      <c r="E4" s="148" t="s">
        <v>74</v>
      </c>
      <c r="F4" s="149"/>
      <c r="G4" s="149"/>
      <c r="H4" s="149"/>
      <c r="I4" s="150"/>
    </row>
    <row r="5" spans="1:10" ht="15" customHeight="1" x14ac:dyDescent="0.4"/>
    <row r="6" spans="1:10" ht="15" customHeight="1" thickBot="1" x14ac:dyDescent="0.45">
      <c r="B6" s="1" t="s">
        <v>8</v>
      </c>
      <c r="C6" s="122" t="s">
        <v>9</v>
      </c>
      <c r="D6" s="122"/>
      <c r="E6" s="122"/>
      <c r="F6" s="122"/>
      <c r="G6" s="122"/>
    </row>
    <row r="7" spans="1:10" ht="15" customHeight="1" x14ac:dyDescent="0.4">
      <c r="C7" s="199" t="s">
        <v>39</v>
      </c>
      <c r="D7" s="15" t="s">
        <v>11</v>
      </c>
      <c r="E7" s="21">
        <v>138907003</v>
      </c>
      <c r="F7" s="202"/>
      <c r="G7" s="202"/>
      <c r="H7" s="202"/>
      <c r="I7" s="202"/>
    </row>
    <row r="8" spans="1:10" ht="15" customHeight="1" x14ac:dyDescent="0.4">
      <c r="C8" s="200"/>
      <c r="D8" s="14" t="s">
        <v>40</v>
      </c>
      <c r="E8" s="22">
        <v>24212968</v>
      </c>
      <c r="F8" s="202"/>
      <c r="G8" s="202"/>
      <c r="H8" s="202"/>
      <c r="I8" s="202"/>
    </row>
    <row r="9" spans="1:10" ht="15" customHeight="1" x14ac:dyDescent="0.4">
      <c r="C9" s="200"/>
      <c r="D9" s="14" t="s">
        <v>13</v>
      </c>
      <c r="E9" s="22">
        <v>561121191</v>
      </c>
      <c r="F9" s="202"/>
      <c r="G9" s="202"/>
      <c r="H9" s="202"/>
      <c r="I9" s="202"/>
    </row>
    <row r="10" spans="1:10" ht="15" customHeight="1" x14ac:dyDescent="0.4">
      <c r="C10" s="201"/>
      <c r="D10" s="20" t="s">
        <v>41</v>
      </c>
      <c r="E10" s="23">
        <v>0</v>
      </c>
      <c r="F10" s="202"/>
      <c r="G10" s="202"/>
      <c r="H10" s="202"/>
      <c r="I10" s="202"/>
    </row>
    <row r="11" spans="1:10" ht="15" customHeight="1" thickBot="1" x14ac:dyDescent="0.45">
      <c r="C11" s="203" t="s">
        <v>15</v>
      </c>
      <c r="D11" s="204"/>
      <c r="E11" s="19">
        <f>SUM(E7:E10)</f>
        <v>724241162</v>
      </c>
      <c r="F11" s="18"/>
      <c r="G11" s="18"/>
      <c r="H11" s="18"/>
      <c r="I11" s="18"/>
    </row>
    <row r="12" spans="1:10" ht="21" customHeight="1" x14ac:dyDescent="0.4">
      <c r="C12" s="205" t="s">
        <v>16</v>
      </c>
      <c r="D12" s="206"/>
      <c r="E12" s="206"/>
      <c r="F12" s="209" t="s">
        <v>42</v>
      </c>
      <c r="G12" s="209"/>
      <c r="H12" s="209"/>
      <c r="I12" s="210"/>
    </row>
    <row r="13" spans="1:10" ht="21.95" customHeight="1" x14ac:dyDescent="0.4">
      <c r="C13" s="207"/>
      <c r="D13" s="208"/>
      <c r="E13" s="208"/>
      <c r="F13" s="16" t="s">
        <v>43</v>
      </c>
      <c r="G13" s="16" t="s">
        <v>44</v>
      </c>
      <c r="H13" s="16" t="s">
        <v>45</v>
      </c>
      <c r="I13" s="17" t="s">
        <v>46</v>
      </c>
    </row>
    <row r="14" spans="1:10" s="24" customFormat="1" ht="15" customHeight="1" x14ac:dyDescent="0.4">
      <c r="C14" s="142" t="s">
        <v>47</v>
      </c>
      <c r="D14" s="157" t="s">
        <v>18</v>
      </c>
      <c r="E14" s="49"/>
      <c r="F14" s="50">
        <v>5000</v>
      </c>
      <c r="G14" s="51" t="s">
        <v>48</v>
      </c>
      <c r="H14" s="52" t="s">
        <v>48</v>
      </c>
      <c r="I14" s="53" t="s">
        <v>54</v>
      </c>
    </row>
    <row r="15" spans="1:10" s="24" customFormat="1" ht="15" customHeight="1" x14ac:dyDescent="0.4">
      <c r="C15" s="142"/>
      <c r="D15" s="158"/>
      <c r="E15" s="49"/>
      <c r="F15" s="50">
        <v>4000</v>
      </c>
      <c r="G15" s="51" t="s">
        <v>48</v>
      </c>
      <c r="H15" s="52" t="s">
        <v>48</v>
      </c>
      <c r="I15" s="53" t="s">
        <v>59</v>
      </c>
    </row>
    <row r="16" spans="1:10" s="24" customFormat="1" ht="15" customHeight="1" x14ac:dyDescent="0.4">
      <c r="C16" s="142"/>
      <c r="D16" s="158"/>
      <c r="E16" s="49"/>
      <c r="F16" s="50">
        <v>3000</v>
      </c>
      <c r="G16" s="51" t="s">
        <v>48</v>
      </c>
      <c r="H16" s="52" t="s">
        <v>48</v>
      </c>
      <c r="I16" s="53" t="s">
        <v>60</v>
      </c>
    </row>
    <row r="17" spans="3:9" s="24" customFormat="1" ht="15" customHeight="1" x14ac:dyDescent="0.4">
      <c r="C17" s="142"/>
      <c r="D17" s="158"/>
      <c r="E17" s="49"/>
      <c r="F17" s="50">
        <v>2000</v>
      </c>
      <c r="G17" s="51" t="s">
        <v>48</v>
      </c>
      <c r="H17" s="52" t="s">
        <v>48</v>
      </c>
      <c r="I17" s="53" t="s">
        <v>67</v>
      </c>
    </row>
    <row r="18" spans="3:9" s="24" customFormat="1" ht="15" customHeight="1" thickBot="1" x14ac:dyDescent="0.45">
      <c r="C18" s="142"/>
      <c r="D18" s="158"/>
      <c r="E18" s="49"/>
      <c r="F18" s="52" t="s">
        <v>48</v>
      </c>
      <c r="G18" s="54">
        <v>50</v>
      </c>
      <c r="H18" s="50">
        <v>5000</v>
      </c>
      <c r="I18" s="55" t="s">
        <v>61</v>
      </c>
    </row>
    <row r="19" spans="3:9" s="24" customFormat="1" ht="15" hidden="1" customHeight="1" x14ac:dyDescent="0.4">
      <c r="C19" s="142"/>
      <c r="D19" s="158"/>
      <c r="E19" s="49"/>
      <c r="F19" s="52"/>
      <c r="G19" s="51"/>
      <c r="H19" s="52"/>
      <c r="I19" s="55"/>
    </row>
    <row r="20" spans="3:9" s="24" customFormat="1" ht="15" hidden="1" customHeight="1" x14ac:dyDescent="0.4">
      <c r="C20" s="142"/>
      <c r="D20" s="158"/>
      <c r="E20" s="49"/>
      <c r="F20" s="52"/>
      <c r="G20" s="54"/>
      <c r="H20" s="50"/>
      <c r="I20" s="55"/>
    </row>
    <row r="21" spans="3:9" s="24" customFormat="1" ht="15" hidden="1" customHeight="1" x14ac:dyDescent="0.4">
      <c r="C21" s="142"/>
      <c r="D21" s="158"/>
      <c r="E21" s="49"/>
      <c r="F21" s="52"/>
      <c r="G21" s="56"/>
      <c r="H21" s="50"/>
      <c r="I21" s="55"/>
    </row>
    <row r="22" spans="3:9" s="24" customFormat="1" ht="15" hidden="1" customHeight="1" x14ac:dyDescent="0.4">
      <c r="C22" s="142"/>
      <c r="D22" s="158"/>
      <c r="E22" s="49"/>
      <c r="F22" s="50"/>
      <c r="G22" s="51"/>
      <c r="H22" s="50"/>
      <c r="I22" s="55"/>
    </row>
    <row r="23" spans="3:9" s="24" customFormat="1" ht="15" hidden="1" customHeight="1" thickBot="1" x14ac:dyDescent="0.45">
      <c r="C23" s="142"/>
      <c r="D23" s="159"/>
      <c r="E23" s="57"/>
      <c r="F23" s="58"/>
      <c r="G23" s="59"/>
      <c r="H23" s="58"/>
      <c r="I23" s="60"/>
    </row>
    <row r="24" spans="3:9" s="24" customFormat="1" ht="15" customHeight="1" thickBot="1" x14ac:dyDescent="0.45">
      <c r="C24" s="164"/>
      <c r="D24" s="61" t="s">
        <v>49</v>
      </c>
      <c r="E24" s="62">
        <v>50465000</v>
      </c>
      <c r="F24" s="63"/>
      <c r="G24" s="64"/>
      <c r="H24" s="63"/>
      <c r="I24" s="65"/>
    </row>
    <row r="25" spans="3:9" s="24" customFormat="1" ht="15" customHeight="1" x14ac:dyDescent="0.4">
      <c r="C25" s="142"/>
      <c r="D25" s="163" t="s">
        <v>50</v>
      </c>
      <c r="E25" s="66"/>
      <c r="F25" s="50">
        <v>5000</v>
      </c>
      <c r="G25" s="51" t="s">
        <v>48</v>
      </c>
      <c r="H25" s="52" t="s">
        <v>48</v>
      </c>
      <c r="I25" s="53" t="s">
        <v>54</v>
      </c>
    </row>
    <row r="26" spans="3:9" s="24" customFormat="1" ht="15" customHeight="1" x14ac:dyDescent="0.4">
      <c r="C26" s="142"/>
      <c r="D26" s="158"/>
      <c r="E26" s="49"/>
      <c r="F26" s="50">
        <v>4000</v>
      </c>
      <c r="G26" s="51" t="s">
        <v>48</v>
      </c>
      <c r="H26" s="52" t="s">
        <v>48</v>
      </c>
      <c r="I26" s="53" t="s">
        <v>59</v>
      </c>
    </row>
    <row r="27" spans="3:9" s="24" customFormat="1" ht="15" customHeight="1" x14ac:dyDescent="0.4">
      <c r="C27" s="142"/>
      <c r="D27" s="158"/>
      <c r="E27" s="49"/>
      <c r="F27" s="50">
        <v>3000</v>
      </c>
      <c r="G27" s="51" t="s">
        <v>48</v>
      </c>
      <c r="H27" s="52" t="s">
        <v>48</v>
      </c>
      <c r="I27" s="53" t="s">
        <v>60</v>
      </c>
    </row>
    <row r="28" spans="3:9" s="24" customFormat="1" ht="15" customHeight="1" x14ac:dyDescent="0.4">
      <c r="C28" s="142"/>
      <c r="D28" s="158"/>
      <c r="E28" s="49"/>
      <c r="F28" s="50">
        <v>2000</v>
      </c>
      <c r="G28" s="51" t="s">
        <v>48</v>
      </c>
      <c r="H28" s="52" t="s">
        <v>48</v>
      </c>
      <c r="I28" s="53" t="s">
        <v>67</v>
      </c>
    </row>
    <row r="29" spans="3:9" s="24" customFormat="1" ht="15" customHeight="1" thickBot="1" x14ac:dyDescent="0.45">
      <c r="C29" s="142"/>
      <c r="D29" s="158"/>
      <c r="E29" s="49"/>
      <c r="F29" s="52" t="s">
        <v>48</v>
      </c>
      <c r="G29" s="54">
        <v>50</v>
      </c>
      <c r="H29" s="50">
        <v>5000</v>
      </c>
      <c r="I29" s="55" t="s">
        <v>61</v>
      </c>
    </row>
    <row r="30" spans="3:9" s="24" customFormat="1" ht="15" hidden="1" customHeight="1" x14ac:dyDescent="0.4">
      <c r="C30" s="142"/>
      <c r="D30" s="158"/>
      <c r="E30" s="49"/>
      <c r="F30" s="52"/>
      <c r="G30" s="51"/>
      <c r="H30" s="52"/>
      <c r="I30" s="55"/>
    </row>
    <row r="31" spans="3:9" s="24" customFormat="1" ht="15" hidden="1" customHeight="1" x14ac:dyDescent="0.4">
      <c r="C31" s="142"/>
      <c r="D31" s="158"/>
      <c r="E31" s="49"/>
      <c r="F31" s="52"/>
      <c r="G31" s="54"/>
      <c r="H31" s="50"/>
      <c r="I31" s="55"/>
    </row>
    <row r="32" spans="3:9" s="24" customFormat="1" ht="15" hidden="1" customHeight="1" x14ac:dyDescent="0.4">
      <c r="C32" s="142"/>
      <c r="D32" s="158"/>
      <c r="E32" s="49"/>
      <c r="F32" s="52"/>
      <c r="G32" s="56"/>
      <c r="H32" s="50"/>
      <c r="I32" s="55"/>
    </row>
    <row r="33" spans="3:9" s="24" customFormat="1" ht="15" hidden="1" customHeight="1" x14ac:dyDescent="0.4">
      <c r="C33" s="142"/>
      <c r="D33" s="158"/>
      <c r="E33" s="49"/>
      <c r="F33" s="50"/>
      <c r="G33" s="51"/>
      <c r="H33" s="50"/>
      <c r="I33" s="55"/>
    </row>
    <row r="34" spans="3:9" s="24" customFormat="1" ht="15" hidden="1" customHeight="1" thickBot="1" x14ac:dyDescent="0.45">
      <c r="C34" s="142"/>
      <c r="D34" s="159"/>
      <c r="E34" s="57"/>
      <c r="F34" s="58"/>
      <c r="G34" s="59"/>
      <c r="H34" s="58"/>
      <c r="I34" s="60"/>
    </row>
    <row r="35" spans="3:9" s="24" customFormat="1" ht="15" customHeight="1" thickBot="1" x14ac:dyDescent="0.45">
      <c r="C35" s="164"/>
      <c r="D35" s="61" t="s">
        <v>49</v>
      </c>
      <c r="E35" s="62">
        <v>11528000</v>
      </c>
      <c r="F35" s="63"/>
      <c r="G35" s="64"/>
      <c r="H35" s="63"/>
      <c r="I35" s="65"/>
    </row>
    <row r="36" spans="3:9" s="24" customFormat="1" ht="15" customHeight="1" x14ac:dyDescent="0.4">
      <c r="C36" s="142"/>
      <c r="D36" s="160" t="s">
        <v>19</v>
      </c>
      <c r="E36" s="66"/>
      <c r="F36" s="50">
        <v>5000</v>
      </c>
      <c r="G36" s="51" t="s">
        <v>48</v>
      </c>
      <c r="H36" s="52" t="s">
        <v>48</v>
      </c>
      <c r="I36" s="53" t="s">
        <v>54</v>
      </c>
    </row>
    <row r="37" spans="3:9" s="24" customFormat="1" ht="15" customHeight="1" x14ac:dyDescent="0.4">
      <c r="C37" s="142"/>
      <c r="D37" s="158"/>
      <c r="E37" s="49"/>
      <c r="F37" s="50">
        <v>4000</v>
      </c>
      <c r="G37" s="51" t="s">
        <v>48</v>
      </c>
      <c r="H37" s="52" t="s">
        <v>48</v>
      </c>
      <c r="I37" s="53" t="s">
        <v>59</v>
      </c>
    </row>
    <row r="38" spans="3:9" s="24" customFormat="1" ht="15" customHeight="1" x14ac:dyDescent="0.4">
      <c r="C38" s="142"/>
      <c r="D38" s="158"/>
      <c r="E38" s="49"/>
      <c r="F38" s="50">
        <v>3000</v>
      </c>
      <c r="G38" s="51" t="s">
        <v>48</v>
      </c>
      <c r="H38" s="52" t="s">
        <v>48</v>
      </c>
      <c r="I38" s="53" t="s">
        <v>60</v>
      </c>
    </row>
    <row r="39" spans="3:9" s="24" customFormat="1" ht="15" customHeight="1" x14ac:dyDescent="0.4">
      <c r="C39" s="142"/>
      <c r="D39" s="158"/>
      <c r="E39" s="49"/>
      <c r="F39" s="50">
        <v>2000</v>
      </c>
      <c r="G39" s="51" t="s">
        <v>48</v>
      </c>
      <c r="H39" s="52" t="s">
        <v>48</v>
      </c>
      <c r="I39" s="53" t="s">
        <v>67</v>
      </c>
    </row>
    <row r="40" spans="3:9" s="24" customFormat="1" ht="15" customHeight="1" thickBot="1" x14ac:dyDescent="0.45">
      <c r="C40" s="142"/>
      <c r="D40" s="158"/>
      <c r="E40" s="49"/>
      <c r="F40" s="52" t="s">
        <v>48</v>
      </c>
      <c r="G40" s="54">
        <v>50</v>
      </c>
      <c r="H40" s="50">
        <v>5000</v>
      </c>
      <c r="I40" s="55" t="s">
        <v>61</v>
      </c>
    </row>
    <row r="41" spans="3:9" s="24" customFormat="1" ht="15" hidden="1" customHeight="1" x14ac:dyDescent="0.4">
      <c r="C41" s="142"/>
      <c r="D41" s="158"/>
      <c r="E41" s="49"/>
      <c r="F41" s="50"/>
      <c r="G41" s="51"/>
      <c r="H41" s="52"/>
      <c r="I41" s="55"/>
    </row>
    <row r="42" spans="3:9" s="24" customFormat="1" ht="15" hidden="1" customHeight="1" x14ac:dyDescent="0.4">
      <c r="C42" s="142"/>
      <c r="D42" s="158"/>
      <c r="E42" s="49"/>
      <c r="F42" s="50"/>
      <c r="G42" s="54"/>
      <c r="H42" s="50"/>
      <c r="I42" s="55"/>
    </row>
    <row r="43" spans="3:9" s="24" customFormat="1" ht="15" hidden="1" customHeight="1" x14ac:dyDescent="0.4">
      <c r="C43" s="142"/>
      <c r="D43" s="158"/>
      <c r="E43" s="49"/>
      <c r="F43" s="50"/>
      <c r="G43" s="51"/>
      <c r="H43" s="50"/>
      <c r="I43" s="55"/>
    </row>
    <row r="44" spans="3:9" s="24" customFormat="1" ht="15" hidden="1" customHeight="1" x14ac:dyDescent="0.4">
      <c r="C44" s="142"/>
      <c r="D44" s="158"/>
      <c r="E44" s="49"/>
      <c r="F44" s="50"/>
      <c r="G44" s="51"/>
      <c r="H44" s="50"/>
      <c r="I44" s="55"/>
    </row>
    <row r="45" spans="3:9" s="24" customFormat="1" ht="15" hidden="1" customHeight="1" thickBot="1" x14ac:dyDescent="0.45">
      <c r="C45" s="142"/>
      <c r="D45" s="159"/>
      <c r="E45" s="57"/>
      <c r="F45" s="58"/>
      <c r="G45" s="59"/>
      <c r="H45" s="58"/>
      <c r="I45" s="60"/>
    </row>
    <row r="46" spans="3:9" s="24" customFormat="1" ht="15" customHeight="1" thickBot="1" x14ac:dyDescent="0.45">
      <c r="C46" s="164"/>
      <c r="D46" s="61" t="s">
        <v>49</v>
      </c>
      <c r="E46" s="62">
        <v>148559000</v>
      </c>
      <c r="F46" s="63"/>
      <c r="G46" s="64"/>
      <c r="H46" s="63"/>
      <c r="I46" s="65"/>
    </row>
    <row r="47" spans="3:9" s="24" customFormat="1" ht="15" customHeight="1" thickBot="1" x14ac:dyDescent="0.45">
      <c r="C47" s="142"/>
      <c r="D47" s="160" t="s">
        <v>51</v>
      </c>
      <c r="E47" s="66"/>
      <c r="F47" s="67"/>
      <c r="G47" s="68"/>
      <c r="H47" s="69"/>
      <c r="I47" s="70"/>
    </row>
    <row r="48" spans="3:9" s="24" customFormat="1" ht="15" hidden="1" customHeight="1" x14ac:dyDescent="0.4">
      <c r="C48" s="142"/>
      <c r="D48" s="158"/>
      <c r="E48" s="49"/>
      <c r="F48" s="50"/>
      <c r="G48" s="51"/>
      <c r="H48" s="52"/>
      <c r="I48" s="55"/>
    </row>
    <row r="49" spans="3:9" s="24" customFormat="1" ht="15" hidden="1" customHeight="1" x14ac:dyDescent="0.4">
      <c r="C49" s="142"/>
      <c r="D49" s="158"/>
      <c r="E49" s="49"/>
      <c r="F49" s="50"/>
      <c r="G49" s="51"/>
      <c r="H49" s="52"/>
      <c r="I49" s="55"/>
    </row>
    <row r="50" spans="3:9" s="24" customFormat="1" ht="15" hidden="1" customHeight="1" x14ac:dyDescent="0.4">
      <c r="C50" s="142"/>
      <c r="D50" s="158"/>
      <c r="E50" s="49"/>
      <c r="F50" s="50"/>
      <c r="G50" s="51"/>
      <c r="H50" s="52"/>
      <c r="I50" s="55"/>
    </row>
    <row r="51" spans="3:9" s="24" customFormat="1" ht="15" hidden="1" customHeight="1" x14ac:dyDescent="0.4">
      <c r="C51" s="142"/>
      <c r="D51" s="158"/>
      <c r="E51" s="49"/>
      <c r="F51" s="50"/>
      <c r="G51" s="54"/>
      <c r="H51" s="50"/>
      <c r="I51" s="55"/>
    </row>
    <row r="52" spans="3:9" s="24" customFormat="1" ht="15" hidden="1" customHeight="1" x14ac:dyDescent="0.4">
      <c r="C52" s="142"/>
      <c r="D52" s="158"/>
      <c r="E52" s="49"/>
      <c r="F52" s="50"/>
      <c r="G52" s="54"/>
      <c r="H52" s="50"/>
      <c r="I52" s="55"/>
    </row>
    <row r="53" spans="3:9" s="24" customFormat="1" ht="15" hidden="1" customHeight="1" x14ac:dyDescent="0.4">
      <c r="C53" s="142"/>
      <c r="D53" s="158"/>
      <c r="E53" s="49"/>
      <c r="F53" s="50"/>
      <c r="G53" s="54"/>
      <c r="H53" s="50"/>
      <c r="I53" s="55"/>
    </row>
    <row r="54" spans="3:9" s="24" customFormat="1" ht="15" hidden="1" customHeight="1" x14ac:dyDescent="0.4">
      <c r="C54" s="142"/>
      <c r="D54" s="158"/>
      <c r="E54" s="49"/>
      <c r="F54" s="50"/>
      <c r="G54" s="51"/>
      <c r="H54" s="50"/>
      <c r="I54" s="55"/>
    </row>
    <row r="55" spans="3:9" s="24" customFormat="1" ht="15" hidden="1" customHeight="1" x14ac:dyDescent="0.4">
      <c r="C55" s="142"/>
      <c r="D55" s="158"/>
      <c r="E55" s="49"/>
      <c r="F55" s="50"/>
      <c r="G55" s="51"/>
      <c r="H55" s="50"/>
      <c r="I55" s="55"/>
    </row>
    <row r="56" spans="3:9" s="24" customFormat="1" ht="15" hidden="1" customHeight="1" thickBot="1" x14ac:dyDescent="0.45">
      <c r="C56" s="142"/>
      <c r="D56" s="159"/>
      <c r="E56" s="57"/>
      <c r="F56" s="58"/>
      <c r="G56" s="59"/>
      <c r="H56" s="58"/>
      <c r="I56" s="60"/>
    </row>
    <row r="57" spans="3:9" s="24" customFormat="1" ht="15" customHeight="1" thickBot="1" x14ac:dyDescent="0.45">
      <c r="C57" s="164"/>
      <c r="D57" s="61" t="s">
        <v>49</v>
      </c>
      <c r="E57" s="62">
        <v>0</v>
      </c>
      <c r="F57" s="63"/>
      <c r="G57" s="64"/>
      <c r="H57" s="63"/>
      <c r="I57" s="65"/>
    </row>
    <row r="58" spans="3:9" s="24" customFormat="1" ht="15" customHeight="1" thickBot="1" x14ac:dyDescent="0.45">
      <c r="C58" s="161" t="s">
        <v>52</v>
      </c>
      <c r="D58" s="160" t="s">
        <v>21</v>
      </c>
      <c r="E58" s="66"/>
      <c r="F58" s="67">
        <v>2000</v>
      </c>
      <c r="G58" s="68" t="s">
        <v>48</v>
      </c>
      <c r="H58" s="69" t="s">
        <v>48</v>
      </c>
      <c r="I58" s="70" t="s">
        <v>64</v>
      </c>
    </row>
    <row r="59" spans="3:9" s="24" customFormat="1" ht="15" hidden="1" customHeight="1" x14ac:dyDescent="0.4">
      <c r="C59" s="161"/>
      <c r="D59" s="158"/>
      <c r="E59" s="49"/>
      <c r="F59" s="50"/>
      <c r="G59" s="51"/>
      <c r="H59" s="52"/>
      <c r="I59" s="55"/>
    </row>
    <row r="60" spans="3:9" s="24" customFormat="1" ht="15" hidden="1" customHeight="1" x14ac:dyDescent="0.4">
      <c r="C60" s="161"/>
      <c r="D60" s="158"/>
      <c r="E60" s="49"/>
      <c r="F60" s="50"/>
      <c r="G60" s="51"/>
      <c r="H60" s="52"/>
      <c r="I60" s="55"/>
    </row>
    <row r="61" spans="3:9" s="24" customFormat="1" ht="15" hidden="1" customHeight="1" x14ac:dyDescent="0.4">
      <c r="C61" s="161"/>
      <c r="D61" s="158"/>
      <c r="E61" s="49"/>
      <c r="F61" s="50"/>
      <c r="G61" s="54"/>
      <c r="H61" s="50"/>
      <c r="I61" s="55"/>
    </row>
    <row r="62" spans="3:9" s="24" customFormat="1" ht="15" hidden="1" customHeight="1" x14ac:dyDescent="0.4">
      <c r="C62" s="161"/>
      <c r="D62" s="158"/>
      <c r="E62" s="49"/>
      <c r="F62" s="50"/>
      <c r="G62" s="51"/>
      <c r="H62" s="50"/>
      <c r="I62" s="55"/>
    </row>
    <row r="63" spans="3:9" s="24" customFormat="1" ht="15" hidden="1" customHeight="1" x14ac:dyDescent="0.4">
      <c r="C63" s="161"/>
      <c r="D63" s="158"/>
      <c r="E63" s="49"/>
      <c r="F63" s="50"/>
      <c r="G63" s="51"/>
      <c r="H63" s="50"/>
      <c r="I63" s="55"/>
    </row>
    <row r="64" spans="3:9" s="24" customFormat="1" ht="15" hidden="1" customHeight="1" x14ac:dyDescent="0.4">
      <c r="C64" s="161"/>
      <c r="D64" s="158"/>
      <c r="E64" s="49"/>
      <c r="F64" s="50"/>
      <c r="G64" s="51"/>
      <c r="H64" s="50"/>
      <c r="I64" s="55"/>
    </row>
    <row r="65" spans="2:9" s="24" customFormat="1" ht="15" hidden="1" customHeight="1" x14ac:dyDescent="0.4">
      <c r="C65" s="161"/>
      <c r="D65" s="158"/>
      <c r="E65" s="49"/>
      <c r="F65" s="50"/>
      <c r="G65" s="51"/>
      <c r="H65" s="50"/>
      <c r="I65" s="55"/>
    </row>
    <row r="66" spans="2:9" s="24" customFormat="1" ht="15" hidden="1" customHeight="1" x14ac:dyDescent="0.4">
      <c r="C66" s="161"/>
      <c r="D66" s="158"/>
      <c r="E66" s="49"/>
      <c r="F66" s="50"/>
      <c r="G66" s="51"/>
      <c r="H66" s="50"/>
      <c r="I66" s="55"/>
    </row>
    <row r="67" spans="2:9" s="24" customFormat="1" ht="15" hidden="1" customHeight="1" thickBot="1" x14ac:dyDescent="0.45">
      <c r="C67" s="161"/>
      <c r="D67" s="159"/>
      <c r="E67" s="57"/>
      <c r="F67" s="58"/>
      <c r="G67" s="59"/>
      <c r="H67" s="58"/>
      <c r="I67" s="60"/>
    </row>
    <row r="68" spans="2:9" s="24" customFormat="1" ht="15" customHeight="1" thickBot="1" x14ac:dyDescent="0.45">
      <c r="C68" s="162"/>
      <c r="D68" s="61" t="s">
        <v>49</v>
      </c>
      <c r="E68" s="62">
        <v>79783000</v>
      </c>
      <c r="F68" s="63"/>
      <c r="G68" s="64"/>
      <c r="H68" s="71"/>
      <c r="I68" s="65"/>
    </row>
    <row r="69" spans="2:9" s="24" customFormat="1" ht="15" customHeight="1" thickBot="1" x14ac:dyDescent="0.45">
      <c r="C69" s="184" t="s">
        <v>15</v>
      </c>
      <c r="D69" s="185"/>
      <c r="E69" s="72">
        <f>E24+E35+E46+E57+E68</f>
        <v>290335000</v>
      </c>
      <c r="F69" s="73"/>
      <c r="G69" s="74"/>
      <c r="H69" s="75"/>
      <c r="I69" s="76"/>
    </row>
    <row r="70" spans="2:9" s="24" customFormat="1" ht="15" customHeight="1" x14ac:dyDescent="0.4">
      <c r="C70" s="111" t="s">
        <v>79</v>
      </c>
      <c r="D70" s="112"/>
      <c r="E70" s="77">
        <v>54723</v>
      </c>
      <c r="F70" s="186"/>
      <c r="G70" s="186"/>
      <c r="H70" s="186"/>
      <c r="I70" s="186"/>
    </row>
    <row r="71" spans="2:9" s="24" customFormat="1" ht="15" customHeight="1" thickBot="1" x14ac:dyDescent="0.45">
      <c r="C71" s="89" t="s">
        <v>53</v>
      </c>
      <c r="D71" s="90"/>
      <c r="E71" s="78">
        <v>2437</v>
      </c>
      <c r="F71" s="79"/>
      <c r="G71" s="79"/>
      <c r="H71" s="79"/>
      <c r="I71" s="79"/>
    </row>
    <row r="72" spans="2:9" s="24" customFormat="1" ht="15" customHeight="1" x14ac:dyDescent="0.4">
      <c r="C72" s="97" t="s">
        <v>80</v>
      </c>
      <c r="D72" s="98"/>
      <c r="E72" s="80">
        <f>(E7+E9)/E70</f>
        <v>12792.211574657822</v>
      </c>
      <c r="F72" s="79"/>
      <c r="G72" s="79"/>
      <c r="H72" s="79"/>
      <c r="I72" s="79"/>
    </row>
    <row r="73" spans="2:9" s="24" customFormat="1" ht="15" customHeight="1" thickBot="1" x14ac:dyDescent="0.45">
      <c r="C73" s="89" t="s">
        <v>82</v>
      </c>
      <c r="D73" s="90"/>
      <c r="E73" s="81">
        <f>(E8+E10)/E71</f>
        <v>9935.5633976200243</v>
      </c>
      <c r="F73" s="147"/>
      <c r="G73" s="147"/>
      <c r="H73" s="147"/>
      <c r="I73" s="147"/>
    </row>
    <row r="74" spans="2:9" ht="15" customHeight="1" x14ac:dyDescent="0.4"/>
    <row r="75" spans="2:9" ht="15" customHeight="1" x14ac:dyDescent="0.4">
      <c r="B75" s="1" t="s">
        <v>23</v>
      </c>
      <c r="C75" s="122" t="s">
        <v>24</v>
      </c>
      <c r="D75" s="122"/>
      <c r="E75" s="122"/>
      <c r="F75" s="122"/>
      <c r="G75" s="122"/>
    </row>
    <row r="76" spans="2:9" ht="12.75" thickBot="1" x14ac:dyDescent="0.45">
      <c r="C76" s="6"/>
      <c r="D76" s="6"/>
      <c r="E76" s="183" t="s">
        <v>25</v>
      </c>
      <c r="F76" s="183"/>
      <c r="G76" s="183"/>
      <c r="H76" s="183" t="s">
        <v>26</v>
      </c>
      <c r="I76" s="183"/>
    </row>
    <row r="77" spans="2:9" ht="15" customHeight="1" x14ac:dyDescent="0.4">
      <c r="C77" s="168" t="s">
        <v>27</v>
      </c>
      <c r="D77" s="169"/>
      <c r="E77" s="176">
        <v>44713</v>
      </c>
      <c r="F77" s="177"/>
      <c r="G77" s="178"/>
      <c r="H77" s="179">
        <v>44742</v>
      </c>
      <c r="I77" s="180"/>
    </row>
    <row r="78" spans="2:9" ht="15" customHeight="1" thickBot="1" x14ac:dyDescent="0.45">
      <c r="C78" s="172" t="s">
        <v>28</v>
      </c>
      <c r="D78" s="173"/>
      <c r="E78" s="181"/>
      <c r="F78" s="181"/>
      <c r="G78" s="181"/>
      <c r="H78" s="181"/>
      <c r="I78" s="182"/>
    </row>
    <row r="79" spans="2:9" ht="15" customHeight="1" thickBot="1" x14ac:dyDescent="0.45">
      <c r="C79" s="197" t="s">
        <v>83</v>
      </c>
      <c r="D79" s="198"/>
      <c r="E79" s="139">
        <f>DATEDIF(E77,H77,"D")+1</f>
        <v>30</v>
      </c>
      <c r="F79" s="140"/>
      <c r="G79" s="140"/>
      <c r="H79" s="140"/>
      <c r="I79" s="141"/>
    </row>
    <row r="80" spans="2:9" ht="15" customHeight="1" x14ac:dyDescent="0.4"/>
    <row r="81" spans="2:9" ht="15" customHeight="1" thickBot="1" x14ac:dyDescent="0.45">
      <c r="B81" s="1" t="s">
        <v>29</v>
      </c>
      <c r="C81" s="122" t="s">
        <v>30</v>
      </c>
      <c r="D81" s="122"/>
      <c r="E81" s="122"/>
      <c r="F81" s="122"/>
      <c r="G81" s="122"/>
    </row>
    <row r="82" spans="2:9" s="24" customFormat="1" ht="15" customHeight="1" x14ac:dyDescent="0.4">
      <c r="C82" s="91" t="s">
        <v>31</v>
      </c>
      <c r="D82" s="35" t="s">
        <v>32</v>
      </c>
      <c r="E82" s="131">
        <f>(E24+E35)/(E24+E35+E46+E57)</f>
        <v>0.29443082943880844</v>
      </c>
      <c r="F82" s="131"/>
      <c r="G82" s="131"/>
      <c r="H82" s="131"/>
      <c r="I82" s="132"/>
    </row>
    <row r="83" spans="2:9" s="24" customFormat="1" ht="15" customHeight="1" thickBot="1" x14ac:dyDescent="0.45">
      <c r="C83" s="92"/>
      <c r="D83" s="36" t="s">
        <v>33</v>
      </c>
      <c r="E83" s="133">
        <f>(E46+E57)/(E24+E35+E46+E57)</f>
        <v>0.70556917056119151</v>
      </c>
      <c r="F83" s="174"/>
      <c r="G83" s="174"/>
      <c r="H83" s="174"/>
      <c r="I83" s="175"/>
    </row>
    <row r="84" spans="2:9" s="24" customFormat="1" ht="15" customHeight="1" x14ac:dyDescent="0.4"/>
    <row r="85" spans="2:9" ht="15" customHeight="1" thickBot="1" x14ac:dyDescent="0.45">
      <c r="B85" s="1" t="s">
        <v>34</v>
      </c>
      <c r="C85" s="122" t="s">
        <v>35</v>
      </c>
      <c r="D85" s="122"/>
      <c r="E85" s="122"/>
      <c r="F85" s="122"/>
      <c r="G85" s="122"/>
      <c r="H85" s="122"/>
      <c r="I85" s="122"/>
    </row>
    <row r="86" spans="2:9" ht="69.95" customHeight="1" thickBot="1" x14ac:dyDescent="0.45">
      <c r="C86" s="3" t="s">
        <v>36</v>
      </c>
      <c r="D86" s="165"/>
      <c r="E86" s="166"/>
      <c r="F86" s="166"/>
      <c r="G86" s="166"/>
      <c r="H86" s="166"/>
      <c r="I86" s="167"/>
    </row>
  </sheetData>
  <mergeCells count="44">
    <mergeCell ref="C85:I85"/>
    <mergeCell ref="D86:I86"/>
    <mergeCell ref="C81:G81"/>
    <mergeCell ref="C82:C83"/>
    <mergeCell ref="E82:I82"/>
    <mergeCell ref="E83:I83"/>
    <mergeCell ref="C77:D77"/>
    <mergeCell ref="E77:G77"/>
    <mergeCell ref="H77:I77"/>
    <mergeCell ref="C78:D78"/>
    <mergeCell ref="E78:G78"/>
    <mergeCell ref="H78:I78"/>
    <mergeCell ref="C72:D72"/>
    <mergeCell ref="C73:D73"/>
    <mergeCell ref="F73:I73"/>
    <mergeCell ref="C75:G75"/>
    <mergeCell ref="E76:G76"/>
    <mergeCell ref="H76:I76"/>
    <mergeCell ref="C58:C68"/>
    <mergeCell ref="D58:D67"/>
    <mergeCell ref="C69:D69"/>
    <mergeCell ref="C70:D70"/>
    <mergeCell ref="F70:I70"/>
    <mergeCell ref="A1:J1"/>
    <mergeCell ref="C3:G3"/>
    <mergeCell ref="C4:D4"/>
    <mergeCell ref="E4:I4"/>
    <mergeCell ref="C6:G6"/>
    <mergeCell ref="E79:I79"/>
    <mergeCell ref="C79:D79"/>
    <mergeCell ref="C7:C10"/>
    <mergeCell ref="F7:I7"/>
    <mergeCell ref="F8:I8"/>
    <mergeCell ref="F9:I9"/>
    <mergeCell ref="F10:I10"/>
    <mergeCell ref="C71:D71"/>
    <mergeCell ref="C11:D11"/>
    <mergeCell ref="C12:E13"/>
    <mergeCell ref="F12:I12"/>
    <mergeCell ref="C14:C57"/>
    <mergeCell ref="D14:D23"/>
    <mergeCell ref="D25:D34"/>
    <mergeCell ref="D36:D45"/>
    <mergeCell ref="D47:D56"/>
  </mergeCells>
  <phoneticPr fontId="1"/>
  <pageMargins left="0.51181102362204722" right="0.11811023622047245" top="0.55118110236220474" bottom="0.19685039370078741" header="0.31496062992125984" footer="0.11811023622047245"/>
  <pageSetup paperSize="9" scale="86" orientation="portrait" r:id="rId1"/>
  <headerFooter scaleWithDoc="0" alignWithMargins="0"/>
  <rowBreaks count="1" manualBreakCount="1">
    <brk id="86"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8200279-2daf-4094-b15b-f7d1f3241129">
      <Terms xmlns="http://schemas.microsoft.com/office/infopath/2007/PartnerControls"/>
    </lcf76f155ced4ddcb4097134ff3c332f>
    <TaxCatchAll xmlns="75a45a0f-73d2-40d6-bc68-2146ac74c0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63907F5251E924CB5D49FDD9A4F59C9" ma:contentTypeVersion="15" ma:contentTypeDescription="新しいドキュメントを作成します。" ma:contentTypeScope="" ma:versionID="649f2ecd98d9f317db7211c44a2ed549">
  <xsd:schema xmlns:xsd="http://www.w3.org/2001/XMLSchema" xmlns:xs="http://www.w3.org/2001/XMLSchema" xmlns:p="http://schemas.microsoft.com/office/2006/metadata/properties" xmlns:ns2="a8200279-2daf-4094-b15b-f7d1f3241129" xmlns:ns3="75a45a0f-73d2-40d6-bc68-2146ac74c037" targetNamespace="http://schemas.microsoft.com/office/2006/metadata/properties" ma:root="true" ma:fieldsID="4280250251996ce2f522c33f7eb34e85" ns2:_="" ns3:_="">
    <xsd:import namespace="a8200279-2daf-4094-b15b-f7d1f3241129"/>
    <xsd:import namespace="75a45a0f-73d2-40d6-bc68-2146ac74c03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200279-2daf-4094-b15b-f7d1f32411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95ed621e-7a42-490f-b955-ebffce90d57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a45a0f-73d2-40d6-bc68-2146ac74c03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8d76a01-0e0c-4afc-8da6-bf8b30acd268}" ma:internalName="TaxCatchAll" ma:showField="CatchAllData" ma:web="75a45a0f-73d2-40d6-bc68-2146ac74c03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E68008-1638-4701-9A01-F1F97F694490}">
  <ds:schemaRefs>
    <ds:schemaRef ds:uri="http://schemas.microsoft.com/sharepoint/v3/contenttype/forms"/>
  </ds:schemaRefs>
</ds:datastoreItem>
</file>

<file path=customXml/itemProps2.xml><?xml version="1.0" encoding="utf-8"?>
<ds:datastoreItem xmlns:ds="http://schemas.openxmlformats.org/officeDocument/2006/customXml" ds:itemID="{46550F53-11F6-4982-83E0-D8742CD6FD29}">
  <ds:schemaRefs>
    <ds:schemaRef ds:uri="http://purl.org/dc/elements/1.1/"/>
    <ds:schemaRef ds:uri="http://schemas.openxmlformats.org/package/2006/metadata/core-properties"/>
    <ds:schemaRef ds:uri="a8200279-2daf-4094-b15b-f7d1f3241129"/>
    <ds:schemaRef ds:uri="http://purl.org/dc/terms/"/>
    <ds:schemaRef ds:uri="75a45a0f-73d2-40d6-bc68-2146ac74c037"/>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1B90374-08ED-47DB-AB97-1527D0758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200279-2daf-4094-b15b-f7d1f3241129"/>
    <ds:schemaRef ds:uri="75a45a0f-73d2-40d6-bc68-2146ac74c0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効果検証様式（集計値）</vt:lpstr>
      <vt:lpstr>R3.11</vt:lpstr>
      <vt:lpstr>R3.12</vt:lpstr>
      <vt:lpstr>R4.1</vt:lpstr>
      <vt:lpstr>R4.2</vt:lpstr>
      <vt:lpstr>R4.3</vt:lpstr>
      <vt:lpstr>R4.4</vt:lpstr>
      <vt:lpstr>R4.5</vt:lpstr>
      <vt:lpstr>R4.6</vt:lpstr>
      <vt:lpstr>R4.7</vt:lpstr>
      <vt:lpstr>R4.8</vt:lpstr>
      <vt:lpstr>R4.9</vt:lpstr>
      <vt:lpstr>R4.10</vt:lpstr>
      <vt:lpstr>R3.11!Print_Area</vt:lpstr>
      <vt:lpstr>R3.12!Print_Area</vt:lpstr>
      <vt:lpstr>R4.1!Print_Area</vt:lpstr>
      <vt:lpstr>R4.10!Print_Area</vt:lpstr>
      <vt:lpstr>R4.2!Print_Area</vt:lpstr>
      <vt:lpstr>R4.3!Print_Area</vt:lpstr>
      <vt:lpstr>R4.4!Print_Area</vt:lpstr>
      <vt:lpstr>R4.5!Print_Area</vt:lpstr>
      <vt:lpstr>R4.6!Print_Area</vt:lpstr>
      <vt:lpstr>R4.7!Print_Area</vt:lpstr>
      <vt:lpstr>R4.8!Print_Area</vt:lpstr>
      <vt:lpstr>R4.9!Print_Area</vt:lpstr>
      <vt:lpstr>'効果検証様式（集計値）'!Print_Area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2024-05-25T08:04:26Z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0x010100263907F5251E924CB5D49FDD9A4F59C9</vt:lpwstr>
  </property>
  <property fmtid="{D5CDD505-2E9C-101B-9397-08002B2CF9AE}" pid="3" name="MediaServiceImageTags">
    <vt:lpwstr/>
  </property>
</Properties>
</file>