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drawings/drawing5.xml" ContentType="application/vnd.openxmlformats-officedocument.drawing+xml"/>
  <Override PartName="/xl/ctrlProps/ctrlProp1.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drawings/drawing6.xml" ContentType="application/vnd.openxmlformats-officedocument.drawing+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defaultThemeVersion="124226"/>
  <mc:AlternateContent xmlns:mc="http://schemas.openxmlformats.org/markup-compatibility/2006">
    <mc:Choice Requires="x15">
      <x15ac:absPath xmlns:x15ac="http://schemas.microsoft.com/office/spreadsheetml/2010/11/ac" url="\\Nfsvnas01\share\商工労働部\労働政策課\3.能力開発班\03 離職者等再就職訓練事業\R6\07 追加コース\01 公募要領\"/>
    </mc:Choice>
  </mc:AlternateContent>
  <xr:revisionPtr revIDLastSave="0" documentId="8_{83C89C68-9C66-45AE-9CCB-04ADAAAD0519}" xr6:coauthVersionLast="47" xr6:coauthVersionMax="47" xr10:uidLastSave="{00000000-0000-0000-0000-000000000000}"/>
  <bookViews>
    <workbookView xWindow="28680" yWindow="-120" windowWidth="29040" windowHeight="15720" xr2:uid="{00000000-000D-0000-FFFF-FFFF00000000}"/>
  </bookViews>
  <sheets>
    <sheet name="様式1" sheetId="30" r:id="rId1"/>
    <sheet name="※様式１（コース一覧）※" sheetId="31" r:id="rId2"/>
    <sheet name="様式2 " sheetId="32" r:id="rId3"/>
    <sheet name="様式3（知識等習得コース）" sheetId="33" r:id="rId4"/>
    <sheet name="祝日" sheetId="21" state="hidden" r:id="rId5"/>
    <sheet name="様式3別紙（3か月以下）" sheetId="37" r:id="rId6"/>
    <sheet name="様式3別紙（4か月）" sheetId="38" r:id="rId7"/>
    <sheet name="様式3別紙（5か月）" sheetId="39" r:id="rId8"/>
    <sheet name="様式4 " sheetId="44" r:id="rId9"/>
    <sheet name="様式5 " sheetId="45" r:id="rId10"/>
    <sheet name="様式6 " sheetId="46" r:id="rId11"/>
    <sheet name="様式7 " sheetId="47" r:id="rId12"/>
    <sheet name="様式9-1" sheetId="51" r:id="rId13"/>
    <sheet name="様式10" sheetId="52" r:id="rId14"/>
    <sheet name="様式11" sheetId="53" r:id="rId15"/>
    <sheet name="様式7" sheetId="29" state="hidden" r:id="rId16"/>
  </sheets>
  <externalReferences>
    <externalReference r:id="rId17"/>
    <externalReference r:id="rId18"/>
  </externalReferences>
  <definedNames>
    <definedName name="_Key1" localSheetId="12" hidden="1">#REF!</definedName>
    <definedName name="_Key1" hidden="1">#REF!</definedName>
    <definedName name="_Key2" localSheetId="12" hidden="1">#REF!</definedName>
    <definedName name="_Key2" hidden="1">#REF!</definedName>
    <definedName name="_Order1" hidden="1">255</definedName>
    <definedName name="_Order2" hidden="1">255</definedName>
    <definedName name="_Sort" localSheetId="12" hidden="1">#REF!</definedName>
    <definedName name="_Sort" hidden="1">#REF!</definedName>
    <definedName name="Esub一覧" localSheetId="12" hidden="1">#REF!</definedName>
    <definedName name="Esub一覧" hidden="1">#REF!</definedName>
    <definedName name="ＨＵＵ" localSheetId="12" hidden="1">#REF!</definedName>
    <definedName name="ＨＵＵ" hidden="1">#REF!</definedName>
    <definedName name="_xlnm.Print_Area" localSheetId="1">'※様式１（コース一覧）※'!$A$1:$F$4</definedName>
    <definedName name="_xlnm.Print_Area" localSheetId="0">様式1!$A$1:$CI$57</definedName>
    <definedName name="_xlnm.Print_Area" localSheetId="2">'様式2 '!$A$1:$L$50</definedName>
    <definedName name="_xlnm.Print_Area" localSheetId="3">'様式3（知識等習得コース）'!$A$1:$CI$133</definedName>
    <definedName name="_xlnm.Print_Area" localSheetId="5">'様式3別紙（3か月以下）'!$A$1:$AI$45</definedName>
    <definedName name="_xlnm.Print_Area" localSheetId="6">'様式3別紙（4か月）'!$A$1:$AI$57</definedName>
    <definedName name="_xlnm.Print_Area" localSheetId="7">'様式3別紙（5か月）'!$A$1:$AI$71</definedName>
    <definedName name="_xlnm.Print_Area" localSheetId="12">'様式9-1'!$A$1:$W$23</definedName>
    <definedName name="_xlnm.Print_Titles" localSheetId="7">'様式3別紙（5か月）'!$2:$10</definedName>
    <definedName name="あ" localSheetId="12" hidden="1">#REF!</definedName>
    <definedName name="あ" hidden="1">#REF!</definedName>
    <definedName name="あああ">#REF!</definedName>
    <definedName name="科目名" localSheetId="12">[1]様式5!#REF!</definedName>
    <definedName name="科目名">[1]様式5!#REF!</definedName>
    <definedName name="訓練分野" localSheetId="12">#REF!</definedName>
    <definedName name="訓練分野">#REF!</definedName>
    <definedName name="祝日" localSheetId="1">#REF!</definedName>
    <definedName name="祝日" localSheetId="0">#REF!</definedName>
    <definedName name="祝日" localSheetId="2">#REF!</definedName>
    <definedName name="祝日" localSheetId="3">#REF!</definedName>
    <definedName name="祝日">#REF!</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C37" i="30" l="1"/>
  <c r="BU6" i="37"/>
  <c r="BC36" i="30" l="1"/>
  <c r="AP6" i="37" l="1"/>
  <c r="B8" i="21" l="1"/>
  <c r="B15" i="21"/>
  <c r="B12" i="21"/>
  <c r="B6" i="21"/>
  <c r="B5" i="21"/>
  <c r="BM50" i="45" l="1"/>
  <c r="BM40" i="45"/>
  <c r="AO22" i="39"/>
  <c r="AO20" i="39"/>
  <c r="AO14" i="39"/>
  <c r="AO12" i="39"/>
  <c r="AO13" i="39" s="1"/>
  <c r="V7" i="39" s="1"/>
  <c r="C12" i="39"/>
  <c r="AO10" i="39"/>
  <c r="S7" i="39" s="1"/>
  <c r="AO9" i="39"/>
  <c r="AO7" i="39"/>
  <c r="GN6" i="39"/>
  <c r="GM6" i="39"/>
  <c r="GL6" i="39"/>
  <c r="GK6" i="39"/>
  <c r="GJ6" i="39"/>
  <c r="GI6" i="39"/>
  <c r="GH6" i="39"/>
  <c r="GG6" i="39"/>
  <c r="GF6" i="39"/>
  <c r="GE6" i="39"/>
  <c r="GD6" i="39"/>
  <c r="GC6" i="39"/>
  <c r="GB6" i="39"/>
  <c r="GA6" i="39"/>
  <c r="FZ6" i="39"/>
  <c r="FY6" i="39"/>
  <c r="FX6" i="39"/>
  <c r="FW6" i="39"/>
  <c r="FV6" i="39"/>
  <c r="FU6" i="39"/>
  <c r="FT6" i="39"/>
  <c r="FS6" i="39"/>
  <c r="FR6" i="39"/>
  <c r="FQ6" i="39"/>
  <c r="FP6" i="39"/>
  <c r="FO6" i="39"/>
  <c r="FN6" i="39"/>
  <c r="FM6" i="39"/>
  <c r="FL6" i="39"/>
  <c r="FK6" i="39"/>
  <c r="FJ6" i="39"/>
  <c r="FI6" i="39"/>
  <c r="FH6" i="39"/>
  <c r="FG6" i="39"/>
  <c r="FF6" i="39"/>
  <c r="FE6" i="39"/>
  <c r="FD6" i="39"/>
  <c r="FC6" i="39"/>
  <c r="FB6" i="39"/>
  <c r="FA6" i="39"/>
  <c r="EZ6" i="39"/>
  <c r="EY6" i="39"/>
  <c r="EX6" i="39"/>
  <c r="EW6" i="39"/>
  <c r="EV6" i="39"/>
  <c r="EU6" i="39"/>
  <c r="ET6" i="39"/>
  <c r="ES6" i="39"/>
  <c r="ER6" i="39"/>
  <c r="EQ6" i="39"/>
  <c r="EP6" i="39"/>
  <c r="EO6" i="39"/>
  <c r="EN6" i="39"/>
  <c r="EM6" i="39"/>
  <c r="EL6" i="39"/>
  <c r="EK6" i="39"/>
  <c r="EJ6" i="39"/>
  <c r="EI6" i="39"/>
  <c r="EH6" i="39"/>
  <c r="EG6" i="39"/>
  <c r="EF6" i="39"/>
  <c r="EE6" i="39"/>
  <c r="ED6" i="39"/>
  <c r="EC6" i="39"/>
  <c r="EB6" i="39"/>
  <c r="EA6" i="39"/>
  <c r="DZ6" i="39"/>
  <c r="DY6" i="39"/>
  <c r="DX6" i="39"/>
  <c r="DW6" i="39"/>
  <c r="DV6" i="39"/>
  <c r="DU6" i="39"/>
  <c r="DT6" i="39"/>
  <c r="DS6" i="39"/>
  <c r="DR6" i="39"/>
  <c r="DQ6" i="39"/>
  <c r="DP6" i="39"/>
  <c r="DO6" i="39"/>
  <c r="DN6" i="39"/>
  <c r="DM6" i="39"/>
  <c r="DL6" i="39"/>
  <c r="DK6" i="39"/>
  <c r="DJ6" i="39"/>
  <c r="DI6" i="39"/>
  <c r="DH6" i="39"/>
  <c r="DG6" i="39"/>
  <c r="DF6" i="39"/>
  <c r="DE6" i="39"/>
  <c r="DD6" i="39"/>
  <c r="DC6" i="39"/>
  <c r="DB6" i="39"/>
  <c r="DA6" i="39"/>
  <c r="CZ6" i="39"/>
  <c r="CY6" i="39"/>
  <c r="CX6" i="39"/>
  <c r="CW6" i="39"/>
  <c r="CV6" i="39"/>
  <c r="CU6" i="39"/>
  <c r="CT6" i="39"/>
  <c r="CS6" i="39"/>
  <c r="CR6" i="39"/>
  <c r="CQ6" i="39"/>
  <c r="CP6" i="39"/>
  <c r="CO6" i="39"/>
  <c r="CN6" i="39"/>
  <c r="CM6" i="39"/>
  <c r="CL6" i="39"/>
  <c r="CK6" i="39"/>
  <c r="CJ6" i="39"/>
  <c r="CI6" i="39"/>
  <c r="CH6" i="39"/>
  <c r="CG6" i="39"/>
  <c r="CF6" i="39"/>
  <c r="CE6" i="39"/>
  <c r="CD6" i="39"/>
  <c r="CC6" i="39"/>
  <c r="CB6" i="39"/>
  <c r="CA6" i="39"/>
  <c r="BZ6" i="39"/>
  <c r="BY6" i="39"/>
  <c r="BX6" i="39"/>
  <c r="BW6" i="39"/>
  <c r="BV6" i="39"/>
  <c r="BU6" i="39"/>
  <c r="BT6" i="39"/>
  <c r="BS6" i="39"/>
  <c r="BR6" i="39"/>
  <c r="BQ6" i="39"/>
  <c r="BP6" i="39"/>
  <c r="BO6" i="39"/>
  <c r="BN6" i="39"/>
  <c r="BM6" i="39"/>
  <c r="BL6" i="39"/>
  <c r="BK6" i="39"/>
  <c r="BJ6" i="39"/>
  <c r="BI6" i="39"/>
  <c r="BH6" i="39"/>
  <c r="BG6" i="39"/>
  <c r="BF6" i="39"/>
  <c r="BE6" i="39"/>
  <c r="BD6" i="39"/>
  <c r="BC6" i="39"/>
  <c r="BB6" i="39"/>
  <c r="BA6" i="39"/>
  <c r="AZ6" i="39"/>
  <c r="AY6" i="39"/>
  <c r="AX6" i="39"/>
  <c r="AW6" i="39"/>
  <c r="AV6" i="39"/>
  <c r="AU6" i="39"/>
  <c r="AT6" i="39"/>
  <c r="AS6" i="39"/>
  <c r="AR6" i="39"/>
  <c r="AQ6" i="39"/>
  <c r="AP6" i="39"/>
  <c r="AK5" i="39"/>
  <c r="AO19" i="38"/>
  <c r="AO14" i="38"/>
  <c r="AD7" i="38" s="1"/>
  <c r="AO13" i="38"/>
  <c r="AO12" i="38"/>
  <c r="Z7" i="38" s="1"/>
  <c r="C12" i="38"/>
  <c r="AO10" i="38"/>
  <c r="AO9" i="38"/>
  <c r="V7" i="38" s="1"/>
  <c r="AO8" i="38"/>
  <c r="AO7" i="38"/>
  <c r="FI6" i="38"/>
  <c r="FH6" i="38"/>
  <c r="FG6" i="38"/>
  <c r="FF6" i="38"/>
  <c r="FE6" i="38"/>
  <c r="FD6" i="38"/>
  <c r="FC6" i="38"/>
  <c r="FB6" i="38"/>
  <c r="FA6" i="38"/>
  <c r="EZ6" i="38"/>
  <c r="EY6" i="38"/>
  <c r="EX6" i="38"/>
  <c r="EW6" i="38"/>
  <c r="EV6" i="38"/>
  <c r="EU6" i="38"/>
  <c r="ET6" i="38"/>
  <c r="ES6" i="38"/>
  <c r="ER6" i="38"/>
  <c r="EQ6" i="38"/>
  <c r="EP6" i="38"/>
  <c r="EO6" i="38"/>
  <c r="EN6" i="38"/>
  <c r="EM6" i="38"/>
  <c r="EL6" i="38"/>
  <c r="EK6" i="38"/>
  <c r="EJ6" i="38"/>
  <c r="EI6" i="38"/>
  <c r="EH6" i="38"/>
  <c r="EG6" i="38"/>
  <c r="EF6" i="38"/>
  <c r="EE6" i="38"/>
  <c r="ED6" i="38"/>
  <c r="EC6" i="38"/>
  <c r="EB6" i="38"/>
  <c r="EA6" i="38"/>
  <c r="DZ6" i="38"/>
  <c r="DY6" i="38"/>
  <c r="DX6" i="38"/>
  <c r="DW6" i="38"/>
  <c r="DV6" i="38"/>
  <c r="DU6" i="38"/>
  <c r="DT6" i="38"/>
  <c r="DS6" i="38"/>
  <c r="DR6" i="38"/>
  <c r="DQ6" i="38"/>
  <c r="DP6" i="38"/>
  <c r="DO6" i="38"/>
  <c r="DN6" i="38"/>
  <c r="DM6" i="38"/>
  <c r="DL6" i="38"/>
  <c r="DK6" i="38"/>
  <c r="DJ6" i="38"/>
  <c r="DI6" i="38"/>
  <c r="DH6" i="38"/>
  <c r="DG6" i="38"/>
  <c r="DF6" i="38"/>
  <c r="DE6" i="38"/>
  <c r="DD6" i="38"/>
  <c r="DC6" i="38"/>
  <c r="DB6" i="38"/>
  <c r="DA6" i="38"/>
  <c r="CZ6" i="38"/>
  <c r="CY6" i="38"/>
  <c r="CX6" i="38"/>
  <c r="CW6" i="38"/>
  <c r="CV6" i="38"/>
  <c r="CU6" i="38"/>
  <c r="CT6" i="38"/>
  <c r="CS6" i="38"/>
  <c r="CR6" i="38"/>
  <c r="CQ6" i="38"/>
  <c r="CP6" i="38"/>
  <c r="CO6" i="38"/>
  <c r="CN6" i="38"/>
  <c r="CM6" i="38"/>
  <c r="CL6" i="38"/>
  <c r="CK6" i="38"/>
  <c r="CJ6" i="38"/>
  <c r="CI6" i="38"/>
  <c r="CH6" i="38"/>
  <c r="CG6" i="38"/>
  <c r="CF6" i="38"/>
  <c r="CE6" i="38"/>
  <c r="CD6" i="38"/>
  <c r="CC6" i="38"/>
  <c r="CB6" i="38"/>
  <c r="CA6" i="38"/>
  <c r="BZ6" i="38"/>
  <c r="BY6" i="38"/>
  <c r="BX6" i="38"/>
  <c r="BW6" i="38"/>
  <c r="BV6" i="38"/>
  <c r="BU6" i="38"/>
  <c r="BT6" i="38"/>
  <c r="BS6" i="38"/>
  <c r="BR6" i="38"/>
  <c r="BQ6" i="38"/>
  <c r="BP6" i="38"/>
  <c r="BO6" i="38"/>
  <c r="BN6" i="38"/>
  <c r="BM6" i="38"/>
  <c r="BL6" i="38"/>
  <c r="BK6" i="38"/>
  <c r="BJ6" i="38"/>
  <c r="BI6" i="38"/>
  <c r="BH6" i="38"/>
  <c r="BG6" i="38"/>
  <c r="BF6" i="38"/>
  <c r="BE6" i="38"/>
  <c r="BD6" i="38"/>
  <c r="BC6" i="38"/>
  <c r="BB6" i="38"/>
  <c r="BA6" i="38"/>
  <c r="AZ6" i="38"/>
  <c r="AY6" i="38"/>
  <c r="AX6" i="38"/>
  <c r="AW6" i="38"/>
  <c r="AV6" i="38"/>
  <c r="AU6" i="38"/>
  <c r="AT6" i="38"/>
  <c r="AS6" i="38"/>
  <c r="AR6" i="38"/>
  <c r="AQ6" i="38"/>
  <c r="AP6" i="38"/>
  <c r="AK5" i="38"/>
  <c r="AO13" i="37"/>
  <c r="AO12" i="37"/>
  <c r="C12" i="37"/>
  <c r="AO10" i="37"/>
  <c r="AO9" i="37"/>
  <c r="AO8" i="37"/>
  <c r="AO7" i="37"/>
  <c r="ED6" i="37"/>
  <c r="EC6" i="37"/>
  <c r="EB6" i="37"/>
  <c r="EA6" i="37"/>
  <c r="DZ6" i="37"/>
  <c r="DY6" i="37"/>
  <c r="DX6" i="37"/>
  <c r="DW6" i="37"/>
  <c r="DV6" i="37"/>
  <c r="DU6" i="37"/>
  <c r="DT6" i="37"/>
  <c r="DS6" i="37"/>
  <c r="DR6" i="37"/>
  <c r="DQ6" i="37"/>
  <c r="DP6" i="37"/>
  <c r="DO6" i="37"/>
  <c r="DN6" i="37"/>
  <c r="DM6" i="37"/>
  <c r="DL6" i="37"/>
  <c r="DK6" i="37"/>
  <c r="DJ6" i="37"/>
  <c r="DI6" i="37"/>
  <c r="DH6" i="37"/>
  <c r="DG6" i="37"/>
  <c r="DF6" i="37"/>
  <c r="DE6" i="37"/>
  <c r="DD6" i="37"/>
  <c r="DC6" i="37"/>
  <c r="DB6" i="37"/>
  <c r="DA6" i="37"/>
  <c r="CZ6" i="37"/>
  <c r="CY6" i="37"/>
  <c r="CX6" i="37"/>
  <c r="CW6" i="37"/>
  <c r="CV6" i="37"/>
  <c r="CU6" i="37"/>
  <c r="CT6" i="37"/>
  <c r="CS6" i="37"/>
  <c r="CR6" i="37"/>
  <c r="CQ6" i="37"/>
  <c r="CP6" i="37"/>
  <c r="CO6" i="37"/>
  <c r="CN6" i="37"/>
  <c r="CM6" i="37"/>
  <c r="CL6" i="37"/>
  <c r="CK6" i="37"/>
  <c r="CJ6" i="37"/>
  <c r="CI6" i="37"/>
  <c r="CH6" i="37"/>
  <c r="CG6" i="37"/>
  <c r="CF6" i="37"/>
  <c r="CE6" i="37"/>
  <c r="CD6" i="37"/>
  <c r="CC6" i="37"/>
  <c r="CB6" i="37"/>
  <c r="CA6" i="37"/>
  <c r="BZ6" i="37"/>
  <c r="BY6" i="37"/>
  <c r="BX6" i="37"/>
  <c r="BW6" i="37"/>
  <c r="BV6" i="37"/>
  <c r="BT6" i="37"/>
  <c r="BS6" i="37"/>
  <c r="BR6" i="37"/>
  <c r="BQ6" i="37"/>
  <c r="BP6" i="37"/>
  <c r="BO6" i="37"/>
  <c r="BN6" i="37"/>
  <c r="BM6" i="37"/>
  <c r="BL6" i="37"/>
  <c r="BK6" i="37"/>
  <c r="BJ6" i="37"/>
  <c r="BI6" i="37"/>
  <c r="BH6" i="37"/>
  <c r="BG6" i="37"/>
  <c r="BF6" i="37"/>
  <c r="BE6" i="37"/>
  <c r="BD6" i="37"/>
  <c r="BC6" i="37"/>
  <c r="BB6" i="37"/>
  <c r="BA6" i="37"/>
  <c r="AZ6" i="37"/>
  <c r="AY6" i="37"/>
  <c r="AX6" i="37"/>
  <c r="AW6" i="37"/>
  <c r="AV6" i="37"/>
  <c r="AU6" i="37"/>
  <c r="AT6" i="37"/>
  <c r="AS6" i="37"/>
  <c r="AR6" i="37"/>
  <c r="AQ6" i="37"/>
  <c r="AK5" i="37"/>
  <c r="CC128" i="33"/>
  <c r="J17" i="32"/>
  <c r="J16" i="32"/>
  <c r="BC35" i="30"/>
  <c r="BC34" i="30"/>
  <c r="C24" i="38" l="1"/>
  <c r="BU4" i="38" s="1"/>
  <c r="BU5" i="38" s="1"/>
  <c r="BU14" i="38" s="1"/>
  <c r="B11" i="38"/>
  <c r="Z7" i="37"/>
  <c r="C14" i="37"/>
  <c r="R7" i="37"/>
  <c r="C14" i="39"/>
  <c r="AP3" i="39" s="1"/>
  <c r="AP5" i="39" s="1"/>
  <c r="AP9" i="39" s="1"/>
  <c r="AP4" i="39"/>
  <c r="B11" i="39"/>
  <c r="AP4" i="38"/>
  <c r="C24" i="37"/>
  <c r="C36" i="37" s="1"/>
  <c r="D12" i="37"/>
  <c r="D13" i="37" s="1"/>
  <c r="V7" i="37"/>
  <c r="AP4" i="37"/>
  <c r="B11" i="37"/>
  <c r="C36" i="38"/>
  <c r="C26" i="38"/>
  <c r="C25" i="38"/>
  <c r="B23" i="38"/>
  <c r="D24" i="38"/>
  <c r="C13" i="37"/>
  <c r="R7" i="38"/>
  <c r="D12" i="38"/>
  <c r="AO8" i="39"/>
  <c r="P7" i="39" s="1"/>
  <c r="AO19" i="39"/>
  <c r="Y7" i="39" s="1"/>
  <c r="AO21" i="39"/>
  <c r="AB7" i="39" s="1"/>
  <c r="C24" i="39"/>
  <c r="B23" i="39" s="1"/>
  <c r="AO24" i="39"/>
  <c r="C13" i="38"/>
  <c r="C14" i="38"/>
  <c r="C13" i="39"/>
  <c r="D14" i="37" l="1"/>
  <c r="AQ3" i="37" s="1"/>
  <c r="BU12" i="38"/>
  <c r="BU9" i="38"/>
  <c r="BU7" i="38"/>
  <c r="B23" i="37"/>
  <c r="E12" i="37"/>
  <c r="E14" i="37" s="1"/>
  <c r="AR3" i="37" s="1"/>
  <c r="D24" i="37"/>
  <c r="E24" i="37" s="1"/>
  <c r="C26" i="37"/>
  <c r="BU4" i="37"/>
  <c r="BU5" i="37" s="1"/>
  <c r="BU9" i="37" s="1"/>
  <c r="C25" i="37"/>
  <c r="AP12" i="39"/>
  <c r="AP7" i="39"/>
  <c r="AP22" i="39"/>
  <c r="D12" i="39"/>
  <c r="AQ4" i="37"/>
  <c r="AP3" i="38"/>
  <c r="AP5" i="38" s="1"/>
  <c r="AP14" i="39"/>
  <c r="E24" i="38"/>
  <c r="D26" i="38"/>
  <c r="D25" i="38"/>
  <c r="BV4" i="38"/>
  <c r="C38" i="38"/>
  <c r="C37" i="38"/>
  <c r="B35" i="38"/>
  <c r="C48" i="38"/>
  <c r="D36" i="38"/>
  <c r="CZ4" i="38"/>
  <c r="C38" i="37"/>
  <c r="C37" i="37"/>
  <c r="B35" i="37"/>
  <c r="CZ4" i="37"/>
  <c r="D36" i="37"/>
  <c r="EE4" i="37"/>
  <c r="D24" i="39"/>
  <c r="C36" i="39"/>
  <c r="B35" i="39" s="1"/>
  <c r="C26" i="39"/>
  <c r="C25" i="39"/>
  <c r="BU4" i="39"/>
  <c r="E12" i="38"/>
  <c r="D14" i="38"/>
  <c r="AQ3" i="38" s="1"/>
  <c r="D13" i="38"/>
  <c r="AQ4" i="38"/>
  <c r="AP20" i="39"/>
  <c r="AP3" i="37"/>
  <c r="AP5" i="37" s="1"/>
  <c r="AP7" i="37" s="1"/>
  <c r="BV4" i="37"/>
  <c r="D25" i="37"/>
  <c r="F12" i="37"/>
  <c r="AR4" i="37"/>
  <c r="AQ5" i="37" l="1"/>
  <c r="AQ7" i="37" s="1"/>
  <c r="E13" i="37"/>
  <c r="BU12" i="37"/>
  <c r="D26" i="37"/>
  <c r="BU7" i="37"/>
  <c r="D14" i="39"/>
  <c r="AQ3" i="39" s="1"/>
  <c r="AQ4" i="39"/>
  <c r="E12" i="39"/>
  <c r="D13" i="39"/>
  <c r="AQ12" i="37"/>
  <c r="AQ9" i="37"/>
  <c r="AP12" i="37"/>
  <c r="AP9" i="37"/>
  <c r="AQ5" i="38"/>
  <c r="AQ9" i="38" s="1"/>
  <c r="BU5" i="39"/>
  <c r="BU12" i="39" s="1"/>
  <c r="D26" i="39"/>
  <c r="D25" i="39"/>
  <c r="BV4" i="39"/>
  <c r="E24" i="39"/>
  <c r="E36" i="37"/>
  <c r="D38" i="37"/>
  <c r="D37" i="37"/>
  <c r="DA4" i="37"/>
  <c r="E36" i="38"/>
  <c r="D38" i="38"/>
  <c r="D37" i="38"/>
  <c r="DA4" i="38"/>
  <c r="E26" i="38"/>
  <c r="E25" i="38"/>
  <c r="F24" i="38"/>
  <c r="BW4" i="38"/>
  <c r="AP7" i="38"/>
  <c r="AP14" i="38"/>
  <c r="AP9" i="38"/>
  <c r="AP12" i="38"/>
  <c r="AR5" i="37"/>
  <c r="AR12" i="37" s="1"/>
  <c r="BV5" i="37"/>
  <c r="BV12" i="37" s="1"/>
  <c r="AS4" i="37"/>
  <c r="F14" i="37"/>
  <c r="AS3" i="37" s="1"/>
  <c r="F13" i="37"/>
  <c r="G12" i="37"/>
  <c r="E26" i="37"/>
  <c r="E25" i="37"/>
  <c r="F24" i="37"/>
  <c r="BW4" i="37"/>
  <c r="E14" i="38"/>
  <c r="AR3" i="38" s="1"/>
  <c r="E13" i="38"/>
  <c r="F12" i="38"/>
  <c r="AR4" i="38"/>
  <c r="C48" i="39"/>
  <c r="B47" i="39" s="1"/>
  <c r="D36" i="39"/>
  <c r="CZ4" i="39"/>
  <c r="C38" i="39"/>
  <c r="C37" i="39"/>
  <c r="EF4" i="37"/>
  <c r="EE5" i="37"/>
  <c r="EE7" i="37" s="1"/>
  <c r="CZ5" i="37"/>
  <c r="CZ12" i="37" s="1"/>
  <c r="CZ5" i="38"/>
  <c r="CZ9" i="38" s="1"/>
  <c r="D48" i="38"/>
  <c r="C50" i="38"/>
  <c r="C49" i="38"/>
  <c r="B47" i="38"/>
  <c r="FJ4" i="38"/>
  <c r="EE4" i="38"/>
  <c r="BV5" i="38"/>
  <c r="BV7" i="38" s="1"/>
  <c r="B40" i="21"/>
  <c r="B39" i="21"/>
  <c r="B38" i="21"/>
  <c r="B37" i="21"/>
  <c r="B36" i="21"/>
  <c r="B35" i="21"/>
  <c r="B34" i="21"/>
  <c r="B33" i="21"/>
  <c r="B32" i="21"/>
  <c r="B30" i="21"/>
  <c r="B29" i="21"/>
  <c r="B19" i="21"/>
  <c r="B18" i="21"/>
  <c r="B17" i="21"/>
  <c r="B16" i="21"/>
  <c r="B14" i="21"/>
  <c r="B13" i="21"/>
  <c r="B11" i="21"/>
  <c r="B10" i="21"/>
  <c r="B9" i="21"/>
  <c r="B7" i="21"/>
  <c r="B4" i="21"/>
  <c r="B3" i="21"/>
  <c r="B2" i="21"/>
  <c r="B1" i="21"/>
  <c r="AQ7" i="38" l="1"/>
  <c r="AQ5" i="39"/>
  <c r="AQ9" i="39" s="1"/>
  <c r="BU22" i="39"/>
  <c r="E14" i="39"/>
  <c r="AR3" i="39" s="1"/>
  <c r="F12" i="39"/>
  <c r="E13" i="39"/>
  <c r="AR4" i="39"/>
  <c r="BU20" i="39"/>
  <c r="BU9" i="39"/>
  <c r="AQ12" i="38"/>
  <c r="BV12" i="38"/>
  <c r="BV14" i="38"/>
  <c r="AQ14" i="38"/>
  <c r="BV9" i="38"/>
  <c r="CZ14" i="38"/>
  <c r="CZ12" i="38"/>
  <c r="EE12" i="37"/>
  <c r="CZ7" i="37"/>
  <c r="CZ9" i="37"/>
  <c r="BV9" i="37"/>
  <c r="AR7" i="37"/>
  <c r="EE5" i="38"/>
  <c r="EE9" i="38" s="1"/>
  <c r="D38" i="39"/>
  <c r="D37" i="39"/>
  <c r="E36" i="39"/>
  <c r="DA4" i="39"/>
  <c r="G12" i="38"/>
  <c r="F14" i="38"/>
  <c r="F13" i="38"/>
  <c r="AS4" i="38"/>
  <c r="BW5" i="37"/>
  <c r="BW7" i="37" s="1"/>
  <c r="G14" i="37"/>
  <c r="AT3" i="37" s="1"/>
  <c r="G13" i="37"/>
  <c r="H12" i="37"/>
  <c r="AT4" i="37"/>
  <c r="BW5" i="38"/>
  <c r="BW9" i="38" s="1"/>
  <c r="DA5" i="38"/>
  <c r="DA7" i="38" s="1"/>
  <c r="DA5" i="37"/>
  <c r="DA12" i="37" s="1"/>
  <c r="F24" i="39"/>
  <c r="E26" i="39"/>
  <c r="E25" i="39"/>
  <c r="BW4" i="39"/>
  <c r="FJ5" i="38"/>
  <c r="FJ14" i="38" s="1"/>
  <c r="FK4" i="38"/>
  <c r="D50" i="38"/>
  <c r="D49" i="38"/>
  <c r="E48" i="38"/>
  <c r="EF4" i="38"/>
  <c r="CZ7" i="38"/>
  <c r="EE9" i="37"/>
  <c r="EF5" i="37"/>
  <c r="EF12" i="37" s="1"/>
  <c r="EG4" i="37"/>
  <c r="CZ5" i="39"/>
  <c r="CZ14" i="39" s="1"/>
  <c r="C60" i="39"/>
  <c r="B59" i="39" s="1"/>
  <c r="C50" i="39"/>
  <c r="C49" i="39"/>
  <c r="D48" i="39"/>
  <c r="EE4" i="39"/>
  <c r="AR5" i="38"/>
  <c r="AR9" i="38" s="1"/>
  <c r="G24" i="37"/>
  <c r="BX4" i="37"/>
  <c r="F26" i="37"/>
  <c r="F25" i="37"/>
  <c r="AS5" i="37"/>
  <c r="AS12" i="37" s="1"/>
  <c r="BV7" i="37"/>
  <c r="AR9" i="37"/>
  <c r="G24" i="38"/>
  <c r="F26" i="38"/>
  <c r="F25" i="38"/>
  <c r="BX4" i="38"/>
  <c r="E38" i="38"/>
  <c r="E37" i="38"/>
  <c r="F36" i="38"/>
  <c r="DB4" i="38"/>
  <c r="E38" i="37"/>
  <c r="E37" i="37"/>
  <c r="DB4" i="37"/>
  <c r="F36" i="37"/>
  <c r="BV5" i="39"/>
  <c r="BV9" i="39" s="1"/>
  <c r="BU7" i="39"/>
  <c r="BU14" i="39"/>
  <c r="FJ7" i="38" l="1"/>
  <c r="AQ14" i="39"/>
  <c r="AQ20" i="39"/>
  <c r="AQ22" i="39"/>
  <c r="BV7" i="39"/>
  <c r="AR5" i="39"/>
  <c r="AR22" i="39" s="1"/>
  <c r="F14" i="39"/>
  <c r="AS3" i="39" s="1"/>
  <c r="G12" i="39"/>
  <c r="F13" i="39"/>
  <c r="AS4" i="39"/>
  <c r="AQ7" i="39"/>
  <c r="AQ12" i="39"/>
  <c r="BV20" i="39"/>
  <c r="CZ20" i="39"/>
  <c r="CZ22" i="39"/>
  <c r="BW7" i="38"/>
  <c r="FJ9" i="38"/>
  <c r="DA14" i="38"/>
  <c r="BW12" i="38"/>
  <c r="BW14" i="38"/>
  <c r="EE7" i="38"/>
  <c r="DA9" i="38"/>
  <c r="EE12" i="38"/>
  <c r="BW12" i="37"/>
  <c r="EF9" i="37"/>
  <c r="DA9" i="37"/>
  <c r="EF7" i="37"/>
  <c r="DA7" i="37"/>
  <c r="DB5" i="38"/>
  <c r="DB7" i="38" s="1"/>
  <c r="AS9" i="37"/>
  <c r="E48" i="39"/>
  <c r="D50" i="39"/>
  <c r="D49" i="39"/>
  <c r="EF4" i="39"/>
  <c r="EH4" i="37"/>
  <c r="EG5" i="37"/>
  <c r="EG12" i="37" s="1"/>
  <c r="F48" i="38"/>
  <c r="E50" i="38"/>
  <c r="E49" i="38"/>
  <c r="EG4" i="38"/>
  <c r="BW5" i="39"/>
  <c r="BW7" i="39" s="1"/>
  <c r="AU4" i="37"/>
  <c r="H14" i="37"/>
  <c r="H13" i="37"/>
  <c r="I12" i="37"/>
  <c r="G14" i="38"/>
  <c r="AT3" i="38" s="1"/>
  <c r="G13" i="38"/>
  <c r="H12" i="38"/>
  <c r="AT4" i="38"/>
  <c r="DA5" i="39"/>
  <c r="DA12" i="39" s="1"/>
  <c r="BV22" i="39"/>
  <c r="G36" i="37"/>
  <c r="F38" i="37"/>
  <c r="F37" i="37"/>
  <c r="DC4" i="37"/>
  <c r="BX5" i="38"/>
  <c r="BX9" i="38" s="1"/>
  <c r="G26" i="37"/>
  <c r="G25" i="37"/>
  <c r="BY4" i="37"/>
  <c r="H24" i="37"/>
  <c r="AR14" i="38"/>
  <c r="AR12" i="38"/>
  <c r="CZ7" i="39"/>
  <c r="BV14" i="39"/>
  <c r="BV12" i="39"/>
  <c r="DB5" i="37"/>
  <c r="DB12" i="37" s="1"/>
  <c r="G36" i="38"/>
  <c r="F38" i="38"/>
  <c r="F37" i="38"/>
  <c r="DC4" i="38"/>
  <c r="G26" i="38"/>
  <c r="G25" i="38"/>
  <c r="H24" i="38"/>
  <c r="BY4" i="38"/>
  <c r="AS7" i="37"/>
  <c r="BX5" i="37"/>
  <c r="BX7" i="37" s="1"/>
  <c r="AR7" i="38"/>
  <c r="EE5" i="39"/>
  <c r="EE7" i="39" s="1"/>
  <c r="C62" i="39"/>
  <c r="C61" i="39"/>
  <c r="FJ4" i="39"/>
  <c r="D60" i="39"/>
  <c r="CZ12" i="39"/>
  <c r="CZ9" i="39"/>
  <c r="EF5" i="38"/>
  <c r="EF9" i="38" s="1"/>
  <c r="FJ12" i="38"/>
  <c r="FK5" i="38"/>
  <c r="FK12" i="38" s="1"/>
  <c r="FL4" i="38"/>
  <c r="F26" i="39"/>
  <c r="F25" i="39"/>
  <c r="BX4" i="39"/>
  <c r="G24" i="39"/>
  <c r="DA12" i="38"/>
  <c r="AT5" i="37"/>
  <c r="AT12" i="37" s="1"/>
  <c r="BW9" i="37"/>
  <c r="AS3" i="38"/>
  <c r="AS5" i="38" s="1"/>
  <c r="F36" i="39"/>
  <c r="DB4" i="39"/>
  <c r="E38" i="39"/>
  <c r="E37" i="39"/>
  <c r="EE14" i="38"/>
  <c r="BW9" i="39" l="1"/>
  <c r="AS5" i="39"/>
  <c r="AS12" i="39" s="1"/>
  <c r="BX14" i="38"/>
  <c r="BX12" i="38"/>
  <c r="EE14" i="39"/>
  <c r="EE12" i="39"/>
  <c r="DA22" i="39"/>
  <c r="BW22" i="39"/>
  <c r="BW20" i="39"/>
  <c r="EE22" i="39"/>
  <c r="EE9" i="39"/>
  <c r="EE20" i="39"/>
  <c r="DA20" i="39"/>
  <c r="DA9" i="39"/>
  <c r="G13" i="39"/>
  <c r="AT4" i="39"/>
  <c r="G14" i="39"/>
  <c r="AT3" i="39" s="1"/>
  <c r="H12" i="39"/>
  <c r="AR12" i="39"/>
  <c r="AR14" i="39"/>
  <c r="AR20" i="39"/>
  <c r="AR7" i="39"/>
  <c r="AR9" i="39"/>
  <c r="BW14" i="39"/>
  <c r="BW12" i="39"/>
  <c r="EF14" i="38"/>
  <c r="EF12" i="38"/>
  <c r="BX7" i="38"/>
  <c r="DB12" i="38"/>
  <c r="DB14" i="38"/>
  <c r="AT9" i="37"/>
  <c r="AT7" i="37"/>
  <c r="BX9" i="37"/>
  <c r="BX12" i="37"/>
  <c r="DB9" i="37"/>
  <c r="EG9" i="37"/>
  <c r="AS7" i="38"/>
  <c r="AS9" i="38"/>
  <c r="AS14" i="38"/>
  <c r="AS12" i="38"/>
  <c r="F38" i="39"/>
  <c r="F37" i="39"/>
  <c r="G36" i="39"/>
  <c r="DC4" i="39"/>
  <c r="H24" i="39"/>
  <c r="G26" i="39"/>
  <c r="G25" i="39"/>
  <c r="BY4" i="39"/>
  <c r="FK14" i="38"/>
  <c r="FK9" i="38"/>
  <c r="DB5" i="39"/>
  <c r="DB9" i="39" s="1"/>
  <c r="BX5" i="39"/>
  <c r="BX14" i="39" s="1"/>
  <c r="FK7" i="38"/>
  <c r="FL5" i="38"/>
  <c r="FL12" i="38" s="1"/>
  <c r="FM4" i="38"/>
  <c r="EF7" i="38"/>
  <c r="E60" i="39"/>
  <c r="D62" i="39"/>
  <c r="D61" i="39"/>
  <c r="FK4" i="39"/>
  <c r="I24" i="38"/>
  <c r="H26" i="38"/>
  <c r="H25" i="38"/>
  <c r="BZ4" i="38"/>
  <c r="G38" i="38"/>
  <c r="G37" i="38"/>
  <c r="H36" i="38"/>
  <c r="DD4" i="38"/>
  <c r="DB7" i="37"/>
  <c r="I24" i="37"/>
  <c r="BZ4" i="37"/>
  <c r="H26" i="37"/>
  <c r="H25" i="37"/>
  <c r="G38" i="37"/>
  <c r="G37" i="37"/>
  <c r="DD4" i="37"/>
  <c r="H36" i="37"/>
  <c r="DA7" i="39"/>
  <c r="DA14" i="39"/>
  <c r="I12" i="38"/>
  <c r="H14" i="38"/>
  <c r="H13" i="38"/>
  <c r="AU4" i="38"/>
  <c r="EG5" i="38"/>
  <c r="EG7" i="38" s="1"/>
  <c r="EG7" i="37"/>
  <c r="EH5" i="37"/>
  <c r="EH12" i="37" s="1"/>
  <c r="EI4" i="37"/>
  <c r="E50" i="39"/>
  <c r="E49" i="39"/>
  <c r="F48" i="39"/>
  <c r="EG4" i="39"/>
  <c r="FJ5" i="39"/>
  <c r="FJ9" i="39" s="1"/>
  <c r="BY5" i="38"/>
  <c r="BY7" i="38" s="1"/>
  <c r="DC5" i="38"/>
  <c r="DC9" i="38" s="1"/>
  <c r="BY5" i="37"/>
  <c r="BY12" i="37" s="1"/>
  <c r="DC5" i="37"/>
  <c r="DC7" i="37" s="1"/>
  <c r="AT5" i="38"/>
  <c r="AT7" i="38" s="1"/>
  <c r="I14" i="37"/>
  <c r="AV3" i="37" s="1"/>
  <c r="I13" i="37"/>
  <c r="J12" i="37"/>
  <c r="AV4" i="37"/>
  <c r="AU3" i="37"/>
  <c r="AU5" i="37" s="1"/>
  <c r="F50" i="38"/>
  <c r="F49" i="38"/>
  <c r="G48" i="38"/>
  <c r="EH4" i="38"/>
  <c r="EF5" i="39"/>
  <c r="EF14" i="39" s="1"/>
  <c r="DB9" i="38"/>
  <c r="AS9" i="39" l="1"/>
  <c r="AS20" i="39"/>
  <c r="AS14" i="39"/>
  <c r="AS7" i="39"/>
  <c r="AS22" i="39"/>
  <c r="FL9" i="38"/>
  <c r="DB20" i="39"/>
  <c r="FJ20" i="39"/>
  <c r="FJ7" i="39"/>
  <c r="FJ22" i="39"/>
  <c r="BX22" i="39"/>
  <c r="H13" i="39"/>
  <c r="AU4" i="39"/>
  <c r="H14" i="39"/>
  <c r="AU3" i="39" s="1"/>
  <c r="I12" i="39"/>
  <c r="AT5" i="39"/>
  <c r="AT7" i="39" s="1"/>
  <c r="EF22" i="39"/>
  <c r="EF20" i="39"/>
  <c r="EF7" i="39"/>
  <c r="FJ14" i="39"/>
  <c r="FJ12" i="39"/>
  <c r="BX20" i="39"/>
  <c r="BX7" i="39"/>
  <c r="DB7" i="39"/>
  <c r="DB22" i="39"/>
  <c r="DC7" i="38"/>
  <c r="DC12" i="38"/>
  <c r="BY14" i="38"/>
  <c r="AT12" i="38"/>
  <c r="AT14" i="38"/>
  <c r="AT9" i="38"/>
  <c r="DC14" i="38"/>
  <c r="EG14" i="38"/>
  <c r="BY9" i="38"/>
  <c r="EG9" i="38"/>
  <c r="FL7" i="38"/>
  <c r="EH7" i="37"/>
  <c r="BY9" i="37"/>
  <c r="DC12" i="37"/>
  <c r="BY7" i="37"/>
  <c r="DC9" i="37"/>
  <c r="EH9" i="37"/>
  <c r="AU12" i="37"/>
  <c r="AU7" i="37"/>
  <c r="AU9" i="37"/>
  <c r="EF12" i="39"/>
  <c r="EF9" i="39"/>
  <c r="EH5" i="38"/>
  <c r="EH7" i="38" s="1"/>
  <c r="AV5" i="37"/>
  <c r="AV12" i="37" s="1"/>
  <c r="BY12" i="38"/>
  <c r="G48" i="39"/>
  <c r="EH4" i="39"/>
  <c r="F50" i="39"/>
  <c r="F49" i="39"/>
  <c r="EG12" i="38"/>
  <c r="AU3" i="38"/>
  <c r="AU5" i="38" s="1"/>
  <c r="I36" i="37"/>
  <c r="H38" i="37"/>
  <c r="H37" i="37"/>
  <c r="DE4" i="37"/>
  <c r="BZ5" i="37"/>
  <c r="BZ12" i="37" s="1"/>
  <c r="DD5" i="38"/>
  <c r="DD9" i="38" s="1"/>
  <c r="BZ5" i="38"/>
  <c r="BZ7" i="38" s="1"/>
  <c r="E62" i="39"/>
  <c r="E61" i="39"/>
  <c r="F60" i="39"/>
  <c r="FL4" i="39"/>
  <c r="FL14" i="38"/>
  <c r="FM5" i="38"/>
  <c r="FM9" i="38" s="1"/>
  <c r="FN4" i="38"/>
  <c r="BX12" i="39"/>
  <c r="BX9" i="39"/>
  <c r="DB14" i="39"/>
  <c r="DB12" i="39"/>
  <c r="H26" i="39"/>
  <c r="H25" i="39"/>
  <c r="BZ4" i="39"/>
  <c r="I24" i="39"/>
  <c r="H36" i="39"/>
  <c r="DD4" i="39"/>
  <c r="G38" i="39"/>
  <c r="G37" i="39"/>
  <c r="H48" i="38"/>
  <c r="G50" i="38"/>
  <c r="G49" i="38"/>
  <c r="EI4" i="38"/>
  <c r="J14" i="37"/>
  <c r="AW3" i="37" s="1"/>
  <c r="J13" i="37"/>
  <c r="K12" i="37"/>
  <c r="AW4" i="37"/>
  <c r="EG5" i="39"/>
  <c r="EG12" i="39" s="1"/>
  <c r="EJ4" i="37"/>
  <c r="EI5" i="37"/>
  <c r="EI7" i="37" s="1"/>
  <c r="I14" i="38"/>
  <c r="AV3" i="38" s="1"/>
  <c r="I13" i="38"/>
  <c r="J12" i="38"/>
  <c r="AV4" i="38"/>
  <c r="DD5" i="37"/>
  <c r="DD12" i="37" s="1"/>
  <c r="I26" i="37"/>
  <c r="I25" i="37"/>
  <c r="J24" i="37"/>
  <c r="CA4" i="37"/>
  <c r="I36" i="38"/>
  <c r="H38" i="38"/>
  <c r="H37" i="38"/>
  <c r="DE4" i="38"/>
  <c r="I26" i="38"/>
  <c r="I25" i="38"/>
  <c r="J24" i="38"/>
  <c r="CA4" i="38"/>
  <c r="FK5" i="39"/>
  <c r="FK7" i="39" s="1"/>
  <c r="BY5" i="39"/>
  <c r="BY12" i="39" s="1"/>
  <c r="DC5" i="39"/>
  <c r="DC7" i="39" s="1"/>
  <c r="EG22" i="39" l="1"/>
  <c r="FK22" i="39"/>
  <c r="DC22" i="39"/>
  <c r="DC20" i="39"/>
  <c r="FK9" i="39"/>
  <c r="AT22" i="39"/>
  <c r="DC9" i="39"/>
  <c r="EG20" i="39"/>
  <c r="EG9" i="39"/>
  <c r="I14" i="39"/>
  <c r="AV3" i="39" s="1"/>
  <c r="J12" i="39"/>
  <c r="I13" i="39"/>
  <c r="AV4" i="39"/>
  <c r="AU5" i="39"/>
  <c r="AT20" i="39"/>
  <c r="AT14" i="39"/>
  <c r="AT12" i="39"/>
  <c r="AT9" i="39"/>
  <c r="BY22" i="39"/>
  <c r="FK20" i="39"/>
  <c r="DC14" i="39"/>
  <c r="DC12" i="39"/>
  <c r="BY20" i="39"/>
  <c r="BY9" i="39"/>
  <c r="FK14" i="39"/>
  <c r="FK12" i="39"/>
  <c r="EG7" i="39"/>
  <c r="EG14" i="39"/>
  <c r="BY7" i="39"/>
  <c r="BY14" i="39"/>
  <c r="EH12" i="38"/>
  <c r="AU9" i="38"/>
  <c r="AU7" i="38"/>
  <c r="BZ12" i="38"/>
  <c r="BZ14" i="38"/>
  <c r="FM7" i="38"/>
  <c r="FM12" i="38"/>
  <c r="BZ9" i="38"/>
  <c r="DD14" i="38"/>
  <c r="EH14" i="38"/>
  <c r="DD12" i="38"/>
  <c r="AU12" i="38"/>
  <c r="BZ9" i="37"/>
  <c r="BZ7" i="37"/>
  <c r="EI12" i="37"/>
  <c r="EI9" i="37"/>
  <c r="AV7" i="37"/>
  <c r="CA5" i="38"/>
  <c r="CA9" i="38" s="1"/>
  <c r="CA5" i="37"/>
  <c r="CA7" i="37" s="1"/>
  <c r="DD7" i="37"/>
  <c r="EJ5" i="37"/>
  <c r="EJ12" i="37" s="1"/>
  <c r="EK4" i="37"/>
  <c r="K14" i="37"/>
  <c r="AX3" i="37" s="1"/>
  <c r="K13" i="37"/>
  <c r="L12" i="37"/>
  <c r="AX4" i="37"/>
  <c r="H50" i="38"/>
  <c r="H49" i="38"/>
  <c r="I48" i="38"/>
  <c r="EJ4" i="38"/>
  <c r="H38" i="39"/>
  <c r="H37" i="39"/>
  <c r="I36" i="39"/>
  <c r="DE4" i="39"/>
  <c r="BZ5" i="39"/>
  <c r="BZ9" i="39" s="1"/>
  <c r="FL5" i="39"/>
  <c r="FL14" i="39" s="1"/>
  <c r="DE5" i="37"/>
  <c r="DE12" i="37" s="1"/>
  <c r="EH5" i="39"/>
  <c r="EH9" i="39" s="1"/>
  <c r="DE5" i="38"/>
  <c r="DE7" i="38" s="1"/>
  <c r="AV5" i="38"/>
  <c r="AV9" i="38" s="1"/>
  <c r="K24" i="38"/>
  <c r="J26" i="38"/>
  <c r="J25" i="38"/>
  <c r="CB4" i="38"/>
  <c r="I37" i="38"/>
  <c r="J36" i="38"/>
  <c r="DF4" i="38"/>
  <c r="K24" i="37"/>
  <c r="CB4" i="37"/>
  <c r="J26" i="37"/>
  <c r="J25" i="37"/>
  <c r="DD9" i="37"/>
  <c r="K12" i="38"/>
  <c r="J14" i="38"/>
  <c r="AW3" i="38" s="1"/>
  <c r="J13" i="38"/>
  <c r="AW4" i="38"/>
  <c r="AW5" i="37"/>
  <c r="AW12" i="37" s="1"/>
  <c r="EI5" i="38"/>
  <c r="EI9" i="38" s="1"/>
  <c r="DD5" i="39"/>
  <c r="DD14" i="39" s="1"/>
  <c r="J24" i="39"/>
  <c r="I26" i="39"/>
  <c r="I25" i="39"/>
  <c r="CA4" i="39"/>
  <c r="FM14" i="38"/>
  <c r="FN5" i="38"/>
  <c r="FN7" i="38" s="1"/>
  <c r="FO4" i="38"/>
  <c r="G60" i="39"/>
  <c r="F62" i="39"/>
  <c r="F61" i="39"/>
  <c r="FM4" i="39"/>
  <c r="DD7" i="38"/>
  <c r="I38" i="37"/>
  <c r="I37" i="37"/>
  <c r="DF4" i="37"/>
  <c r="J36" i="37"/>
  <c r="AU14" i="38"/>
  <c r="G50" i="39"/>
  <c r="G49" i="39"/>
  <c r="H48" i="39"/>
  <c r="EI4" i="39"/>
  <c r="AV9" i="37"/>
  <c r="EH9" i="38"/>
  <c r="AV5" i="39" l="1"/>
  <c r="AV12" i="39" s="1"/>
  <c r="BZ20" i="39"/>
  <c r="EH20" i="39"/>
  <c r="EH7" i="39"/>
  <c r="EH22" i="39"/>
  <c r="BZ7" i="39"/>
  <c r="BZ22" i="39"/>
  <c r="J13" i="39"/>
  <c r="AW4" i="39"/>
  <c r="J14" i="39"/>
  <c r="AW3" i="39" s="1"/>
  <c r="K12" i="39"/>
  <c r="AU7" i="39"/>
  <c r="AU22" i="39"/>
  <c r="AU14" i="39"/>
  <c r="AU20" i="39"/>
  <c r="AU12" i="39"/>
  <c r="DD22" i="39"/>
  <c r="FL22" i="39"/>
  <c r="AU9" i="39"/>
  <c r="DD20" i="39"/>
  <c r="DD7" i="39"/>
  <c r="FL20" i="39"/>
  <c r="FL7" i="39"/>
  <c r="DD12" i="39"/>
  <c r="DD9" i="39"/>
  <c r="EH14" i="39"/>
  <c r="EH12" i="39"/>
  <c r="FL12" i="39"/>
  <c r="FL9" i="39"/>
  <c r="AV14" i="38"/>
  <c r="EI7" i="38"/>
  <c r="EI12" i="38"/>
  <c r="AV12" i="38"/>
  <c r="DE14" i="38"/>
  <c r="CA7" i="38"/>
  <c r="DE9" i="38"/>
  <c r="CA12" i="38"/>
  <c r="EI14" i="38"/>
  <c r="AV7" i="38"/>
  <c r="EJ9" i="37"/>
  <c r="CA9" i="37"/>
  <c r="AW9" i="37"/>
  <c r="AW7" i="37"/>
  <c r="DE9" i="37"/>
  <c r="CA12" i="37"/>
  <c r="EI5" i="39"/>
  <c r="EI7" i="39" s="1"/>
  <c r="DF5" i="37"/>
  <c r="DF12" i="37" s="1"/>
  <c r="FM5" i="39"/>
  <c r="FM12" i="39" s="1"/>
  <c r="FN12" i="38"/>
  <c r="FN14" i="38"/>
  <c r="FO5" i="38"/>
  <c r="FO12" i="38" s="1"/>
  <c r="FP4" i="38"/>
  <c r="J26" i="39"/>
  <c r="J25" i="39"/>
  <c r="CB4" i="39"/>
  <c r="K24" i="39"/>
  <c r="AW5" i="38"/>
  <c r="AW7" i="38" s="1"/>
  <c r="K26" i="37"/>
  <c r="K25" i="37"/>
  <c r="L24" i="37"/>
  <c r="CC4" i="37"/>
  <c r="J38" i="38"/>
  <c r="K36" i="38"/>
  <c r="J37" i="38"/>
  <c r="DG4" i="38"/>
  <c r="CB5" i="38"/>
  <c r="CB9" i="38" s="1"/>
  <c r="DE12" i="38"/>
  <c r="DE7" i="37"/>
  <c r="BZ14" i="39"/>
  <c r="BZ12" i="39"/>
  <c r="DE5" i="39"/>
  <c r="DE12" i="39" s="1"/>
  <c r="EJ5" i="38"/>
  <c r="EJ9" i="38" s="1"/>
  <c r="AX5" i="37"/>
  <c r="AX12" i="37" s="1"/>
  <c r="EJ7" i="37"/>
  <c r="EL4" i="37"/>
  <c r="EK5" i="37"/>
  <c r="EK12" i="37" s="1"/>
  <c r="I48" i="39"/>
  <c r="H50" i="39"/>
  <c r="H49" i="39"/>
  <c r="EJ4" i="39"/>
  <c r="K36" i="37"/>
  <c r="J38" i="37"/>
  <c r="J37" i="37"/>
  <c r="DG4" i="37"/>
  <c r="G62" i="39"/>
  <c r="G61" i="39"/>
  <c r="FN4" i="39"/>
  <c r="H60" i="39"/>
  <c r="FN9" i="38"/>
  <c r="CA5" i="39"/>
  <c r="CA7" i="39" s="1"/>
  <c r="K14" i="38"/>
  <c r="AX3" i="38" s="1"/>
  <c r="K13" i="38"/>
  <c r="L12" i="38"/>
  <c r="AX4" i="38"/>
  <c r="CB5" i="37"/>
  <c r="CB12" i="37" s="1"/>
  <c r="DF5" i="38"/>
  <c r="DF7" i="38" s="1"/>
  <c r="K26" i="38"/>
  <c r="K25" i="38"/>
  <c r="L24" i="38"/>
  <c r="CC4" i="38"/>
  <c r="J36" i="39"/>
  <c r="DF4" i="39"/>
  <c r="I38" i="39"/>
  <c r="I37" i="39"/>
  <c r="J48" i="38"/>
  <c r="I50" i="38"/>
  <c r="I49" i="38"/>
  <c r="EK4" i="38"/>
  <c r="AY4" i="37"/>
  <c r="L14" i="37"/>
  <c r="AY3" i="37" s="1"/>
  <c r="L13" i="37"/>
  <c r="M12" i="37"/>
  <c r="CA14" i="38"/>
  <c r="AV9" i="39" l="1"/>
  <c r="AV22" i="39"/>
  <c r="FO9" i="38"/>
  <c r="AV20" i="39"/>
  <c r="AV7" i="39"/>
  <c r="AV14" i="39"/>
  <c r="EI22" i="39"/>
  <c r="CA9" i="39"/>
  <c r="FM20" i="39"/>
  <c r="CA22" i="39"/>
  <c r="CA20" i="39"/>
  <c r="DE22" i="39"/>
  <c r="FM22" i="39"/>
  <c r="EI9" i="39"/>
  <c r="K14" i="39"/>
  <c r="AX3" i="39" s="1"/>
  <c r="L12" i="39"/>
  <c r="K13" i="39"/>
  <c r="AX4" i="39"/>
  <c r="AW5" i="39"/>
  <c r="AW20" i="39" s="1"/>
  <c r="FM9" i="39"/>
  <c r="FM7" i="39"/>
  <c r="FM14" i="39"/>
  <c r="EI14" i="39"/>
  <c r="EI20" i="39"/>
  <c r="CA14" i="39"/>
  <c r="CA12" i="39"/>
  <c r="DE20" i="39"/>
  <c r="DE9" i="39"/>
  <c r="DE7" i="39"/>
  <c r="DE14" i="39"/>
  <c r="AW14" i="38"/>
  <c r="AW9" i="38"/>
  <c r="EJ14" i="38"/>
  <c r="EJ12" i="38"/>
  <c r="EJ7" i="38"/>
  <c r="CB14" i="38"/>
  <c r="FO14" i="38"/>
  <c r="CB12" i="38"/>
  <c r="AW12" i="38"/>
  <c r="AX9" i="37"/>
  <c r="EK9" i="37"/>
  <c r="DF9" i="37"/>
  <c r="AX7" i="37"/>
  <c r="AY5" i="37"/>
  <c r="AY7" i="37" s="1"/>
  <c r="J50" i="38"/>
  <c r="J49" i="38"/>
  <c r="K48" i="38"/>
  <c r="EL4" i="38"/>
  <c r="CC5" i="38"/>
  <c r="CC7" i="38" s="1"/>
  <c r="DF12" i="38"/>
  <c r="DF14" i="38"/>
  <c r="M12" i="38"/>
  <c r="L14" i="38"/>
  <c r="AY3" i="38" s="1"/>
  <c r="L13" i="38"/>
  <c r="AY4" i="38"/>
  <c r="FN5" i="39"/>
  <c r="FN9" i="39" s="1"/>
  <c r="K38" i="37"/>
  <c r="K37" i="37"/>
  <c r="DH4" i="37"/>
  <c r="L36" i="37"/>
  <c r="I50" i="39"/>
  <c r="I49" i="39"/>
  <c r="J48" i="39"/>
  <c r="EK4" i="39"/>
  <c r="M24" i="37"/>
  <c r="CD4" i="37"/>
  <c r="L26" i="37"/>
  <c r="L25" i="37"/>
  <c r="L24" i="39"/>
  <c r="K26" i="39"/>
  <c r="K25" i="39"/>
  <c r="CC4" i="39"/>
  <c r="J38" i="39"/>
  <c r="J37" i="39"/>
  <c r="K36" i="39"/>
  <c r="DG4" i="39"/>
  <c r="CB7" i="37"/>
  <c r="M14" i="37"/>
  <c r="AZ3" i="37" s="1"/>
  <c r="M13" i="37"/>
  <c r="N12" i="37"/>
  <c r="AZ4" i="37"/>
  <c r="EK5" i="38"/>
  <c r="EK7" i="38" s="1"/>
  <c r="DF5" i="39"/>
  <c r="DF9" i="39" s="1"/>
  <c r="M24" i="38"/>
  <c r="L26" i="38"/>
  <c r="L25" i="38"/>
  <c r="CD4" i="38"/>
  <c r="DF9" i="38"/>
  <c r="CB9" i="37"/>
  <c r="AX5" i="38"/>
  <c r="AX7" i="38" s="1"/>
  <c r="I60" i="39"/>
  <c r="H62" i="39"/>
  <c r="H61" i="39"/>
  <c r="FO4" i="39"/>
  <c r="DG5" i="37"/>
  <c r="DG7" i="37" s="1"/>
  <c r="EJ5" i="39"/>
  <c r="EJ14" i="39" s="1"/>
  <c r="EK7" i="37"/>
  <c r="EL5" i="37"/>
  <c r="EL7" i="37" s="1"/>
  <c r="EM4" i="37"/>
  <c r="CB7" i="38"/>
  <c r="DG5" i="38"/>
  <c r="DG9" i="38" s="1"/>
  <c r="K37" i="38"/>
  <c r="K38" i="38"/>
  <c r="L36" i="38"/>
  <c r="DH4" i="38"/>
  <c r="CC5" i="37"/>
  <c r="CC9" i="37" s="1"/>
  <c r="CB5" i="39"/>
  <c r="CB14" i="39" s="1"/>
  <c r="FO7" i="38"/>
  <c r="FP5" i="38"/>
  <c r="FP12" i="38" s="1"/>
  <c r="FQ4" i="38"/>
  <c r="DF7" i="37"/>
  <c r="EI12" i="39"/>
  <c r="AZ5" i="37" l="1"/>
  <c r="AZ12" i="37" s="1"/>
  <c r="FN20" i="39"/>
  <c r="AW14" i="39"/>
  <c r="AX5" i="39"/>
  <c r="AX7" i="39" s="1"/>
  <c r="L14" i="39"/>
  <c r="AY3" i="39" s="1"/>
  <c r="M12" i="39"/>
  <c r="AY4" i="39"/>
  <c r="L13" i="39"/>
  <c r="CB22" i="39"/>
  <c r="EJ22" i="39"/>
  <c r="DF20" i="39"/>
  <c r="FN7" i="39"/>
  <c r="FN22" i="39"/>
  <c r="AW9" i="39"/>
  <c r="AW7" i="39"/>
  <c r="AW12" i="39"/>
  <c r="AW22" i="39"/>
  <c r="CB20" i="39"/>
  <c r="CB7" i="39"/>
  <c r="FN14" i="39"/>
  <c r="FN12" i="39"/>
  <c r="EJ20" i="39"/>
  <c r="EJ7" i="39"/>
  <c r="DF7" i="39"/>
  <c r="DF22" i="39"/>
  <c r="EK14" i="38"/>
  <c r="EK9" i="38"/>
  <c r="CC14" i="38"/>
  <c r="AX12" i="38"/>
  <c r="AX14" i="38"/>
  <c r="CC9" i="38"/>
  <c r="AX9" i="38"/>
  <c r="CC12" i="38"/>
  <c r="EL9" i="37"/>
  <c r="EL12" i="37"/>
  <c r="DG12" i="37"/>
  <c r="AY12" i="37"/>
  <c r="FP7" i="38"/>
  <c r="FP9" i="38"/>
  <c r="DH5" i="38"/>
  <c r="DH9" i="38" s="1"/>
  <c r="DG7" i="38"/>
  <c r="DG12" i="38"/>
  <c r="EN4" i="37"/>
  <c r="EM5" i="37"/>
  <c r="EM9" i="37" s="1"/>
  <c r="FP14" i="38"/>
  <c r="FQ5" i="38"/>
  <c r="FQ9" i="38" s="1"/>
  <c r="FR4" i="38"/>
  <c r="CB12" i="39"/>
  <c r="CB9" i="39"/>
  <c r="CC7" i="37"/>
  <c r="CC12" i="37"/>
  <c r="L38" i="38"/>
  <c r="M36" i="38"/>
  <c r="L37" i="38"/>
  <c r="DI4" i="38"/>
  <c r="DG14" i="38"/>
  <c r="EJ12" i="39"/>
  <c r="EJ9" i="39"/>
  <c r="DG9" i="37"/>
  <c r="FO5" i="39"/>
  <c r="FO7" i="39" s="1"/>
  <c r="M26" i="38"/>
  <c r="M25" i="38"/>
  <c r="N24" i="38"/>
  <c r="CE4" i="38"/>
  <c r="DF14" i="39"/>
  <c r="DF12" i="39"/>
  <c r="EK12" i="38"/>
  <c r="L36" i="39"/>
  <c r="DH4" i="39"/>
  <c r="K38" i="39"/>
  <c r="K37" i="39"/>
  <c r="L26" i="39"/>
  <c r="L25" i="39"/>
  <c r="CD4" i="39"/>
  <c r="M24" i="39"/>
  <c r="M26" i="37"/>
  <c r="M25" i="37"/>
  <c r="N24" i="37"/>
  <c r="CE4" i="37"/>
  <c r="EK5" i="39"/>
  <c r="EK12" i="39" s="1"/>
  <c r="M36" i="37"/>
  <c r="L38" i="37"/>
  <c r="L37" i="37"/>
  <c r="DI4" i="37"/>
  <c r="M14" i="38"/>
  <c r="AZ3" i="38" s="1"/>
  <c r="M13" i="38"/>
  <c r="N12" i="38"/>
  <c r="AZ4" i="38"/>
  <c r="EL5" i="38"/>
  <c r="EL7" i="38" s="1"/>
  <c r="AY9" i="37"/>
  <c r="I62" i="39"/>
  <c r="I61" i="39"/>
  <c r="J60" i="39"/>
  <c r="FP4" i="39"/>
  <c r="CD5" i="38"/>
  <c r="CD7" i="38" s="1"/>
  <c r="BA4" i="37"/>
  <c r="N14" i="37"/>
  <c r="BA3" i="37" s="1"/>
  <c r="N13" i="37"/>
  <c r="O12" i="37"/>
  <c r="DG5" i="39"/>
  <c r="DG7" i="39" s="1"/>
  <c r="CC5" i="39"/>
  <c r="CC12" i="39" s="1"/>
  <c r="CD5" i="37"/>
  <c r="CD12" i="37" s="1"/>
  <c r="K48" i="39"/>
  <c r="EL4" i="39"/>
  <c r="J50" i="39"/>
  <c r="J49" i="39"/>
  <c r="DH5" i="37"/>
  <c r="DH12" i="37" s="1"/>
  <c r="AY5" i="38"/>
  <c r="AY9" i="38" s="1"/>
  <c r="L48" i="38"/>
  <c r="K50" i="38"/>
  <c r="K49" i="38"/>
  <c r="EM4" i="38"/>
  <c r="FQ7" i="38" l="1"/>
  <c r="EK22" i="39"/>
  <c r="DG9" i="39"/>
  <c r="EK20" i="39"/>
  <c r="EK9" i="39"/>
  <c r="CC22" i="39"/>
  <c r="CC20" i="39"/>
  <c r="CC9" i="39"/>
  <c r="DG22" i="39"/>
  <c r="DG20" i="39"/>
  <c r="AY5" i="39"/>
  <c r="AY9" i="39" s="1"/>
  <c r="EK7" i="39"/>
  <c r="EK14" i="39"/>
  <c r="M13" i="39"/>
  <c r="AZ4" i="39"/>
  <c r="M14" i="39"/>
  <c r="AZ3" i="39" s="1"/>
  <c r="N12" i="39"/>
  <c r="AX20" i="39"/>
  <c r="AX22" i="39"/>
  <c r="AX9" i="39"/>
  <c r="AX14" i="39"/>
  <c r="AX12" i="39"/>
  <c r="FO9" i="39"/>
  <c r="FO22" i="39"/>
  <c r="FO20" i="39"/>
  <c r="CD12" i="38"/>
  <c r="FQ12" i="38"/>
  <c r="AY7" i="38"/>
  <c r="AY12" i="38"/>
  <c r="CD14" i="38"/>
  <c r="DH14" i="38"/>
  <c r="EL12" i="38"/>
  <c r="AY14" i="38"/>
  <c r="CD9" i="38"/>
  <c r="EL14" i="38"/>
  <c r="FQ14" i="38"/>
  <c r="DH12" i="38"/>
  <c r="AZ7" i="37"/>
  <c r="AZ9" i="37"/>
  <c r="EM7" i="37"/>
  <c r="O14" i="37"/>
  <c r="BB3" i="37" s="1"/>
  <c r="O13" i="37"/>
  <c r="P12" i="37"/>
  <c r="BB4" i="37"/>
  <c r="K60" i="39"/>
  <c r="J62" i="39"/>
  <c r="J61" i="39"/>
  <c r="FQ4" i="39"/>
  <c r="O12" i="38"/>
  <c r="N14" i="38"/>
  <c r="BA3" i="38" s="1"/>
  <c r="N13" i="38"/>
  <c r="BA4" i="38"/>
  <c r="M38" i="37"/>
  <c r="M37" i="37"/>
  <c r="DJ4" i="37"/>
  <c r="N36" i="37"/>
  <c r="O24" i="37"/>
  <c r="CF4" i="37"/>
  <c r="N26" i="37"/>
  <c r="N25" i="37"/>
  <c r="CD5" i="39"/>
  <c r="CD9" i="39" s="1"/>
  <c r="L38" i="39"/>
  <c r="L37" i="39"/>
  <c r="M36" i="39"/>
  <c r="DI4" i="39"/>
  <c r="CE5" i="38"/>
  <c r="CE9" i="38" s="1"/>
  <c r="FR5" i="38"/>
  <c r="FR14" i="38" s="1"/>
  <c r="FS4" i="38"/>
  <c r="L50" i="38"/>
  <c r="L49" i="38"/>
  <c r="M48" i="38"/>
  <c r="EN4" i="38"/>
  <c r="DH7" i="37"/>
  <c r="EL5" i="39"/>
  <c r="EL9" i="39" s="1"/>
  <c r="CD9" i="37"/>
  <c r="EM5" i="38"/>
  <c r="EM9" i="38" s="1"/>
  <c r="DH9" i="37"/>
  <c r="K50" i="39"/>
  <c r="K49" i="39"/>
  <c r="L48" i="39"/>
  <c r="EM4" i="39"/>
  <c r="CD7" i="37"/>
  <c r="CC7" i="39"/>
  <c r="CC14" i="39"/>
  <c r="DG14" i="39"/>
  <c r="DG12" i="39"/>
  <c r="BA5" i="37"/>
  <c r="BA12" i="37" s="1"/>
  <c r="FP5" i="39"/>
  <c r="FP14" i="39" s="1"/>
  <c r="EL9" i="38"/>
  <c r="AZ5" i="38"/>
  <c r="AZ9" i="38" s="1"/>
  <c r="DI5" i="37"/>
  <c r="DI12" i="37" s="1"/>
  <c r="CE5" i="37"/>
  <c r="CE7" i="37" s="1"/>
  <c r="N24" i="39"/>
  <c r="M26" i="39"/>
  <c r="M25" i="39"/>
  <c r="CE4" i="39"/>
  <c r="DH5" i="39"/>
  <c r="DH14" i="39" s="1"/>
  <c r="O24" i="38"/>
  <c r="N26" i="38"/>
  <c r="N25" i="38"/>
  <c r="CF4" i="38"/>
  <c r="FO14" i="39"/>
  <c r="FO12" i="39"/>
  <c r="DI5" i="38"/>
  <c r="DI7" i="38" s="1"/>
  <c r="M37" i="38"/>
  <c r="M38" i="38"/>
  <c r="N36" i="38"/>
  <c r="DJ4" i="38"/>
  <c r="EM12" i="37"/>
  <c r="EN5" i="37"/>
  <c r="EN12" i="37" s="1"/>
  <c r="DH7" i="38"/>
  <c r="CD20" i="39" l="1"/>
  <c r="FP22" i="39"/>
  <c r="FP20" i="39"/>
  <c r="FP7" i="39"/>
  <c r="CD7" i="39"/>
  <c r="CD22" i="39"/>
  <c r="AY20" i="39"/>
  <c r="CD14" i="39"/>
  <c r="CD12" i="39"/>
  <c r="AY22" i="39"/>
  <c r="N13" i="39"/>
  <c r="BA4" i="39"/>
  <c r="N14" i="39"/>
  <c r="BA3" i="39" s="1"/>
  <c r="O12" i="39"/>
  <c r="AZ5" i="39"/>
  <c r="AZ12" i="39" s="1"/>
  <c r="DH22" i="39"/>
  <c r="EL20" i="39"/>
  <c r="AY7" i="39"/>
  <c r="AY14" i="39"/>
  <c r="AY12" i="39"/>
  <c r="DH20" i="39"/>
  <c r="DH7" i="39"/>
  <c r="EL7" i="39"/>
  <c r="EL22" i="39"/>
  <c r="DH12" i="39"/>
  <c r="DH9" i="39"/>
  <c r="FP12" i="39"/>
  <c r="FP9" i="39"/>
  <c r="EL14" i="39"/>
  <c r="EL12" i="39"/>
  <c r="FR7" i="38"/>
  <c r="EM7" i="38"/>
  <c r="CE7" i="38"/>
  <c r="AZ14" i="38"/>
  <c r="AZ12" i="38"/>
  <c r="AZ7" i="38"/>
  <c r="EM12" i="38"/>
  <c r="CE12" i="38"/>
  <c r="FR9" i="38"/>
  <c r="CE12" i="37"/>
  <c r="DI9" i="37"/>
  <c r="BA9" i="37"/>
  <c r="EN7" i="37"/>
  <c r="EN9" i="37"/>
  <c r="BA7" i="37"/>
  <c r="CF5" i="38"/>
  <c r="CF9" i="38" s="1"/>
  <c r="N26" i="39"/>
  <c r="N25" i="39"/>
  <c r="CF4" i="39"/>
  <c r="O24" i="39"/>
  <c r="EM5" i="39"/>
  <c r="EM7" i="39" s="1"/>
  <c r="N48" i="38"/>
  <c r="M50" i="38"/>
  <c r="M49" i="38"/>
  <c r="EO4" i="38"/>
  <c r="CE14" i="38"/>
  <c r="N36" i="39"/>
  <c r="DJ4" i="39"/>
  <c r="M38" i="39"/>
  <c r="M37" i="39"/>
  <c r="CF5" i="37"/>
  <c r="CF12" i="37" s="1"/>
  <c r="O36" i="37"/>
  <c r="N38" i="37"/>
  <c r="N37" i="37"/>
  <c r="DK4" i="37"/>
  <c r="BA5" i="38"/>
  <c r="BA7" i="38" s="1"/>
  <c r="FQ5" i="39"/>
  <c r="FQ12" i="39" s="1"/>
  <c r="BB5" i="37"/>
  <c r="BB12" i="37" s="1"/>
  <c r="DJ5" i="38"/>
  <c r="DJ7" i="38" s="1"/>
  <c r="DI14" i="38"/>
  <c r="DI9" i="38"/>
  <c r="N38" i="38"/>
  <c r="O36" i="38"/>
  <c r="N37" i="38"/>
  <c r="DK4" i="38"/>
  <c r="DI12" i="38"/>
  <c r="O26" i="38"/>
  <c r="O25" i="38"/>
  <c r="P24" i="38"/>
  <c r="CG4" i="38"/>
  <c r="CE5" i="39"/>
  <c r="CE7" i="39" s="1"/>
  <c r="CE9" i="37"/>
  <c r="DI7" i="37"/>
  <c r="M48" i="39"/>
  <c r="L50" i="39"/>
  <c r="L49" i="39"/>
  <c r="EN4" i="39"/>
  <c r="EM14" i="38"/>
  <c r="EN5" i="38"/>
  <c r="EN12" i="38" s="1"/>
  <c r="FR12" i="38"/>
  <c r="FS5" i="38"/>
  <c r="FS12" i="38" s="1"/>
  <c r="DI5" i="39"/>
  <c r="DI12" i="39" s="1"/>
  <c r="O26" i="37"/>
  <c r="O25" i="37"/>
  <c r="P24" i="37"/>
  <c r="CG4" i="37"/>
  <c r="DJ5" i="37"/>
  <c r="DJ9" i="37" s="1"/>
  <c r="O14" i="38"/>
  <c r="BB3" i="38" s="1"/>
  <c r="O13" i="38"/>
  <c r="P12" i="38"/>
  <c r="BB4" i="38"/>
  <c r="K62" i="39"/>
  <c r="K61" i="39"/>
  <c r="FR4" i="39"/>
  <c r="L60" i="39"/>
  <c r="P14" i="37"/>
  <c r="BC3" i="37" s="1"/>
  <c r="P13" i="37"/>
  <c r="Q12" i="37"/>
  <c r="BC4" i="37"/>
  <c r="EM22" i="39" l="1"/>
  <c r="FQ22" i="39"/>
  <c r="EM9" i="39"/>
  <c r="AZ22" i="39"/>
  <c r="CE9" i="39"/>
  <c r="AZ7" i="39"/>
  <c r="AZ20" i="39"/>
  <c r="AZ14" i="39"/>
  <c r="O14" i="39"/>
  <c r="BB3" i="39" s="1"/>
  <c r="P12" i="39"/>
  <c r="O13" i="39"/>
  <c r="BB4" i="39"/>
  <c r="BA5" i="39"/>
  <c r="DI22" i="39"/>
  <c r="FQ20" i="39"/>
  <c r="FQ9" i="39"/>
  <c r="AZ9" i="39"/>
  <c r="CE22" i="39"/>
  <c r="CE20" i="39"/>
  <c r="EM20" i="39"/>
  <c r="DI20" i="39"/>
  <c r="DI9" i="39"/>
  <c r="CE14" i="39"/>
  <c r="CE12" i="39"/>
  <c r="FQ7" i="39"/>
  <c r="FQ14" i="39"/>
  <c r="BA14" i="38"/>
  <c r="DJ12" i="38"/>
  <c r="DJ14" i="38"/>
  <c r="EN7" i="38"/>
  <c r="EN9" i="38"/>
  <c r="DJ9" i="38"/>
  <c r="BA9" i="38"/>
  <c r="CF14" i="38"/>
  <c r="EN14" i="38"/>
  <c r="CF12" i="38"/>
  <c r="DJ7" i="37"/>
  <c r="DJ12" i="37"/>
  <c r="BB9" i="37"/>
  <c r="CF7" i="37"/>
  <c r="Q14" i="37"/>
  <c r="BD3" i="37" s="1"/>
  <c r="Q13" i="37"/>
  <c r="R12" i="37"/>
  <c r="BD4" i="37"/>
  <c r="FR5" i="39"/>
  <c r="FR9" i="39" s="1"/>
  <c r="Q12" i="38"/>
  <c r="P14" i="38"/>
  <c r="BC3" i="38" s="1"/>
  <c r="P13" i="38"/>
  <c r="BC4" i="38"/>
  <c r="Q24" i="37"/>
  <c r="CH4" i="37"/>
  <c r="P26" i="37"/>
  <c r="P25" i="37"/>
  <c r="FS9" i="38"/>
  <c r="FS7" i="38"/>
  <c r="BC5" i="37"/>
  <c r="BC7" i="37" s="1"/>
  <c r="M60" i="39"/>
  <c r="L62" i="39"/>
  <c r="L61" i="39"/>
  <c r="FS4" i="39"/>
  <c r="BB5" i="38"/>
  <c r="BB7" i="38" s="1"/>
  <c r="CG5" i="37"/>
  <c r="CG12" i="37" s="1"/>
  <c r="DI7" i="39"/>
  <c r="DI14" i="39"/>
  <c r="FS14" i="38"/>
  <c r="M50" i="39"/>
  <c r="M49" i="39"/>
  <c r="N48" i="39"/>
  <c r="EO4" i="39"/>
  <c r="Q24" i="38"/>
  <c r="Q26" i="38" s="1"/>
  <c r="P26" i="38"/>
  <c r="P25" i="38"/>
  <c r="CH4" i="38"/>
  <c r="DK5" i="38"/>
  <c r="DK9" i="38" s="1"/>
  <c r="O37" i="38"/>
  <c r="O38" i="38"/>
  <c r="P36" i="38"/>
  <c r="DL4" i="38"/>
  <c r="BB7" i="37"/>
  <c r="BA12" i="38"/>
  <c r="DK5" i="37"/>
  <c r="DK7" i="37" s="1"/>
  <c r="CF9" i="37"/>
  <c r="N38" i="39"/>
  <c r="N37" i="39"/>
  <c r="O36" i="39"/>
  <c r="DK4" i="39"/>
  <c r="EO5" i="38"/>
  <c r="EO9" i="38" s="1"/>
  <c r="EM14" i="39"/>
  <c r="EM12" i="39"/>
  <c r="CF5" i="39"/>
  <c r="CF14" i="39" s="1"/>
  <c r="CF7" i="38"/>
  <c r="EN5" i="39"/>
  <c r="EN14" i="39" s="1"/>
  <c r="CG5" i="38"/>
  <c r="CG7" i="38" s="1"/>
  <c r="O38" i="37"/>
  <c r="O37" i="37"/>
  <c r="DL4" i="37"/>
  <c r="P36" i="37"/>
  <c r="DJ5" i="39"/>
  <c r="DJ9" i="39" s="1"/>
  <c r="N50" i="38"/>
  <c r="N49" i="38"/>
  <c r="O48" i="38"/>
  <c r="EP4" i="38"/>
  <c r="P24" i="39"/>
  <c r="O26" i="39"/>
  <c r="O25" i="39"/>
  <c r="CG4" i="39"/>
  <c r="CF20" i="39" l="1"/>
  <c r="CF22" i="39"/>
  <c r="FR20" i="39"/>
  <c r="DJ20" i="39"/>
  <c r="EN22" i="39"/>
  <c r="DJ7" i="39"/>
  <c r="DJ22" i="39"/>
  <c r="EN20" i="39"/>
  <c r="EN7" i="39"/>
  <c r="CF12" i="39"/>
  <c r="CF7" i="39"/>
  <c r="BA12" i="39"/>
  <c r="BA20" i="39"/>
  <c r="BA7" i="39"/>
  <c r="BA9" i="39"/>
  <c r="BA14" i="39"/>
  <c r="BB5" i="39"/>
  <c r="P13" i="39"/>
  <c r="BC4" i="39"/>
  <c r="P14" i="39"/>
  <c r="BC3" i="39" s="1"/>
  <c r="Q12" i="39"/>
  <c r="BA22" i="39"/>
  <c r="EN12" i="39"/>
  <c r="EN9" i="39"/>
  <c r="CF9" i="39"/>
  <c r="FR7" i="39"/>
  <c r="FR22" i="39"/>
  <c r="DJ14" i="39"/>
  <c r="DJ12" i="39"/>
  <c r="FR14" i="39"/>
  <c r="FR12" i="39"/>
  <c r="BB12" i="38"/>
  <c r="BB14" i="38"/>
  <c r="CG14" i="38"/>
  <c r="DK7" i="38"/>
  <c r="CG9" i="38"/>
  <c r="EO12" i="38"/>
  <c r="EO7" i="38"/>
  <c r="DK12" i="38"/>
  <c r="BB9" i="38"/>
  <c r="EO14" i="38"/>
  <c r="CG9" i="37"/>
  <c r="DK12" i="37"/>
  <c r="BC12" i="37"/>
  <c r="CG5" i="39"/>
  <c r="CG12" i="39" s="1"/>
  <c r="EP5" i="38"/>
  <c r="EP7" i="38" s="1"/>
  <c r="DL5" i="37"/>
  <c r="DL12" i="37" s="1"/>
  <c r="P26" i="39"/>
  <c r="P25" i="39"/>
  <c r="CH4" i="39"/>
  <c r="Q24" i="39"/>
  <c r="P48" i="38"/>
  <c r="EQ4" i="38"/>
  <c r="O50" i="38"/>
  <c r="O49" i="38"/>
  <c r="Q36" i="37"/>
  <c r="P38" i="37"/>
  <c r="P37" i="37"/>
  <c r="DM4" i="37"/>
  <c r="DK5" i="39"/>
  <c r="DK7" i="39" s="1"/>
  <c r="DL5" i="38"/>
  <c r="DL9" i="38" s="1"/>
  <c r="Q25" i="38"/>
  <c r="R24" i="38"/>
  <c r="CI4" i="38"/>
  <c r="EO5" i="39"/>
  <c r="EO12" i="39" s="1"/>
  <c r="M62" i="39"/>
  <c r="M61" i="39"/>
  <c r="N60" i="39"/>
  <c r="FT4" i="39"/>
  <c r="BC9" i="37"/>
  <c r="Q26" i="37"/>
  <c r="Q25" i="37"/>
  <c r="R24" i="37"/>
  <c r="CI4" i="37"/>
  <c r="Q14" i="38"/>
  <c r="BD3" i="38" s="1"/>
  <c r="Q13" i="38"/>
  <c r="R12" i="38"/>
  <c r="BD4" i="38"/>
  <c r="BD5" i="37"/>
  <c r="BD12" i="37" s="1"/>
  <c r="CG12" i="38"/>
  <c r="P36" i="39"/>
  <c r="DL4" i="39"/>
  <c r="O38" i="39"/>
  <c r="O37" i="39"/>
  <c r="DK9" i="37"/>
  <c r="P38" i="38"/>
  <c r="Q36" i="38"/>
  <c r="P37" i="38"/>
  <c r="DM4" i="38"/>
  <c r="DK14" i="38"/>
  <c r="CH5" i="38"/>
  <c r="CH7" i="38" s="1"/>
  <c r="O48" i="39"/>
  <c r="EP4" i="39"/>
  <c r="N50" i="39"/>
  <c r="N49" i="39"/>
  <c r="CG7" i="37"/>
  <c r="FS5" i="39"/>
  <c r="FS7" i="39" s="1"/>
  <c r="CH5" i="37"/>
  <c r="CH12" i="37" s="1"/>
  <c r="BC5" i="38"/>
  <c r="BC9" i="38" s="1"/>
  <c r="BE4" i="37"/>
  <c r="R14" i="37"/>
  <c r="BE3" i="37" s="1"/>
  <c r="R13" i="37"/>
  <c r="S12" i="37"/>
  <c r="CG22" i="39" l="1"/>
  <c r="BB9" i="39"/>
  <c r="BB12" i="39"/>
  <c r="BB14" i="39"/>
  <c r="BB22" i="39"/>
  <c r="FS22" i="39"/>
  <c r="Q13" i="39"/>
  <c r="BD4" i="39"/>
  <c r="Q14" i="39"/>
  <c r="BD3" i="39" s="1"/>
  <c r="R12" i="39"/>
  <c r="BC5" i="39"/>
  <c r="BB20" i="39"/>
  <c r="BB7" i="39"/>
  <c r="CG20" i="39"/>
  <c r="CG9" i="39"/>
  <c r="EO22" i="39"/>
  <c r="DK9" i="39"/>
  <c r="FS9" i="39"/>
  <c r="EO20" i="39"/>
  <c r="EO9" i="39"/>
  <c r="DK22" i="39"/>
  <c r="DK20" i="39"/>
  <c r="CG7" i="39"/>
  <c r="CG14" i="39"/>
  <c r="EP12" i="38"/>
  <c r="CH12" i="38"/>
  <c r="EP14" i="38"/>
  <c r="CH14" i="38"/>
  <c r="EP9" i="38"/>
  <c r="BC7" i="38"/>
  <c r="BC12" i="38"/>
  <c r="CH9" i="38"/>
  <c r="DL14" i="38"/>
  <c r="BC14" i="38"/>
  <c r="DL12" i="38"/>
  <c r="DL7" i="37"/>
  <c r="BE5" i="37"/>
  <c r="BE12" i="37" s="1"/>
  <c r="CH9" i="37"/>
  <c r="EP5" i="39"/>
  <c r="EP9" i="39" s="1"/>
  <c r="DL5" i="39"/>
  <c r="DL14" i="39" s="1"/>
  <c r="BD7" i="37"/>
  <c r="BD5" i="38"/>
  <c r="BD9" i="38" s="1"/>
  <c r="FS20" i="39"/>
  <c r="CI5" i="37"/>
  <c r="CI7" i="37" s="1"/>
  <c r="O60" i="39"/>
  <c r="N62" i="39"/>
  <c r="N61" i="39"/>
  <c r="FU4" i="39"/>
  <c r="CI5" i="38"/>
  <c r="CI9" i="38" s="1"/>
  <c r="Q38" i="37"/>
  <c r="Q37" i="37"/>
  <c r="DN4" i="37"/>
  <c r="R36" i="37"/>
  <c r="EQ5" i="38"/>
  <c r="EQ9" i="38" s="1"/>
  <c r="R24" i="39"/>
  <c r="Q26" i="39"/>
  <c r="Q25" i="39"/>
  <c r="CI4" i="39"/>
  <c r="S14" i="37"/>
  <c r="S13" i="37"/>
  <c r="T12" i="37"/>
  <c r="BF4" i="37"/>
  <c r="CH7" i="37"/>
  <c r="FS14" i="39"/>
  <c r="FS12" i="39"/>
  <c r="O50" i="39"/>
  <c r="O49" i="39"/>
  <c r="P48" i="39"/>
  <c r="EQ4" i="39"/>
  <c r="DM5" i="38"/>
  <c r="DM7" i="38" s="1"/>
  <c r="Q37" i="38"/>
  <c r="Q38" i="38"/>
  <c r="R36" i="38"/>
  <c r="DN4" i="38"/>
  <c r="P38" i="39"/>
  <c r="P37" i="39"/>
  <c r="Q36" i="39"/>
  <c r="DM4" i="39"/>
  <c r="BD9" i="37"/>
  <c r="S12" i="38"/>
  <c r="R14" i="38"/>
  <c r="BE3" i="38" s="1"/>
  <c r="R13" i="38"/>
  <c r="BE4" i="38"/>
  <c r="S24" i="37"/>
  <c r="CJ4" i="37"/>
  <c r="R26" i="37"/>
  <c r="R25" i="37"/>
  <c r="FT5" i="39"/>
  <c r="FT14" i="39" s="1"/>
  <c r="EO7" i="39"/>
  <c r="EO14" i="39"/>
  <c r="S24" i="38"/>
  <c r="R26" i="38"/>
  <c r="R25" i="38"/>
  <c r="CJ4" i="38"/>
  <c r="DL7" i="38"/>
  <c r="DK14" i="39"/>
  <c r="DK12" i="39"/>
  <c r="DM5" i="37"/>
  <c r="DM12" i="37" s="1"/>
  <c r="P50" i="38"/>
  <c r="P49" i="38"/>
  <c r="Q48" i="38"/>
  <c r="ER4" i="38"/>
  <c r="CH5" i="39"/>
  <c r="CH9" i="39" s="1"/>
  <c r="DL9" i="37"/>
  <c r="FT22" i="39" l="1"/>
  <c r="DL22" i="39"/>
  <c r="EP20" i="39"/>
  <c r="CH20" i="39"/>
  <c r="BC7" i="39"/>
  <c r="BC20" i="39"/>
  <c r="BC14" i="39"/>
  <c r="BC22" i="39"/>
  <c r="BC12" i="39"/>
  <c r="CH7" i="39"/>
  <c r="CH22" i="39"/>
  <c r="EP7" i="39"/>
  <c r="EP22" i="39"/>
  <c r="BC9" i="39"/>
  <c r="R14" i="39"/>
  <c r="BE3" i="39" s="1"/>
  <c r="S12" i="39"/>
  <c r="R13" i="39"/>
  <c r="BE4" i="39"/>
  <c r="BD5" i="39"/>
  <c r="BD9" i="39" s="1"/>
  <c r="FT20" i="39"/>
  <c r="FT7" i="39"/>
  <c r="DL20" i="39"/>
  <c r="DL7" i="39"/>
  <c r="CH14" i="39"/>
  <c r="CH12" i="39"/>
  <c r="DL12" i="39"/>
  <c r="DL9" i="39"/>
  <c r="BD14" i="38"/>
  <c r="DM14" i="38"/>
  <c r="CI7" i="38"/>
  <c r="BD12" i="38"/>
  <c r="CI12" i="38"/>
  <c r="BD7" i="38"/>
  <c r="DM9" i="38"/>
  <c r="EQ7" i="38"/>
  <c r="DM12" i="38"/>
  <c r="EQ12" i="38"/>
  <c r="CI9" i="37"/>
  <c r="CI12" i="37"/>
  <c r="DM9" i="37"/>
  <c r="DM7" i="37"/>
  <c r="BE9" i="37"/>
  <c r="R48" i="38"/>
  <c r="ES4" i="38"/>
  <c r="Q50" i="38"/>
  <c r="Q49" i="38"/>
  <c r="S26" i="38"/>
  <c r="S25" i="38"/>
  <c r="T24" i="38"/>
  <c r="CK4" i="38"/>
  <c r="FT12" i="39"/>
  <c r="FT9" i="39"/>
  <c r="S26" i="37"/>
  <c r="S25" i="37"/>
  <c r="T24" i="37"/>
  <c r="CK4" i="37"/>
  <c r="S14" i="38"/>
  <c r="S13" i="38"/>
  <c r="T12" i="38"/>
  <c r="BF4" i="38"/>
  <c r="DM5" i="39"/>
  <c r="DM12" i="39" s="1"/>
  <c r="DN5" i="38"/>
  <c r="DN7" i="38" s="1"/>
  <c r="EQ5" i="39"/>
  <c r="EQ7" i="39" s="1"/>
  <c r="BG4" i="37"/>
  <c r="T14" i="37"/>
  <c r="T13" i="37"/>
  <c r="U12" i="37"/>
  <c r="R26" i="39"/>
  <c r="R25" i="39"/>
  <c r="CJ4" i="39"/>
  <c r="S24" i="39"/>
  <c r="EQ14" i="38"/>
  <c r="S36" i="37"/>
  <c r="R38" i="37"/>
  <c r="R37" i="37"/>
  <c r="DO4" i="37"/>
  <c r="CI14" i="38"/>
  <c r="O62" i="39"/>
  <c r="O61" i="39"/>
  <c r="FV4" i="39"/>
  <c r="P60" i="39"/>
  <c r="EP14" i="39"/>
  <c r="EP12" i="39"/>
  <c r="BE7" i="37"/>
  <c r="ER5" i="38"/>
  <c r="ER9" i="38" s="1"/>
  <c r="CJ5" i="38"/>
  <c r="CJ9" i="38" s="1"/>
  <c r="CJ5" i="37"/>
  <c r="CJ12" i="37" s="1"/>
  <c r="BE5" i="38"/>
  <c r="BE7" i="38" s="1"/>
  <c r="R36" i="39"/>
  <c r="DN4" i="39"/>
  <c r="Q38" i="39"/>
  <c r="Q37" i="39"/>
  <c r="R38" i="38"/>
  <c r="S36" i="38"/>
  <c r="R37" i="38"/>
  <c r="DO4" i="38"/>
  <c r="Q48" i="39"/>
  <c r="P50" i="39"/>
  <c r="P49" i="39"/>
  <c r="ER4" i="39"/>
  <c r="BF5" i="37"/>
  <c r="BF12" i="37" s="1"/>
  <c r="CI5" i="39"/>
  <c r="CI7" i="39" s="1"/>
  <c r="DN5" i="37"/>
  <c r="DN12" i="37" s="1"/>
  <c r="FU5" i="39"/>
  <c r="FU12" i="39" s="1"/>
  <c r="DM22" i="39" l="1"/>
  <c r="FU22" i="39"/>
  <c r="DM20" i="39"/>
  <c r="DM9" i="39"/>
  <c r="BD22" i="39"/>
  <c r="CI9" i="39"/>
  <c r="DM7" i="39"/>
  <c r="DM14" i="39"/>
  <c r="BD20" i="39"/>
  <c r="BD7" i="39"/>
  <c r="BD12" i="39"/>
  <c r="BD14" i="39"/>
  <c r="BE5" i="39"/>
  <c r="BE14" i="39" s="1"/>
  <c r="S14" i="39"/>
  <c r="T12" i="39"/>
  <c r="S13" i="39"/>
  <c r="BF4" i="39"/>
  <c r="CI22" i="39"/>
  <c r="CI20" i="39"/>
  <c r="EQ9" i="39"/>
  <c r="FU20" i="39"/>
  <c r="FU9" i="39"/>
  <c r="CI14" i="39"/>
  <c r="CI12" i="39"/>
  <c r="EQ22" i="39"/>
  <c r="EQ20" i="39"/>
  <c r="BE9" i="38"/>
  <c r="CJ14" i="38"/>
  <c r="BE14" i="38"/>
  <c r="DN12" i="38"/>
  <c r="ER14" i="38"/>
  <c r="CJ12" i="38"/>
  <c r="ER12" i="38"/>
  <c r="DN14" i="38"/>
  <c r="CJ7" i="37"/>
  <c r="DN9" i="37"/>
  <c r="DN7" i="37"/>
  <c r="CJ9" i="37"/>
  <c r="BF9" i="37"/>
  <c r="DO5" i="38"/>
  <c r="DO9" i="38" s="1"/>
  <c r="S37" i="38"/>
  <c r="S38" i="38"/>
  <c r="T36" i="38"/>
  <c r="DP4" i="38"/>
  <c r="DN5" i="39"/>
  <c r="DN9" i="39" s="1"/>
  <c r="Q60" i="39"/>
  <c r="P62" i="39"/>
  <c r="P61" i="39"/>
  <c r="FW4" i="39"/>
  <c r="S38" i="37"/>
  <c r="S37" i="37"/>
  <c r="DP4" i="37"/>
  <c r="T36" i="37"/>
  <c r="T24" i="39"/>
  <c r="S26" i="39"/>
  <c r="S25" i="39"/>
  <c r="CK4" i="39"/>
  <c r="U14" i="37"/>
  <c r="U13" i="37"/>
  <c r="V12" i="37"/>
  <c r="BH4" i="37"/>
  <c r="U12" i="38"/>
  <c r="T14" i="38"/>
  <c r="T13" i="38"/>
  <c r="BG4" i="38"/>
  <c r="U24" i="37"/>
  <c r="CL4" i="37"/>
  <c r="T26" i="37"/>
  <c r="T25" i="37"/>
  <c r="U24" i="38"/>
  <c r="T26" i="38"/>
  <c r="T25" i="38"/>
  <c r="CL4" i="38"/>
  <c r="R50" i="38"/>
  <c r="R49" i="38"/>
  <c r="S48" i="38"/>
  <c r="ET4" i="38"/>
  <c r="ER5" i="39"/>
  <c r="ER14" i="39" s="1"/>
  <c r="FU7" i="39"/>
  <c r="FU14" i="39"/>
  <c r="BF7" i="37"/>
  <c r="Q50" i="39"/>
  <c r="Q49" i="39"/>
  <c r="R48" i="39"/>
  <c r="ES4" i="39"/>
  <c r="R38" i="39"/>
  <c r="R37" i="39"/>
  <c r="S36" i="39"/>
  <c r="DO4" i="39"/>
  <c r="BE12" i="38"/>
  <c r="CJ7" i="38"/>
  <c r="ER7" i="38"/>
  <c r="FV5" i="39"/>
  <c r="FV9" i="39" s="1"/>
  <c r="DO5" i="37"/>
  <c r="DO7" i="37" s="1"/>
  <c r="CJ5" i="39"/>
  <c r="CJ14" i="39" s="1"/>
  <c r="BG5" i="37"/>
  <c r="BG7" i="37" s="1"/>
  <c r="EQ14" i="39"/>
  <c r="EQ12" i="39"/>
  <c r="DN9" i="38"/>
  <c r="BF5" i="38"/>
  <c r="BF7" i="38" s="1"/>
  <c r="CK5" i="37"/>
  <c r="CK12" i="37" s="1"/>
  <c r="CK5" i="38"/>
  <c r="CK9" i="38" s="1"/>
  <c r="ES5" i="38"/>
  <c r="ES7" i="38" s="1"/>
  <c r="BE22" i="39" l="1"/>
  <c r="ER22" i="39"/>
  <c r="FV20" i="39"/>
  <c r="ER20" i="39"/>
  <c r="ER7" i="39"/>
  <c r="FV7" i="39"/>
  <c r="FV22" i="39"/>
  <c r="BE12" i="39"/>
  <c r="BE20" i="39"/>
  <c r="BE9" i="39"/>
  <c r="BE7" i="39"/>
  <c r="BF5" i="39"/>
  <c r="BF22" i="39" s="1"/>
  <c r="T13" i="39"/>
  <c r="BG4" i="39"/>
  <c r="T14" i="39"/>
  <c r="U12" i="39"/>
  <c r="DN20" i="39"/>
  <c r="CJ22" i="39"/>
  <c r="ER12" i="39"/>
  <c r="ER9" i="39"/>
  <c r="CJ20" i="39"/>
  <c r="CJ7" i="39"/>
  <c r="FV14" i="39"/>
  <c r="FV12" i="39"/>
  <c r="DN7" i="39"/>
  <c r="DN22" i="39"/>
  <c r="BF12" i="38"/>
  <c r="DO7" i="38"/>
  <c r="ES14" i="38"/>
  <c r="ES9" i="38"/>
  <c r="ES12" i="38"/>
  <c r="BF14" i="38"/>
  <c r="DO12" i="38"/>
  <c r="BG12" i="37"/>
  <c r="CK9" i="37"/>
  <c r="CK7" i="37"/>
  <c r="BG9" i="37"/>
  <c r="DO12" i="37"/>
  <c r="CK12" i="38"/>
  <c r="CK7" i="38"/>
  <c r="BF9" i="38"/>
  <c r="CJ12" i="39"/>
  <c r="CJ9" i="39"/>
  <c r="DO9" i="37"/>
  <c r="T36" i="39"/>
  <c r="DP4" i="39"/>
  <c r="S38" i="39"/>
  <c r="S37" i="39"/>
  <c r="ES5" i="39"/>
  <c r="ES12" i="39" s="1"/>
  <c r="T48" i="38"/>
  <c r="EU4" i="38"/>
  <c r="S50" i="38"/>
  <c r="S49" i="38"/>
  <c r="U26" i="38"/>
  <c r="U25" i="38"/>
  <c r="V24" i="38"/>
  <c r="CM4" i="38"/>
  <c r="U26" i="37"/>
  <c r="U25" i="37"/>
  <c r="CM4" i="37"/>
  <c r="V24" i="37"/>
  <c r="U14" i="38"/>
  <c r="U13" i="38"/>
  <c r="V12" i="38"/>
  <c r="BH4" i="38"/>
  <c r="BH5" i="37"/>
  <c r="BH12" i="37" s="1"/>
  <c r="CK5" i="39"/>
  <c r="CK12" i="39" s="1"/>
  <c r="U36" i="37"/>
  <c r="T38" i="37"/>
  <c r="T37" i="37"/>
  <c r="DQ4" i="37"/>
  <c r="FW5" i="39"/>
  <c r="FW7" i="39" s="1"/>
  <c r="DN14" i="39"/>
  <c r="DN12" i="39"/>
  <c r="T38" i="38"/>
  <c r="U36" i="38"/>
  <c r="T37" i="38"/>
  <c r="DQ4" i="38"/>
  <c r="DO14" i="38"/>
  <c r="CK14" i="38"/>
  <c r="DO5" i="39"/>
  <c r="DO7" i="39" s="1"/>
  <c r="S48" i="39"/>
  <c r="ET4" i="39"/>
  <c r="R50" i="39"/>
  <c r="R49" i="39"/>
  <c r="ET5" i="38"/>
  <c r="ET7" i="38" s="1"/>
  <c r="CL5" i="38"/>
  <c r="CL14" i="38" s="1"/>
  <c r="CL5" i="37"/>
  <c r="CL12" i="37" s="1"/>
  <c r="BG5" i="38"/>
  <c r="BG9" i="38" s="1"/>
  <c r="V14" i="37"/>
  <c r="V13" i="37"/>
  <c r="W12" i="37"/>
  <c r="BI4" i="37"/>
  <c r="T26" i="39"/>
  <c r="T25" i="39"/>
  <c r="CL4" i="39"/>
  <c r="U24" i="39"/>
  <c r="DP5" i="37"/>
  <c r="DP12" i="37" s="1"/>
  <c r="Q62" i="39"/>
  <c r="Q61" i="39"/>
  <c r="R60" i="39"/>
  <c r="FX4" i="39"/>
  <c r="DP5" i="38"/>
  <c r="DP9" i="38" s="1"/>
  <c r="BF9" i="39" l="1"/>
  <c r="BF14" i="39"/>
  <c r="BF20" i="39"/>
  <c r="BF12" i="39"/>
  <c r="BF7" i="39"/>
  <c r="FW9" i="39"/>
  <c r="FW22" i="39"/>
  <c r="FW20" i="39"/>
  <c r="CK22" i="39"/>
  <c r="ES22" i="39"/>
  <c r="U14" i="39"/>
  <c r="V12" i="39"/>
  <c r="U13" i="39"/>
  <c r="BH4" i="39"/>
  <c r="BG5" i="39"/>
  <c r="BG9" i="39" s="1"/>
  <c r="DO9" i="39"/>
  <c r="DO22" i="39"/>
  <c r="DO20" i="39"/>
  <c r="FW14" i="39"/>
  <c r="FW12" i="39"/>
  <c r="CK20" i="39"/>
  <c r="CK9" i="39"/>
  <c r="ES20" i="39"/>
  <c r="ES9" i="39"/>
  <c r="ES7" i="39"/>
  <c r="ES14" i="39"/>
  <c r="BG7" i="38"/>
  <c r="BG12" i="38"/>
  <c r="BG14" i="38"/>
  <c r="CL9" i="38"/>
  <c r="CL7" i="38"/>
  <c r="ET12" i="38"/>
  <c r="CL12" i="38"/>
  <c r="ET14" i="38"/>
  <c r="CL9" i="37"/>
  <c r="BH7" i="37"/>
  <c r="BH9" i="37"/>
  <c r="DP7" i="37"/>
  <c r="DP9" i="37"/>
  <c r="CL5" i="39"/>
  <c r="CL9" i="39" s="1"/>
  <c r="W14" i="37"/>
  <c r="W13" i="37"/>
  <c r="X12" i="37"/>
  <c r="BJ4" i="37"/>
  <c r="S50" i="39"/>
  <c r="S49" i="39"/>
  <c r="T48" i="39"/>
  <c r="EU4" i="39"/>
  <c r="U38" i="37"/>
  <c r="U37" i="37"/>
  <c r="DR4" i="37"/>
  <c r="V36" i="37"/>
  <c r="CK7" i="39"/>
  <c r="CK14" i="39"/>
  <c r="W12" i="38"/>
  <c r="V14" i="38"/>
  <c r="V13" i="38"/>
  <c r="BI4" i="38"/>
  <c r="CM5" i="37"/>
  <c r="CM7" i="37" s="1"/>
  <c r="W24" i="38"/>
  <c r="V26" i="38"/>
  <c r="V25" i="38"/>
  <c r="CN4" i="38"/>
  <c r="T50" i="38"/>
  <c r="T49" i="38"/>
  <c r="U48" i="38"/>
  <c r="EV4" i="38"/>
  <c r="DP5" i="39"/>
  <c r="DP14" i="39" s="1"/>
  <c r="DP14" i="38"/>
  <c r="DP12" i="38"/>
  <c r="S60" i="39"/>
  <c r="R62" i="39"/>
  <c r="R61" i="39"/>
  <c r="FY4" i="39"/>
  <c r="DP7" i="38"/>
  <c r="FX5" i="39"/>
  <c r="FX14" i="39" s="1"/>
  <c r="V24" i="39"/>
  <c r="U26" i="39"/>
  <c r="U25" i="39"/>
  <c r="CM4" i="39"/>
  <c r="BI5" i="37"/>
  <c r="BI12" i="37" s="1"/>
  <c r="CL7" i="37"/>
  <c r="ET9" i="38"/>
  <c r="ET5" i="39"/>
  <c r="ET9" i="39" s="1"/>
  <c r="DO14" i="39"/>
  <c r="DO12" i="39"/>
  <c r="DQ5" i="38"/>
  <c r="DQ7" i="38" s="1"/>
  <c r="U37" i="38"/>
  <c r="U38" i="38"/>
  <c r="V36" i="38"/>
  <c r="DR4" i="38"/>
  <c r="DQ5" i="37"/>
  <c r="DQ12" i="37" s="1"/>
  <c r="BH5" i="38"/>
  <c r="BH9" i="38" s="1"/>
  <c r="W24" i="37"/>
  <c r="CN4" i="37"/>
  <c r="V26" i="37"/>
  <c r="V25" i="37"/>
  <c r="CM5" i="38"/>
  <c r="CM9" i="38" s="1"/>
  <c r="EU5" i="38"/>
  <c r="EU9" i="38" s="1"/>
  <c r="T38" i="39"/>
  <c r="T37" i="39"/>
  <c r="U36" i="39"/>
  <c r="DQ4" i="39"/>
  <c r="CM7" i="38" l="1"/>
  <c r="FX22" i="39"/>
  <c r="FX20" i="39"/>
  <c r="FX7" i="39"/>
  <c r="CL7" i="39"/>
  <c r="BG20" i="39"/>
  <c r="CL20" i="39"/>
  <c r="ET20" i="39"/>
  <c r="CL14" i="39"/>
  <c r="CL22" i="39"/>
  <c r="BG7" i="39"/>
  <c r="BG12" i="39"/>
  <c r="BG14" i="39"/>
  <c r="BG22" i="39"/>
  <c r="BH5" i="39"/>
  <c r="V13" i="39"/>
  <c r="BI4" i="39"/>
  <c r="V14" i="39"/>
  <c r="W12" i="39"/>
  <c r="ET7" i="39"/>
  <c r="ET22" i="39"/>
  <c r="DP22" i="39"/>
  <c r="ET14" i="39"/>
  <c r="ET12" i="39"/>
  <c r="DP20" i="39"/>
  <c r="DP7" i="39"/>
  <c r="CM12" i="38"/>
  <c r="DQ14" i="38"/>
  <c r="EU7" i="38"/>
  <c r="BH14" i="38"/>
  <c r="BH12" i="38"/>
  <c r="EU12" i="38"/>
  <c r="BH7" i="38"/>
  <c r="DQ9" i="38"/>
  <c r="CM14" i="38"/>
  <c r="CM12" i="37"/>
  <c r="DQ9" i="37"/>
  <c r="DQ7" i="37"/>
  <c r="BI9" i="37"/>
  <c r="BI7" i="37"/>
  <c r="DQ5" i="39"/>
  <c r="DQ12" i="39" s="1"/>
  <c r="EU14" i="38"/>
  <c r="CN5" i="37"/>
  <c r="CN12" i="37" s="1"/>
  <c r="V38" i="38"/>
  <c r="W36" i="38"/>
  <c r="V37" i="38"/>
  <c r="DS4" i="38"/>
  <c r="DQ12" i="38"/>
  <c r="V26" i="39"/>
  <c r="V25" i="39"/>
  <c r="CN4" i="39"/>
  <c r="W24" i="39"/>
  <c r="FX12" i="39"/>
  <c r="FX9" i="39"/>
  <c r="S62" i="39"/>
  <c r="S61" i="39"/>
  <c r="FZ4" i="39"/>
  <c r="T60" i="39"/>
  <c r="DP12" i="39"/>
  <c r="DP9" i="39"/>
  <c r="EV5" i="38"/>
  <c r="EV9" i="38" s="1"/>
  <c r="CN5" i="38"/>
  <c r="CN9" i="38" s="1"/>
  <c r="CM9" i="37"/>
  <c r="BI5" i="38"/>
  <c r="BI7" i="38" s="1"/>
  <c r="W36" i="37"/>
  <c r="V38" i="37"/>
  <c r="V37" i="37"/>
  <c r="DS4" i="37"/>
  <c r="U48" i="39"/>
  <c r="T50" i="39"/>
  <c r="T49" i="39"/>
  <c r="EV4" i="39"/>
  <c r="BK4" i="37"/>
  <c r="X14" i="37"/>
  <c r="X13" i="37"/>
  <c r="Y12" i="37"/>
  <c r="CL12" i="39"/>
  <c r="V36" i="39"/>
  <c r="V38" i="39" s="1"/>
  <c r="DR4" i="39"/>
  <c r="U38" i="39"/>
  <c r="U37" i="39"/>
  <c r="W26" i="37"/>
  <c r="W25" i="37"/>
  <c r="X24" i="37"/>
  <c r="CO4" i="37"/>
  <c r="DR5" i="38"/>
  <c r="DR7" i="38" s="1"/>
  <c r="CM5" i="39"/>
  <c r="CM7" i="39" s="1"/>
  <c r="FY5" i="39"/>
  <c r="FY12" i="39" s="1"/>
  <c r="V48" i="38"/>
  <c r="EW4" i="38"/>
  <c r="U50" i="38"/>
  <c r="U49" i="38"/>
  <c r="W26" i="38"/>
  <c r="W25" i="38"/>
  <c r="X24" i="38"/>
  <c r="CO4" i="38"/>
  <c r="W14" i="38"/>
  <c r="W13" i="38"/>
  <c r="X12" i="38"/>
  <c r="BJ4" i="38"/>
  <c r="DR5" i="37"/>
  <c r="DR12" i="37" s="1"/>
  <c r="EU5" i="39"/>
  <c r="EU7" i="39" s="1"/>
  <c r="BJ5" i="37"/>
  <c r="BJ9" i="37" s="1"/>
  <c r="BI5" i="39" l="1"/>
  <c r="BI12" i="39" s="1"/>
  <c r="FY22" i="39"/>
  <c r="CM9" i="39"/>
  <c r="EU9" i="39"/>
  <c r="BH14" i="39"/>
  <c r="BH22" i="39"/>
  <c r="BH7" i="39"/>
  <c r="BH9" i="39"/>
  <c r="BH20" i="39"/>
  <c r="BH12" i="39"/>
  <c r="W14" i="39"/>
  <c r="X12" i="39"/>
  <c r="W13" i="39"/>
  <c r="BJ4" i="39"/>
  <c r="EU22" i="39"/>
  <c r="EU20" i="39"/>
  <c r="DQ22" i="39"/>
  <c r="FY20" i="39"/>
  <c r="FY9" i="39"/>
  <c r="CM22" i="39"/>
  <c r="CM20" i="39"/>
  <c r="DQ20" i="39"/>
  <c r="DQ9" i="39"/>
  <c r="EU14" i="39"/>
  <c r="EU12" i="39"/>
  <c r="CM14" i="39"/>
  <c r="CM12" i="39"/>
  <c r="DQ7" i="39"/>
  <c r="DQ14" i="39"/>
  <c r="BI9" i="38"/>
  <c r="CN14" i="38"/>
  <c r="EV14" i="38"/>
  <c r="BI14" i="38"/>
  <c r="EV12" i="38"/>
  <c r="BI12" i="38"/>
  <c r="DR12" i="38"/>
  <c r="EV7" i="38"/>
  <c r="DR14" i="38"/>
  <c r="CN12" i="38"/>
  <c r="BJ7" i="37"/>
  <c r="BJ12" i="37"/>
  <c r="CN7" i="37"/>
  <c r="DR9" i="37"/>
  <c r="DR7" i="37"/>
  <c r="Y12" i="38"/>
  <c r="X14" i="38"/>
  <c r="X13" i="38"/>
  <c r="BK4" i="38"/>
  <c r="Y24" i="38"/>
  <c r="X26" i="38"/>
  <c r="X25" i="38"/>
  <c r="CP4" i="38"/>
  <c r="V50" i="38"/>
  <c r="V49" i="38"/>
  <c r="W48" i="38"/>
  <c r="EX4" i="38"/>
  <c r="FY7" i="39"/>
  <c r="FY14" i="39"/>
  <c r="DR9" i="38"/>
  <c r="CO5" i="37"/>
  <c r="CO12" i="37" s="1"/>
  <c r="DR5" i="39"/>
  <c r="DR9" i="39" s="1"/>
  <c r="Y14" i="37"/>
  <c r="Y13" i="37"/>
  <c r="Z12" i="37"/>
  <c r="BL4" i="37"/>
  <c r="EV5" i="39"/>
  <c r="EV14" i="39" s="1"/>
  <c r="DS5" i="37"/>
  <c r="DS7" i="37" s="1"/>
  <c r="CN7" i="38"/>
  <c r="FZ5" i="39"/>
  <c r="FZ9" i="39" s="1"/>
  <c r="CN5" i="39"/>
  <c r="CN14" i="39" s="1"/>
  <c r="CN9" i="37"/>
  <c r="BJ5" i="38"/>
  <c r="BJ7" i="38" s="1"/>
  <c r="CO5" i="38"/>
  <c r="CO7" i="38" s="1"/>
  <c r="EW5" i="38"/>
  <c r="EW7" i="38" s="1"/>
  <c r="Y24" i="37"/>
  <c r="CP4" i="37"/>
  <c r="X26" i="37"/>
  <c r="X25" i="37"/>
  <c r="V37" i="39"/>
  <c r="W36" i="39"/>
  <c r="DS4" i="39"/>
  <c r="BK5" i="37"/>
  <c r="BK7" i="37" s="1"/>
  <c r="U50" i="39"/>
  <c r="U49" i="39"/>
  <c r="V48" i="39"/>
  <c r="EW4" i="39"/>
  <c r="W38" i="37"/>
  <c r="W37" i="37"/>
  <c r="DT4" i="37"/>
  <c r="X36" i="37"/>
  <c r="U60" i="39"/>
  <c r="T62" i="39"/>
  <c r="T61" i="39"/>
  <c r="GA4" i="39"/>
  <c r="X24" i="39"/>
  <c r="W26" i="39"/>
  <c r="W25" i="39"/>
  <c r="CO4" i="39"/>
  <c r="DS5" i="38"/>
  <c r="DS12" i="38" s="1"/>
  <c r="W37" i="38"/>
  <c r="W38" i="38"/>
  <c r="X36" i="38"/>
  <c r="DT4" i="38"/>
  <c r="BI14" i="39" l="1"/>
  <c r="BI20" i="39"/>
  <c r="BI22" i="39"/>
  <c r="BI7" i="39"/>
  <c r="BI9" i="39"/>
  <c r="EV22" i="39"/>
  <c r="EV20" i="39"/>
  <c r="EV7" i="39"/>
  <c r="DR20" i="39"/>
  <c r="FZ20" i="39"/>
  <c r="BJ5" i="39"/>
  <c r="BJ20" i="39" s="1"/>
  <c r="X14" i="39"/>
  <c r="Y12" i="39"/>
  <c r="X13" i="39"/>
  <c r="BK4" i="39"/>
  <c r="CN22" i="39"/>
  <c r="FZ7" i="39"/>
  <c r="FZ22" i="39"/>
  <c r="FZ14" i="39"/>
  <c r="FZ12" i="39"/>
  <c r="EV12" i="39"/>
  <c r="EV9" i="39"/>
  <c r="DR7" i="39"/>
  <c r="DR22" i="39"/>
  <c r="CN20" i="39"/>
  <c r="CN7" i="39"/>
  <c r="BJ12" i="38"/>
  <c r="BJ14" i="38"/>
  <c r="EW14" i="38"/>
  <c r="BJ9" i="38"/>
  <c r="EW9" i="38"/>
  <c r="EW12" i="38"/>
  <c r="CO14" i="38"/>
  <c r="CO9" i="38"/>
  <c r="DS12" i="37"/>
  <c r="CO9" i="37"/>
  <c r="X26" i="39"/>
  <c r="X25" i="39"/>
  <c r="CP4" i="39"/>
  <c r="Y24" i="39"/>
  <c r="U62" i="39"/>
  <c r="U61" i="39"/>
  <c r="V60" i="39"/>
  <c r="GB4" i="39"/>
  <c r="DT5" i="37"/>
  <c r="DT12" i="37" s="1"/>
  <c r="W48" i="39"/>
  <c r="EX4" i="39"/>
  <c r="V50" i="39"/>
  <c r="V49" i="39"/>
  <c r="BK12" i="37"/>
  <c r="X38" i="38"/>
  <c r="Y36" i="38"/>
  <c r="X37" i="38"/>
  <c r="DU4" i="38"/>
  <c r="DS14" i="38"/>
  <c r="DS9" i="38"/>
  <c r="CO5" i="39"/>
  <c r="CO12" i="39" s="1"/>
  <c r="GA5" i="39"/>
  <c r="GA7" i="39" s="1"/>
  <c r="Y36" i="37"/>
  <c r="X38" i="37"/>
  <c r="X37" i="37"/>
  <c r="DU4" i="37"/>
  <c r="EW5" i="39"/>
  <c r="EW12" i="39" s="1"/>
  <c r="BK9" i="37"/>
  <c r="DS5" i="39"/>
  <c r="DS7" i="39" s="1"/>
  <c r="CP5" i="37"/>
  <c r="CP12" i="37" s="1"/>
  <c r="CO12" i="38"/>
  <c r="CN12" i="39"/>
  <c r="CN9" i="39"/>
  <c r="DS9" i="37"/>
  <c r="BM4" i="37"/>
  <c r="Z14" i="37"/>
  <c r="Z13" i="37"/>
  <c r="AA12" i="37"/>
  <c r="DR14" i="39"/>
  <c r="DR12" i="39"/>
  <c r="CO7" i="37"/>
  <c r="X48" i="38"/>
  <c r="EY4" i="38"/>
  <c r="W50" i="38"/>
  <c r="W49" i="38"/>
  <c r="Y26" i="38"/>
  <c r="Y25" i="38"/>
  <c r="Z24" i="38"/>
  <c r="CQ4" i="38"/>
  <c r="Y14" i="38"/>
  <c r="Y13" i="38"/>
  <c r="Z12" i="38"/>
  <c r="BL4" i="38"/>
  <c r="DT5" i="38"/>
  <c r="DT9" i="38" s="1"/>
  <c r="DS7" i="38"/>
  <c r="X36" i="39"/>
  <c r="DT4" i="39"/>
  <c r="W38" i="39"/>
  <c r="W37" i="39"/>
  <c r="Y26" i="37"/>
  <c r="Y25" i="37"/>
  <c r="Z24" i="37"/>
  <c r="CQ4" i="37"/>
  <c r="CQ5" i="37" s="1"/>
  <c r="BL5" i="37"/>
  <c r="BL12" i="37" s="1"/>
  <c r="EX5" i="38"/>
  <c r="EX14" i="38" s="1"/>
  <c r="CP5" i="38"/>
  <c r="CP7" i="38" s="1"/>
  <c r="BK5" i="38"/>
  <c r="BK9" i="38" s="1"/>
  <c r="BJ12" i="39" l="1"/>
  <c r="CO22" i="39"/>
  <c r="CO20" i="39"/>
  <c r="CO9" i="39"/>
  <c r="DS9" i="39"/>
  <c r="EW22" i="39"/>
  <c r="CO7" i="39"/>
  <c r="CO14" i="39"/>
  <c r="BJ7" i="39"/>
  <c r="BK5" i="39"/>
  <c r="Y13" i="39"/>
  <c r="BL4" i="39"/>
  <c r="Y14" i="39"/>
  <c r="Z12" i="39"/>
  <c r="BJ9" i="39"/>
  <c r="BJ22" i="39"/>
  <c r="BJ14" i="39"/>
  <c r="DS22" i="39"/>
  <c r="DS20" i="39"/>
  <c r="EW20" i="39"/>
  <c r="EW9" i="39"/>
  <c r="GA9" i="39"/>
  <c r="GA22" i="39"/>
  <c r="GA20" i="39"/>
  <c r="CP12" i="38"/>
  <c r="BK7" i="38"/>
  <c r="CP14" i="38"/>
  <c r="CP9" i="38"/>
  <c r="DT14" i="38"/>
  <c r="BK12" i="38"/>
  <c r="BK14" i="38"/>
  <c r="DT12" i="38"/>
  <c r="CP9" i="37"/>
  <c r="DT7" i="37"/>
  <c r="BL7" i="37"/>
  <c r="AA24" i="37"/>
  <c r="CR4" i="37"/>
  <c r="Z26" i="37"/>
  <c r="Z25" i="37"/>
  <c r="X38" i="39"/>
  <c r="X37" i="39"/>
  <c r="Y36" i="39"/>
  <c r="DU4" i="39"/>
  <c r="EX9" i="38"/>
  <c r="EX7" i="38"/>
  <c r="BL9" i="37"/>
  <c r="CQ7" i="37"/>
  <c r="DT5" i="39"/>
  <c r="DT14" i="39" s="1"/>
  <c r="DT7" i="38"/>
  <c r="AA12" i="38"/>
  <c r="Z14" i="38"/>
  <c r="Z13" i="38"/>
  <c r="BM4" i="38"/>
  <c r="AA24" i="38"/>
  <c r="Z26" i="38"/>
  <c r="Z25" i="38"/>
  <c r="CR4" i="38"/>
  <c r="X50" i="38"/>
  <c r="X49" i="38"/>
  <c r="Y48" i="38"/>
  <c r="EZ4" i="38"/>
  <c r="BM5" i="37"/>
  <c r="BM12" i="37" s="1"/>
  <c r="CP7" i="37"/>
  <c r="DS14" i="39"/>
  <c r="DS12" i="39"/>
  <c r="EW7" i="39"/>
  <c r="EW14" i="39"/>
  <c r="Y38" i="37"/>
  <c r="Y37" i="37"/>
  <c r="DV4" i="37"/>
  <c r="Z36" i="37"/>
  <c r="GA14" i="39"/>
  <c r="GA12" i="39"/>
  <c r="DU5" i="38"/>
  <c r="DU7" i="38" s="1"/>
  <c r="Y37" i="38"/>
  <c r="Y38" i="38"/>
  <c r="Z36" i="38"/>
  <c r="DV4" i="38"/>
  <c r="W50" i="39"/>
  <c r="W49" i="39"/>
  <c r="X48" i="39"/>
  <c r="EY4" i="39"/>
  <c r="DT9" i="37"/>
  <c r="W60" i="39"/>
  <c r="V62" i="39"/>
  <c r="V61" i="39"/>
  <c r="GC4" i="39"/>
  <c r="CP5" i="39"/>
  <c r="CP9" i="39" s="1"/>
  <c r="EX12" i="38"/>
  <c r="BL5" i="38"/>
  <c r="BL9" i="38" s="1"/>
  <c r="CQ5" i="38"/>
  <c r="CQ9" i="38" s="1"/>
  <c r="EY5" i="38"/>
  <c r="EY9" i="38" s="1"/>
  <c r="AA14" i="37"/>
  <c r="AA13" i="37"/>
  <c r="AB12" i="37"/>
  <c r="BN4" i="37"/>
  <c r="DU5" i="37"/>
  <c r="DU12" i="37" s="1"/>
  <c r="EX5" i="39"/>
  <c r="EX9" i="39" s="1"/>
  <c r="GB5" i="39"/>
  <c r="GB14" i="39" s="1"/>
  <c r="Z24" i="39"/>
  <c r="Y26" i="39"/>
  <c r="Y25" i="39"/>
  <c r="CQ4" i="39"/>
  <c r="CP20" i="39" l="1"/>
  <c r="EX7" i="39"/>
  <c r="EX22" i="39"/>
  <c r="CP7" i="39"/>
  <c r="CP22" i="39"/>
  <c r="DT22" i="39"/>
  <c r="BK7" i="39"/>
  <c r="BK22" i="39"/>
  <c r="BK12" i="39"/>
  <c r="BK14" i="39"/>
  <c r="BK20" i="39"/>
  <c r="EX20" i="39"/>
  <c r="Z14" i="39"/>
  <c r="AA12" i="39"/>
  <c r="Z13" i="39"/>
  <c r="BM4" i="39"/>
  <c r="BL5" i="39"/>
  <c r="BK9" i="39"/>
  <c r="GB22" i="39"/>
  <c r="GB20" i="39"/>
  <c r="GB7" i="39"/>
  <c r="CP14" i="39"/>
  <c r="CP12" i="39"/>
  <c r="DT20" i="39"/>
  <c r="DT7" i="39"/>
  <c r="CQ7" i="38"/>
  <c r="DU14" i="38"/>
  <c r="CQ12" i="38"/>
  <c r="BL14" i="38"/>
  <c r="BL12" i="38"/>
  <c r="CQ14" i="38"/>
  <c r="DU9" i="38"/>
  <c r="BL7" i="38"/>
  <c r="BM9" i="37"/>
  <c r="CQ12" i="37"/>
  <c r="CQ5" i="39"/>
  <c r="CQ7" i="39" s="1"/>
  <c r="DU9" i="37"/>
  <c r="AB14" i="37"/>
  <c r="AB13" i="37"/>
  <c r="AC12" i="37"/>
  <c r="BO4" i="37"/>
  <c r="EY7" i="38"/>
  <c r="EY12" i="38"/>
  <c r="Z26" i="39"/>
  <c r="Z25" i="39"/>
  <c r="CR4" i="39"/>
  <c r="AA24" i="39"/>
  <c r="GB12" i="39"/>
  <c r="GB9" i="39"/>
  <c r="EX14" i="39"/>
  <c r="EX12" i="39"/>
  <c r="DU7" i="37"/>
  <c r="BN5" i="37"/>
  <c r="BN12" i="37" s="1"/>
  <c r="EY14" i="38"/>
  <c r="W62" i="39"/>
  <c r="W61" i="39"/>
  <c r="GD4" i="39"/>
  <c r="X60" i="39"/>
  <c r="Y48" i="39"/>
  <c r="X50" i="39"/>
  <c r="X49" i="39"/>
  <c r="EZ4" i="39"/>
  <c r="Z38" i="38"/>
  <c r="AA36" i="38"/>
  <c r="Z37" i="38"/>
  <c r="DW4" i="38"/>
  <c r="DU12" i="38"/>
  <c r="AA36" i="37"/>
  <c r="Z38" i="37"/>
  <c r="Z37" i="37"/>
  <c r="DW4" i="37"/>
  <c r="BM7" i="37"/>
  <c r="EZ5" i="38"/>
  <c r="EZ9" i="38" s="1"/>
  <c r="CR5" i="38"/>
  <c r="CR9" i="38" s="1"/>
  <c r="BM5" i="38"/>
  <c r="BM7" i="38" s="1"/>
  <c r="DT12" i="39"/>
  <c r="DT9" i="39"/>
  <c r="CQ9" i="37"/>
  <c r="DU5" i="39"/>
  <c r="DU12" i="39" s="1"/>
  <c r="CR5" i="37"/>
  <c r="CR12" i="37" s="1"/>
  <c r="GC5" i="39"/>
  <c r="GC12" i="39" s="1"/>
  <c r="EY5" i="39"/>
  <c r="EY7" i="39" s="1"/>
  <c r="DV5" i="38"/>
  <c r="DV7" i="38" s="1"/>
  <c r="DV5" i="37"/>
  <c r="DV12" i="37" s="1"/>
  <c r="Z48" i="38"/>
  <c r="FA4" i="38"/>
  <c r="Y50" i="38"/>
  <c r="Y49" i="38"/>
  <c r="AA26" i="38"/>
  <c r="AA25" i="38"/>
  <c r="AB24" i="38"/>
  <c r="CS4" i="38"/>
  <c r="AA14" i="38"/>
  <c r="AA13" i="38"/>
  <c r="AB12" i="38"/>
  <c r="BN4" i="38"/>
  <c r="Z36" i="39"/>
  <c r="DV4" i="39"/>
  <c r="Y38" i="39"/>
  <c r="Y37" i="39"/>
  <c r="AA26" i="37"/>
  <c r="AA25" i="37"/>
  <c r="AB24" i="37"/>
  <c r="CS4" i="37"/>
  <c r="CQ9" i="39" l="1"/>
  <c r="BL14" i="39"/>
  <c r="BL20" i="39"/>
  <c r="BL9" i="39"/>
  <c r="BL7" i="39"/>
  <c r="BL12" i="39"/>
  <c r="DU22" i="39"/>
  <c r="EY9" i="39"/>
  <c r="DU20" i="39"/>
  <c r="DU9" i="39"/>
  <c r="CQ22" i="39"/>
  <c r="CQ20" i="39"/>
  <c r="BL22" i="39"/>
  <c r="BM5" i="39"/>
  <c r="BM9" i="39" s="1"/>
  <c r="AA14" i="39"/>
  <c r="AB12" i="39"/>
  <c r="AA13" i="39"/>
  <c r="BN4" i="39"/>
  <c r="EY22" i="39"/>
  <c r="EY20" i="39"/>
  <c r="GC22" i="39"/>
  <c r="CQ14" i="39"/>
  <c r="CQ12" i="39"/>
  <c r="GC20" i="39"/>
  <c r="GC9" i="39"/>
  <c r="DU7" i="39"/>
  <c r="DU14" i="39"/>
  <c r="DV12" i="38"/>
  <c r="CR14" i="38"/>
  <c r="EZ14" i="38"/>
  <c r="DV14" i="38"/>
  <c r="BM14" i="38"/>
  <c r="BM9" i="38"/>
  <c r="CR12" i="38"/>
  <c r="DV9" i="38"/>
  <c r="EZ12" i="38"/>
  <c r="BN9" i="37"/>
  <c r="DV9" i="37"/>
  <c r="CR7" i="37"/>
  <c r="CR9" i="37"/>
  <c r="BN7" i="37"/>
  <c r="CS5" i="37"/>
  <c r="CS12" i="37" s="1"/>
  <c r="CS5" i="38"/>
  <c r="CS7" i="38" s="1"/>
  <c r="FA5" i="38"/>
  <c r="FA7" i="38" s="1"/>
  <c r="EY14" i="39"/>
  <c r="EY12" i="39"/>
  <c r="GC7" i="39"/>
  <c r="GC14" i="39"/>
  <c r="BM12" i="38"/>
  <c r="CR7" i="38"/>
  <c r="AA38" i="37"/>
  <c r="AA37" i="37"/>
  <c r="DX4" i="37"/>
  <c r="AB36" i="37"/>
  <c r="DW5" i="38"/>
  <c r="DW9" i="38" s="1"/>
  <c r="AA37" i="38"/>
  <c r="AA38" i="38"/>
  <c r="AB36" i="38"/>
  <c r="DX4" i="38"/>
  <c r="Y50" i="39"/>
  <c r="Y49" i="39"/>
  <c r="Z48" i="39"/>
  <c r="FA4" i="39"/>
  <c r="GD5" i="39"/>
  <c r="GD9" i="39" s="1"/>
  <c r="CR5" i="39"/>
  <c r="CR14" i="39" s="1"/>
  <c r="BO5" i="37"/>
  <c r="BO7" i="37" s="1"/>
  <c r="DV5" i="39"/>
  <c r="DV9" i="39" s="1"/>
  <c r="BN5" i="38"/>
  <c r="BN7" i="38" s="1"/>
  <c r="AC24" i="37"/>
  <c r="CT4" i="37"/>
  <c r="AB26" i="37"/>
  <c r="AB25" i="37"/>
  <c r="Z38" i="39"/>
  <c r="Z37" i="39"/>
  <c r="AA36" i="39"/>
  <c r="DW4" i="39"/>
  <c r="AC12" i="38"/>
  <c r="AC14" i="38" s="1"/>
  <c r="AB14" i="38"/>
  <c r="AB13" i="38"/>
  <c r="BO4" i="38"/>
  <c r="AC24" i="38"/>
  <c r="AB26" i="38"/>
  <c r="AB25" i="38"/>
  <c r="CT4" i="38"/>
  <c r="Z50" i="38"/>
  <c r="Z49" i="38"/>
  <c r="AA48" i="38"/>
  <c r="FB4" i="38"/>
  <c r="DV7" i="37"/>
  <c r="EZ7" i="38"/>
  <c r="DW5" i="37"/>
  <c r="DW7" i="37" s="1"/>
  <c r="EZ5" i="39"/>
  <c r="EZ14" i="39" s="1"/>
  <c r="Y60" i="39"/>
  <c r="X62" i="39"/>
  <c r="X61" i="39"/>
  <c r="GE4" i="39"/>
  <c r="AB24" i="39"/>
  <c r="AA26" i="39"/>
  <c r="AA25" i="39"/>
  <c r="CS4" i="39"/>
  <c r="AC14" i="37"/>
  <c r="AC13" i="37"/>
  <c r="AD12" i="37"/>
  <c r="BP4" i="37"/>
  <c r="DV20" i="39" l="1"/>
  <c r="GD20" i="39"/>
  <c r="BM12" i="39"/>
  <c r="DV7" i="39"/>
  <c r="DV22" i="39"/>
  <c r="CR22" i="39"/>
  <c r="GD7" i="39"/>
  <c r="GD22" i="39"/>
  <c r="BM7" i="39"/>
  <c r="BM22" i="39"/>
  <c r="CR20" i="39"/>
  <c r="BN5" i="39"/>
  <c r="BN12" i="39" s="1"/>
  <c r="AB14" i="39"/>
  <c r="AC12" i="39"/>
  <c r="AB13" i="39"/>
  <c r="BO4" i="39"/>
  <c r="EZ22" i="39"/>
  <c r="BM14" i="39"/>
  <c r="BM20" i="39"/>
  <c r="EZ20" i="39"/>
  <c r="EZ7" i="39"/>
  <c r="CR7" i="39"/>
  <c r="EZ12" i="39"/>
  <c r="EZ9" i="39"/>
  <c r="DV14" i="39"/>
  <c r="DV12" i="39"/>
  <c r="GD14" i="39"/>
  <c r="GD12" i="39"/>
  <c r="CS14" i="38"/>
  <c r="BN12" i="38"/>
  <c r="BN14" i="38"/>
  <c r="CS9" i="38"/>
  <c r="FA14" i="38"/>
  <c r="DW7" i="38"/>
  <c r="CS12" i="38"/>
  <c r="BN9" i="38"/>
  <c r="DW12" i="38"/>
  <c r="FA9" i="38"/>
  <c r="BO12" i="37"/>
  <c r="BO9" i="37"/>
  <c r="DW12" i="37"/>
  <c r="DW9" i="37"/>
  <c r="CS9" i="37"/>
  <c r="CS5" i="39"/>
  <c r="CS12" i="39" s="1"/>
  <c r="BQ4" i="37"/>
  <c r="AD14" i="37"/>
  <c r="AD13" i="37"/>
  <c r="AE12" i="37"/>
  <c r="AB26" i="39"/>
  <c r="AB25" i="39"/>
  <c r="CT4" i="39"/>
  <c r="AC24" i="39"/>
  <c r="Y62" i="39"/>
  <c r="Y61" i="39"/>
  <c r="Z60" i="39"/>
  <c r="GF4" i="39"/>
  <c r="FB5" i="38"/>
  <c r="FB7" i="38" s="1"/>
  <c r="CT5" i="38"/>
  <c r="CT7" i="38" s="1"/>
  <c r="BO5" i="38"/>
  <c r="BO9" i="38" s="1"/>
  <c r="DW5" i="39"/>
  <c r="DW7" i="39" s="1"/>
  <c r="CT5" i="37"/>
  <c r="CT12" i="37" s="1"/>
  <c r="CR12" i="39"/>
  <c r="CR9" i="39"/>
  <c r="AA48" i="39"/>
  <c r="FB4" i="39"/>
  <c r="Z50" i="39"/>
  <c r="Z49" i="39"/>
  <c r="AB38" i="38"/>
  <c r="AC36" i="38"/>
  <c r="AB37" i="38"/>
  <c r="DY4" i="38"/>
  <c r="DW14" i="38"/>
  <c r="AC36" i="37"/>
  <c r="AB38" i="37"/>
  <c r="AB37" i="37"/>
  <c r="DY4" i="37"/>
  <c r="FA12" i="38"/>
  <c r="CS7" i="37"/>
  <c r="BP5" i="37"/>
  <c r="BP12" i="37" s="1"/>
  <c r="GE5" i="39"/>
  <c r="GE7" i="39" s="1"/>
  <c r="AB48" i="38"/>
  <c r="FC4" i="38"/>
  <c r="AA50" i="38"/>
  <c r="AA49" i="38"/>
  <c r="AC26" i="38"/>
  <c r="AC25" i="38"/>
  <c r="AD24" i="38"/>
  <c r="CU4" i="38"/>
  <c r="AC13" i="38"/>
  <c r="AD12" i="38"/>
  <c r="BP4" i="38"/>
  <c r="AA38" i="39"/>
  <c r="AB36" i="39"/>
  <c r="DX4" i="39"/>
  <c r="AA37" i="39"/>
  <c r="AC26" i="37"/>
  <c r="AC25" i="37"/>
  <c r="AD24" i="37"/>
  <c r="CU4" i="37"/>
  <c r="FA5" i="39"/>
  <c r="FA12" i="39" s="1"/>
  <c r="DX5" i="38"/>
  <c r="DX9" i="38" s="1"/>
  <c r="DX5" i="37"/>
  <c r="DX12" i="37" s="1"/>
  <c r="BP7" i="37" l="1"/>
  <c r="DW9" i="39"/>
  <c r="BO5" i="39"/>
  <c r="AC14" i="39"/>
  <c r="AD12" i="39"/>
  <c r="AC13" i="39"/>
  <c r="BP4" i="39"/>
  <c r="BN9" i="39"/>
  <c r="BN22" i="39"/>
  <c r="BN14" i="39"/>
  <c r="GE22" i="39"/>
  <c r="GE9" i="39"/>
  <c r="CS22" i="39"/>
  <c r="BN7" i="39"/>
  <c r="BN20" i="39"/>
  <c r="FA20" i="39"/>
  <c r="GE20" i="39"/>
  <c r="CS20" i="39"/>
  <c r="CS9" i="39"/>
  <c r="FA22" i="39"/>
  <c r="DW22" i="39"/>
  <c r="DW20" i="39"/>
  <c r="CS7" i="39"/>
  <c r="CS14" i="39"/>
  <c r="DX12" i="38"/>
  <c r="BO7" i="38"/>
  <c r="DX14" i="38"/>
  <c r="CT12" i="38"/>
  <c r="BO12" i="38"/>
  <c r="CT14" i="38"/>
  <c r="FB12" i="38"/>
  <c r="DX7" i="38"/>
  <c r="FB14" i="38"/>
  <c r="BP9" i="37"/>
  <c r="DX7" i="37"/>
  <c r="DX9" i="37"/>
  <c r="CT9" i="37"/>
  <c r="FA9" i="39"/>
  <c r="AE24" i="37"/>
  <c r="CV4" i="37"/>
  <c r="AD26" i="37"/>
  <c r="AD25" i="37"/>
  <c r="DX5" i="39"/>
  <c r="DX14" i="39" s="1"/>
  <c r="AE12" i="38"/>
  <c r="AD14" i="38"/>
  <c r="AD13" i="38"/>
  <c r="BQ4" i="38"/>
  <c r="AE24" i="38"/>
  <c r="AD26" i="38"/>
  <c r="AD25" i="38"/>
  <c r="CV4" i="38"/>
  <c r="AB50" i="38"/>
  <c r="AB49" i="38"/>
  <c r="AC48" i="38"/>
  <c r="FD4" i="38"/>
  <c r="AC38" i="37"/>
  <c r="AC37" i="37"/>
  <c r="DZ4" i="37"/>
  <c r="AD36" i="37"/>
  <c r="DY5" i="38"/>
  <c r="DY7" i="38" s="1"/>
  <c r="AC37" i="38"/>
  <c r="AC38" i="38"/>
  <c r="AD36" i="38"/>
  <c r="DZ4" i="38"/>
  <c r="FB5" i="39"/>
  <c r="FB9" i="39" s="1"/>
  <c r="FB9" i="38"/>
  <c r="AA60" i="39"/>
  <c r="Z62" i="39"/>
  <c r="Z61" i="39"/>
  <c r="GG4" i="39"/>
  <c r="AD24" i="39"/>
  <c r="AC26" i="39"/>
  <c r="AC25" i="39"/>
  <c r="CU4" i="39"/>
  <c r="AE14" i="37"/>
  <c r="AE13" i="37"/>
  <c r="AF12" i="37"/>
  <c r="BR4" i="37"/>
  <c r="FA7" i="39"/>
  <c r="FA14" i="39"/>
  <c r="CU5" i="37"/>
  <c r="CU7" i="37" s="1"/>
  <c r="AB37" i="39"/>
  <c r="AB38" i="39"/>
  <c r="AC36" i="39"/>
  <c r="DY4" i="39"/>
  <c r="BP5" i="38"/>
  <c r="BP9" i="38" s="1"/>
  <c r="CU5" i="38"/>
  <c r="CU9" i="38" s="1"/>
  <c r="FC5" i="38"/>
  <c r="FC9" i="38" s="1"/>
  <c r="GE14" i="39"/>
  <c r="GE12" i="39"/>
  <c r="DY5" i="37"/>
  <c r="DY12" i="37" s="1"/>
  <c r="AA50" i="39"/>
  <c r="AA49" i="39"/>
  <c r="AB48" i="39"/>
  <c r="FC4" i="39"/>
  <c r="CT7" i="37"/>
  <c r="DW14" i="39"/>
  <c r="DW12" i="39"/>
  <c r="BO14" i="38"/>
  <c r="CT9" i="38"/>
  <c r="GF5" i="39"/>
  <c r="GF14" i="39" s="1"/>
  <c r="CT5" i="39"/>
  <c r="CT9" i="39" s="1"/>
  <c r="BQ5" i="37"/>
  <c r="BQ12" i="37" s="1"/>
  <c r="FB7" i="39" l="1"/>
  <c r="DX22" i="39"/>
  <c r="FB20" i="39"/>
  <c r="DX20" i="39"/>
  <c r="DX7" i="39"/>
  <c r="BP5" i="39"/>
  <c r="AD14" i="39"/>
  <c r="AE12" i="39"/>
  <c r="AD13" i="39"/>
  <c r="BQ4" i="39"/>
  <c r="BO7" i="39"/>
  <c r="BO12" i="39"/>
  <c r="BO22" i="39"/>
  <c r="BO14" i="39"/>
  <c r="GF20" i="39"/>
  <c r="GF22" i="39"/>
  <c r="GF7" i="39"/>
  <c r="GF12" i="39"/>
  <c r="GF9" i="39"/>
  <c r="DX12" i="39"/>
  <c r="DX9" i="39"/>
  <c r="BO20" i="39"/>
  <c r="BO9" i="39"/>
  <c r="CT7" i="39"/>
  <c r="FB22" i="39"/>
  <c r="CT20" i="39"/>
  <c r="FB14" i="39"/>
  <c r="FB12" i="39"/>
  <c r="CU7" i="38"/>
  <c r="CU12" i="38"/>
  <c r="BP14" i="38"/>
  <c r="CU14" i="38"/>
  <c r="DY14" i="38"/>
  <c r="FC7" i="38"/>
  <c r="BP12" i="38"/>
  <c r="FC12" i="38"/>
  <c r="BP7" i="38"/>
  <c r="DY9" i="38"/>
  <c r="BQ9" i="37"/>
  <c r="BQ7" i="37"/>
  <c r="DY9" i="37"/>
  <c r="CU12" i="37"/>
  <c r="AC48" i="39"/>
  <c r="AB50" i="39"/>
  <c r="AB49" i="39"/>
  <c r="FD4" i="39"/>
  <c r="AC38" i="39"/>
  <c r="AD36" i="39"/>
  <c r="DZ4" i="39"/>
  <c r="AC37" i="39"/>
  <c r="AF14" i="37"/>
  <c r="AF13" i="37"/>
  <c r="AG12" i="37"/>
  <c r="BS4" i="37"/>
  <c r="AD26" i="39"/>
  <c r="AD25" i="39"/>
  <c r="CV4" i="39"/>
  <c r="AE24" i="39"/>
  <c r="AA62" i="39"/>
  <c r="AA61" i="39"/>
  <c r="GH4" i="39"/>
  <c r="AB60" i="39"/>
  <c r="DZ5" i="38"/>
  <c r="DZ7" i="38" s="1"/>
  <c r="DZ5" i="37"/>
  <c r="DZ12" i="37" s="1"/>
  <c r="FD5" i="38"/>
  <c r="FD9" i="38" s="1"/>
  <c r="CV5" i="38"/>
  <c r="CV9" i="38" s="1"/>
  <c r="BQ5" i="38"/>
  <c r="BQ7" i="38" s="1"/>
  <c r="AE26" i="37"/>
  <c r="AE25" i="37"/>
  <c r="AF24" i="37"/>
  <c r="CW4" i="37"/>
  <c r="CT22" i="39"/>
  <c r="CT14" i="39"/>
  <c r="CT12" i="39"/>
  <c r="FC5" i="39"/>
  <c r="FC7" i="39" s="1"/>
  <c r="DY7" i="37"/>
  <c r="FC14" i="38"/>
  <c r="DY5" i="39"/>
  <c r="DY12" i="39" s="1"/>
  <c r="CU9" i="37"/>
  <c r="BR5" i="37"/>
  <c r="BR12" i="37" s="1"/>
  <c r="CU5" i="39"/>
  <c r="CU7" i="39" s="1"/>
  <c r="GG5" i="39"/>
  <c r="GG12" i="39" s="1"/>
  <c r="AD38" i="38"/>
  <c r="AE36" i="38"/>
  <c r="AD37" i="38"/>
  <c r="EA4" i="38"/>
  <c r="DY12" i="38"/>
  <c r="AE36" i="37"/>
  <c r="AD38" i="37"/>
  <c r="AD37" i="37"/>
  <c r="EA4" i="37"/>
  <c r="AD48" i="38"/>
  <c r="FE4" i="38"/>
  <c r="AC50" i="38"/>
  <c r="AC49" i="38"/>
  <c r="AE26" i="38"/>
  <c r="AE25" i="38"/>
  <c r="AF24" i="38"/>
  <c r="CW4" i="38"/>
  <c r="AE14" i="38"/>
  <c r="AE13" i="38"/>
  <c r="AF12" i="38"/>
  <c r="BR4" i="38"/>
  <c r="CV5" i="37"/>
  <c r="CV12" i="37" s="1"/>
  <c r="CV7" i="37" l="1"/>
  <c r="CV9" i="37"/>
  <c r="FC9" i="39"/>
  <c r="GG22" i="39"/>
  <c r="BP14" i="39"/>
  <c r="BP7" i="39"/>
  <c r="BP9" i="39"/>
  <c r="BP12" i="39"/>
  <c r="FC22" i="39"/>
  <c r="FC20" i="39"/>
  <c r="BQ5" i="39"/>
  <c r="BQ22" i="39" s="1"/>
  <c r="AE14" i="39"/>
  <c r="AF12" i="39"/>
  <c r="AE13" i="39"/>
  <c r="BR4" i="39"/>
  <c r="BP20" i="39"/>
  <c r="BP22" i="39"/>
  <c r="GG20" i="39"/>
  <c r="GG9" i="39"/>
  <c r="CU9" i="39"/>
  <c r="DY22" i="39"/>
  <c r="GG7" i="39"/>
  <c r="GG14" i="39"/>
  <c r="CU22" i="39"/>
  <c r="CU20" i="39"/>
  <c r="DY20" i="39"/>
  <c r="DY9" i="39"/>
  <c r="CV14" i="38"/>
  <c r="CV12" i="38"/>
  <c r="FD14" i="38"/>
  <c r="BQ14" i="38"/>
  <c r="BQ9" i="38"/>
  <c r="BQ12" i="38"/>
  <c r="FD12" i="38"/>
  <c r="DZ12" i="38"/>
  <c r="CV7" i="38"/>
  <c r="DZ14" i="38"/>
  <c r="BR9" i="37"/>
  <c r="BR7" i="37"/>
  <c r="DZ9" i="37"/>
  <c r="BR5" i="38"/>
  <c r="BR7" i="38" s="1"/>
  <c r="CW5" i="38"/>
  <c r="CW7" i="38" s="1"/>
  <c r="FE5" i="38"/>
  <c r="FE7" i="38" s="1"/>
  <c r="AE38" i="37"/>
  <c r="AE37" i="37"/>
  <c r="EB4" i="37"/>
  <c r="AF36" i="37"/>
  <c r="EA5" i="38"/>
  <c r="EA9" i="38" s="1"/>
  <c r="AE37" i="38"/>
  <c r="AE38" i="38"/>
  <c r="AF36" i="38"/>
  <c r="EB4" i="38"/>
  <c r="CU14" i="39"/>
  <c r="CU12" i="39"/>
  <c r="DY7" i="39"/>
  <c r="DY14" i="39"/>
  <c r="FC14" i="39"/>
  <c r="FC12" i="39"/>
  <c r="AG24" i="37"/>
  <c r="CX4" i="37"/>
  <c r="AF26" i="37"/>
  <c r="AF25" i="37"/>
  <c r="FD7" i="38"/>
  <c r="DZ7" i="37"/>
  <c r="DZ9" i="38"/>
  <c r="GH5" i="39"/>
  <c r="GH9" i="39" s="1"/>
  <c r="CV5" i="39"/>
  <c r="CV14" i="39" s="1"/>
  <c r="AG14" i="37"/>
  <c r="AG13" i="37"/>
  <c r="BT4" i="37"/>
  <c r="AD38" i="39"/>
  <c r="AD37" i="39"/>
  <c r="AE36" i="39"/>
  <c r="EA4" i="39"/>
  <c r="FD5" i="39"/>
  <c r="FD14" i="39" s="1"/>
  <c r="AG12" i="38"/>
  <c r="AF14" i="38"/>
  <c r="AF13" i="38"/>
  <c r="BS4" i="38"/>
  <c r="AG24" i="38"/>
  <c r="AF26" i="38"/>
  <c r="AF25" i="38"/>
  <c r="CX4" i="38"/>
  <c r="AD50" i="38"/>
  <c r="AD49" i="38"/>
  <c r="AE48" i="38"/>
  <c r="FF4" i="38"/>
  <c r="EA5" i="37"/>
  <c r="EA7" i="37" s="1"/>
  <c r="CW5" i="37"/>
  <c r="CW12" i="37" s="1"/>
  <c r="AC60" i="39"/>
  <c r="AB62" i="39"/>
  <c r="AB61" i="39"/>
  <c r="GI4" i="39"/>
  <c r="AF24" i="39"/>
  <c r="AE26" i="39"/>
  <c r="AE25" i="39"/>
  <c r="CW4" i="39"/>
  <c r="BS5" i="37"/>
  <c r="BS7" i="37" s="1"/>
  <c r="DZ5" i="39"/>
  <c r="DZ9" i="39" s="1"/>
  <c r="AC50" i="39"/>
  <c r="AC49" i="39"/>
  <c r="AD48" i="39"/>
  <c r="FE4" i="39"/>
  <c r="DZ20" i="39" l="1"/>
  <c r="DZ7" i="39"/>
  <c r="DZ22" i="39"/>
  <c r="CV22" i="39"/>
  <c r="GH20" i="39"/>
  <c r="FD22" i="39"/>
  <c r="BR5" i="39"/>
  <c r="AF14" i="39"/>
  <c r="AG12" i="39"/>
  <c r="AF13" i="39"/>
  <c r="BS4" i="39"/>
  <c r="BQ12" i="39"/>
  <c r="BQ9" i="39"/>
  <c r="BQ20" i="39"/>
  <c r="BQ14" i="39"/>
  <c r="BQ7" i="39"/>
  <c r="CV20" i="39"/>
  <c r="CV7" i="39"/>
  <c r="GH7" i="39"/>
  <c r="GH22" i="39"/>
  <c r="FD20" i="39"/>
  <c r="FD7" i="39"/>
  <c r="GH14" i="39"/>
  <c r="GH12" i="39"/>
  <c r="FE14" i="38"/>
  <c r="FE9" i="38"/>
  <c r="CW14" i="38"/>
  <c r="BR12" i="38"/>
  <c r="FE12" i="38"/>
  <c r="EA7" i="38"/>
  <c r="BR14" i="38"/>
  <c r="EA12" i="38"/>
  <c r="CW9" i="38"/>
  <c r="CW9" i="37"/>
  <c r="CW7" i="37"/>
  <c r="FE5" i="39"/>
  <c r="FE12" i="39" s="1"/>
  <c r="BS12" i="37"/>
  <c r="EA12" i="37"/>
  <c r="AE48" i="39"/>
  <c r="FF4" i="39"/>
  <c r="AD50" i="39"/>
  <c r="AD49" i="39"/>
  <c r="DZ14" i="39"/>
  <c r="DZ12" i="39"/>
  <c r="BS9" i="37"/>
  <c r="CW5" i="39"/>
  <c r="CW12" i="39" s="1"/>
  <c r="GI5" i="39"/>
  <c r="GI7" i="39" s="1"/>
  <c r="EA9" i="37"/>
  <c r="AF48" i="38"/>
  <c r="FG4" i="38"/>
  <c r="AE50" i="38"/>
  <c r="AE49" i="38"/>
  <c r="AG26" i="38"/>
  <c r="AG25" i="38"/>
  <c r="CY4" i="38"/>
  <c r="AG14" i="38"/>
  <c r="AG13" i="38"/>
  <c r="BT4" i="38"/>
  <c r="FD12" i="39"/>
  <c r="FD9" i="39"/>
  <c r="EA5" i="39"/>
  <c r="EA7" i="39" s="1"/>
  <c r="BT5" i="37"/>
  <c r="BT12" i="37" s="1"/>
  <c r="CV12" i="39"/>
  <c r="CV9" i="39"/>
  <c r="AG26" i="37"/>
  <c r="AG25" i="37"/>
  <c r="CY4" i="37"/>
  <c r="AF38" i="38"/>
  <c r="AG36" i="38"/>
  <c r="AF37" i="38"/>
  <c r="EC4" i="38"/>
  <c r="EA14" i="38"/>
  <c r="AG36" i="37"/>
  <c r="AF38" i="37"/>
  <c r="AF37" i="37"/>
  <c r="EC4" i="37"/>
  <c r="CW12" i="38"/>
  <c r="BR9" i="38"/>
  <c r="AF26" i="39"/>
  <c r="AF25" i="39"/>
  <c r="CX4" i="39"/>
  <c r="AG24" i="39"/>
  <c r="AC62" i="39"/>
  <c r="AC61" i="39"/>
  <c r="AD60" i="39"/>
  <c r="GJ4" i="39"/>
  <c r="FF5" i="38"/>
  <c r="FF7" i="38" s="1"/>
  <c r="CX5" i="38"/>
  <c r="CX7" i="38" s="1"/>
  <c r="BS5" i="38"/>
  <c r="BS9" i="38" s="1"/>
  <c r="AE38" i="39"/>
  <c r="AF36" i="39"/>
  <c r="EB4" i="39"/>
  <c r="AE37" i="39"/>
  <c r="CX5" i="37"/>
  <c r="CX12" i="37" s="1"/>
  <c r="EB5" i="38"/>
  <c r="EB9" i="38" s="1"/>
  <c r="EB5" i="37"/>
  <c r="EB12" i="37" s="1"/>
  <c r="CW22" i="39" l="1"/>
  <c r="FE22" i="39"/>
  <c r="FE20" i="39"/>
  <c r="FE9" i="39"/>
  <c r="EA9" i="39"/>
  <c r="EA22" i="39"/>
  <c r="EA20" i="39"/>
  <c r="GI9" i="39"/>
  <c r="CW20" i="39"/>
  <c r="CW9" i="39"/>
  <c r="FE7" i="39"/>
  <c r="FE14" i="39"/>
  <c r="BR9" i="39"/>
  <c r="BR12" i="39"/>
  <c r="BR14" i="39"/>
  <c r="BR22" i="39"/>
  <c r="BS5" i="39"/>
  <c r="BS7" i="39" s="1"/>
  <c r="AG13" i="39"/>
  <c r="AG14" i="39"/>
  <c r="BT4" i="39"/>
  <c r="BR20" i="39"/>
  <c r="BR7" i="39"/>
  <c r="EA14" i="39"/>
  <c r="EA12" i="39"/>
  <c r="CW7" i="39"/>
  <c r="CW14" i="39"/>
  <c r="GI22" i="39"/>
  <c r="GI20" i="39"/>
  <c r="CX12" i="38"/>
  <c r="CX14" i="38"/>
  <c r="BS7" i="38"/>
  <c r="BS12" i="38"/>
  <c r="FF12" i="38"/>
  <c r="BS14" i="38"/>
  <c r="FF14" i="38"/>
  <c r="CX9" i="38"/>
  <c r="BT7" i="37"/>
  <c r="CX9" i="37"/>
  <c r="CX7" i="37"/>
  <c r="EB7" i="37"/>
  <c r="EB5" i="39"/>
  <c r="EB14" i="39" s="1"/>
  <c r="GJ5" i="39"/>
  <c r="GJ14" i="39" s="1"/>
  <c r="AG26" i="39"/>
  <c r="AG25" i="39"/>
  <c r="CY4" i="39"/>
  <c r="AG38" i="37"/>
  <c r="AG37" i="37"/>
  <c r="ED4" i="37"/>
  <c r="EC5" i="38"/>
  <c r="EC7" i="38" s="1"/>
  <c r="AG37" i="38"/>
  <c r="AG38" i="38"/>
  <c r="ED4" i="38"/>
  <c r="CY5" i="37"/>
  <c r="CY7" i="37" s="1"/>
  <c r="CY5" i="38"/>
  <c r="CY9" i="38" s="1"/>
  <c r="AF50" i="38"/>
  <c r="AF49" i="38"/>
  <c r="AG48" i="38"/>
  <c r="FH4" i="38"/>
  <c r="AE50" i="39"/>
  <c r="AE49" i="39"/>
  <c r="AF48" i="39"/>
  <c r="FG4" i="39"/>
  <c r="EB14" i="38"/>
  <c r="EB12" i="38"/>
  <c r="EB9" i="37"/>
  <c r="EB7" i="38"/>
  <c r="AF37" i="39"/>
  <c r="AF38" i="39"/>
  <c r="AG36" i="39"/>
  <c r="EC4" i="39"/>
  <c r="FF9" i="38"/>
  <c r="AE60" i="39"/>
  <c r="AD62" i="39"/>
  <c r="AD61" i="39"/>
  <c r="GK4" i="39"/>
  <c r="CX5" i="39"/>
  <c r="CX9" i="39" s="1"/>
  <c r="EC5" i="37"/>
  <c r="EC12" i="37" s="1"/>
  <c r="BT9" i="37"/>
  <c r="BT5" i="38"/>
  <c r="BT9" i="38" s="1"/>
  <c r="FG5" i="38"/>
  <c r="FG9" i="38" s="1"/>
  <c r="GI14" i="39"/>
  <c r="GI12" i="39"/>
  <c r="FF5" i="39"/>
  <c r="FF9" i="39" s="1"/>
  <c r="FF20" i="39" l="1"/>
  <c r="BS9" i="39"/>
  <c r="CX20" i="39"/>
  <c r="CX7" i="39"/>
  <c r="CX22" i="39"/>
  <c r="GJ22" i="39"/>
  <c r="BT5" i="39"/>
  <c r="BT20" i="39" s="1"/>
  <c r="BS12" i="39"/>
  <c r="FF7" i="39"/>
  <c r="FF22" i="39"/>
  <c r="CX14" i="39"/>
  <c r="CX12" i="39"/>
  <c r="GJ20" i="39"/>
  <c r="GJ7" i="39"/>
  <c r="EB12" i="39"/>
  <c r="BS22" i="39"/>
  <c r="BS20" i="39"/>
  <c r="BS14" i="39"/>
  <c r="EB9" i="39"/>
  <c r="GJ12" i="39"/>
  <c r="GJ9" i="39"/>
  <c r="EB20" i="39"/>
  <c r="EB22" i="39"/>
  <c r="EB7" i="39"/>
  <c r="BT14" i="38"/>
  <c r="CY7" i="38"/>
  <c r="BT12" i="38"/>
  <c r="EC14" i="38"/>
  <c r="BT7" i="38"/>
  <c r="CY12" i="38"/>
  <c r="EC9" i="38"/>
  <c r="CY12" i="37"/>
  <c r="CY9" i="37"/>
  <c r="FG7" i="38"/>
  <c r="FG12" i="38"/>
  <c r="GK5" i="39"/>
  <c r="GK12" i="39" s="1"/>
  <c r="AG48" i="39"/>
  <c r="AF50" i="39"/>
  <c r="AF49" i="39"/>
  <c r="FH4" i="39"/>
  <c r="FH5" i="38"/>
  <c r="FH9" i="38" s="1"/>
  <c r="CY5" i="39"/>
  <c r="CY7" i="39" s="1"/>
  <c r="EC9" i="37"/>
  <c r="AG38" i="39"/>
  <c r="ED4" i="39"/>
  <c r="AG37" i="39"/>
  <c r="FF14" i="39"/>
  <c r="FF12" i="39"/>
  <c r="FG14" i="38"/>
  <c r="EC7" i="37"/>
  <c r="AE62" i="39"/>
  <c r="AE61" i="39"/>
  <c r="GL4" i="39"/>
  <c r="AF60" i="39"/>
  <c r="EC5" i="39"/>
  <c r="EC12" i="39" s="1"/>
  <c r="FG5" i="39"/>
  <c r="FG7" i="39" s="1"/>
  <c r="FI4" i="38"/>
  <c r="AG50" i="38"/>
  <c r="AG49" i="38"/>
  <c r="CY14" i="38"/>
  <c r="ED5" i="38"/>
  <c r="ED14" i="38" s="1"/>
  <c r="EC12" i="38"/>
  <c r="ED5" i="37"/>
  <c r="ED12" i="37" s="1"/>
  <c r="BT9" i="39" l="1"/>
  <c r="GK22" i="39"/>
  <c r="CY9" i="39"/>
  <c r="GK20" i="39"/>
  <c r="GK9" i="39"/>
  <c r="BT14" i="39"/>
  <c r="BT7" i="39"/>
  <c r="BT12" i="39"/>
  <c r="FG9" i="39"/>
  <c r="BT22" i="39"/>
  <c r="EC22" i="39"/>
  <c r="EC20" i="39"/>
  <c r="EC9" i="39"/>
  <c r="GK7" i="39"/>
  <c r="GK14" i="39"/>
  <c r="FG22" i="39"/>
  <c r="FG20" i="39"/>
  <c r="CY22" i="39"/>
  <c r="CY20" i="39"/>
  <c r="FH14" i="38"/>
  <c r="FH12" i="38"/>
  <c r="ED9" i="37"/>
  <c r="EO9" i="37" s="1"/>
  <c r="ED7" i="37"/>
  <c r="EO8" i="37" s="1"/>
  <c r="R9" i="37" s="1"/>
  <c r="ED9" i="38"/>
  <c r="ED7" i="38"/>
  <c r="FI5" i="38"/>
  <c r="FI7" i="38" s="1"/>
  <c r="FG14" i="39"/>
  <c r="FG12" i="39"/>
  <c r="EC7" i="39"/>
  <c r="EC14" i="39"/>
  <c r="AG60" i="39"/>
  <c r="AF62" i="39"/>
  <c r="AF61" i="39"/>
  <c r="GM4" i="39"/>
  <c r="ED5" i="39"/>
  <c r="ED9" i="39" s="1"/>
  <c r="CY14" i="39"/>
  <c r="CY12" i="39"/>
  <c r="FH7" i="38"/>
  <c r="FH5" i="39"/>
  <c r="FH14" i="39" s="1"/>
  <c r="EO13" i="37"/>
  <c r="Z9" i="37" s="1"/>
  <c r="AI42" i="37" s="1"/>
  <c r="EO12" i="37"/>
  <c r="Z8" i="37" s="1"/>
  <c r="AI44" i="37" s="1"/>
  <c r="ED12" i="38"/>
  <c r="GL5" i="39"/>
  <c r="GL9" i="39" s="1"/>
  <c r="AG50" i="39"/>
  <c r="AG49" i="39"/>
  <c r="FI4" i="39"/>
  <c r="EO7" i="37" l="1"/>
  <c r="R8" i="37" s="1"/>
  <c r="EO10" i="37"/>
  <c r="V9" i="37" s="1"/>
  <c r="AI30" i="37" s="1"/>
  <c r="V8" i="37"/>
  <c r="AI32" i="37" s="1"/>
  <c r="FI14" i="38"/>
  <c r="FT19" i="38" s="1"/>
  <c r="AD9" i="38" s="1"/>
  <c r="AI54" i="38" s="1"/>
  <c r="ED20" i="39"/>
  <c r="ED7" i="39"/>
  <c r="ED22" i="39"/>
  <c r="GL20" i="39"/>
  <c r="FH22" i="39"/>
  <c r="GL7" i="39"/>
  <c r="GL22" i="39"/>
  <c r="FH20" i="39"/>
  <c r="FH7" i="39"/>
  <c r="FI9" i="38"/>
  <c r="FT9" i="38" s="1"/>
  <c r="V8" i="38" s="1"/>
  <c r="AI32" i="38" s="1"/>
  <c r="FI12" i="38"/>
  <c r="FT12" i="38" s="1"/>
  <c r="Z8" i="38" s="1"/>
  <c r="AI44" i="38" s="1"/>
  <c r="GM5" i="39"/>
  <c r="GM22" i="39" s="1"/>
  <c r="FT8" i="38"/>
  <c r="R9" i="38" s="1"/>
  <c r="FT7" i="38"/>
  <c r="R8" i="38" s="1"/>
  <c r="FI5" i="39"/>
  <c r="FI12" i="39" s="1"/>
  <c r="AD9" i="37"/>
  <c r="AI18" i="37"/>
  <c r="GL14" i="39"/>
  <c r="GL12" i="39"/>
  <c r="AI20" i="37"/>
  <c r="AD8" i="37"/>
  <c r="FH12" i="39"/>
  <c r="FH9" i="39"/>
  <c r="ED14" i="39"/>
  <c r="ED12" i="39"/>
  <c r="AG62" i="39"/>
  <c r="AG61" i="39"/>
  <c r="GN4" i="39"/>
  <c r="FT14" i="38"/>
  <c r="AD8" i="38" s="1"/>
  <c r="AI56" i="38" s="1"/>
  <c r="FT13" i="38" l="1"/>
  <c r="Z9" i="38" s="1"/>
  <c r="AI42" i="38" s="1"/>
  <c r="FT10" i="38"/>
  <c r="V9" i="38" s="1"/>
  <c r="AI30" i="38" s="1"/>
  <c r="FI22" i="39"/>
  <c r="GM14" i="39"/>
  <c r="FI20" i="39"/>
  <c r="FI9" i="39"/>
  <c r="GM12" i="39"/>
  <c r="GM7" i="39"/>
  <c r="AI20" i="38"/>
  <c r="AH8" i="38"/>
  <c r="AI18" i="38"/>
  <c r="GN5" i="39"/>
  <c r="GN7" i="39" s="1"/>
  <c r="FI7" i="39"/>
  <c r="FI14" i="39"/>
  <c r="GM9" i="39"/>
  <c r="GM20" i="39"/>
  <c r="AH9" i="38" l="1"/>
  <c r="GN9" i="39"/>
  <c r="GO10" i="39" s="1"/>
  <c r="S9" i="39" s="1"/>
  <c r="AI30" i="39" s="1"/>
  <c r="GN12" i="39"/>
  <c r="GO12" i="39" s="1"/>
  <c r="V8" i="39" s="1"/>
  <c r="AI44" i="39" s="1"/>
  <c r="GN20" i="39"/>
  <c r="GO21" i="39" s="1"/>
  <c r="AB9" i="39" s="1"/>
  <c r="AI66" i="39" s="1"/>
  <c r="GO7" i="39"/>
  <c r="P8" i="39" s="1"/>
  <c r="GO8" i="39"/>
  <c r="P9" i="39" s="1"/>
  <c r="GN22" i="39"/>
  <c r="GN14" i="39"/>
  <c r="GO20" i="39" l="1"/>
  <c r="AB8" i="39" s="1"/>
  <c r="AI68" i="39" s="1"/>
  <c r="GO9" i="39"/>
  <c r="S8" i="39" s="1"/>
  <c r="AI32" i="39" s="1"/>
  <c r="GO13" i="39"/>
  <c r="V9" i="39" s="1"/>
  <c r="AI42" i="39" s="1"/>
  <c r="AI20" i="39"/>
  <c r="AE8" i="39"/>
  <c r="AI18" i="39"/>
  <c r="GO14" i="39"/>
  <c r="Y8" i="39" s="1"/>
  <c r="AI56" i="39" s="1"/>
  <c r="GO19" i="39"/>
  <c r="Y9" i="39" s="1"/>
  <c r="AI54" i="39" s="1"/>
  <c r="GO22" i="39"/>
  <c r="GO24" i="39"/>
  <c r="AE9" i="3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
    <author>沖縄県</author>
    <author>Administrator</author>
  </authors>
  <commentList>
    <comment ref="A6" authorId="0" shapeId="0" xr:uid="{00000000-0006-0000-0000-000001000000}">
      <text>
        <r>
          <rPr>
            <b/>
            <sz val="11"/>
            <color indexed="81"/>
            <rFont val="MS P ゴシック"/>
            <family val="3"/>
            <charset val="128"/>
          </rPr>
          <t>コースを選択してください。</t>
        </r>
      </text>
    </comment>
    <comment ref="CF26" authorId="1" shapeId="0" xr:uid="{00000000-0006-0000-0000-000004000000}">
      <text>
        <r>
          <rPr>
            <b/>
            <sz val="11"/>
            <color indexed="81"/>
            <rFont val="ＭＳ Ｐゴシック"/>
            <family val="3"/>
            <charset val="128"/>
          </rPr>
          <t>書類を確認しながら手書き等でチェックすること</t>
        </r>
      </text>
    </comment>
    <comment ref="C35" authorId="0" shapeId="0" xr:uid="{00000000-0006-0000-0000-000005000000}">
      <text>
        <r>
          <rPr>
            <sz val="9"/>
            <color indexed="81"/>
            <rFont val="MS P ゴシック"/>
            <family val="3"/>
            <charset val="128"/>
          </rPr>
          <t xml:space="preserve">・知識等習得(介護分野等)は必須。
</t>
        </r>
      </text>
    </comment>
    <comment ref="C37" authorId="2" shapeId="0" xr:uid="{41136A5D-679A-4D9D-AB17-08CBA2052F46}">
      <text>
        <r>
          <rPr>
            <sz val="9"/>
            <color indexed="10"/>
            <rFont val="MS P ゴシック"/>
            <family val="3"/>
            <charset val="128"/>
          </rPr>
          <t xml:space="preserve">デジタル分野以外のコースで該当ある場合
</t>
        </r>
      </text>
    </comment>
    <comment ref="CF39" authorId="1" shapeId="0" xr:uid="{00000000-0006-0000-0000-000007000000}">
      <text>
        <r>
          <rPr>
            <b/>
            <sz val="11"/>
            <color indexed="81"/>
            <rFont val="ＭＳ Ｐゴシック"/>
            <family val="3"/>
            <charset val="128"/>
          </rPr>
          <t>書類を確認しながら手書き等でチェックすること</t>
        </r>
      </text>
    </comment>
    <comment ref="C50" authorId="0" shapeId="0" xr:uid="{00000000-0006-0000-0000-000008000000}">
      <text>
        <r>
          <rPr>
            <sz val="9"/>
            <color indexed="81"/>
            <rFont val="MS P ゴシック"/>
            <family val="3"/>
            <charset val="128"/>
          </rPr>
          <t>キャリアコンサルタント等は以下の者を指す
①キャリアコンサルティング(能開法第30条の２第２項)
②キャリアコンサルティング技能士(1級又は2級)
③職業訓練指導員免許を保有する者(能開法第28条第２項)
詳しくは要領を確認すること。</t>
        </r>
      </text>
    </comment>
    <comment ref="V56" authorId="2" shapeId="0" xr:uid="{9C2771C4-A935-43D7-BF4E-8D67CB120792}">
      <text>
        <r>
          <rPr>
            <b/>
            <sz val="9"/>
            <color indexed="10"/>
            <rFont val="MS P ゴシック"/>
            <family val="3"/>
            <charset val="128"/>
          </rPr>
          <t>昨年度11～12月実施の公募に申請した事業者については、昨年度提出した証明書の写しでも可とします</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author>
  </authors>
  <commentList>
    <comment ref="D5" authorId="0" shapeId="0" xr:uid="{00747DA5-9C8A-48F3-9791-05B26A0F7BFE}">
      <text>
        <r>
          <rPr>
            <sz val="9"/>
            <color indexed="10"/>
            <rFont val="MS P ゴシック"/>
            <family val="3"/>
            <charset val="128"/>
          </rPr>
          <t>当てはまる属性の□を☑にしてください</t>
        </r>
        <r>
          <rPr>
            <sz val="9"/>
            <color indexed="81"/>
            <rFont val="MS P ゴシック"/>
            <family val="3"/>
            <charset val="128"/>
          </rPr>
          <t xml:space="preserve">
</t>
        </r>
      </text>
    </comment>
    <comment ref="D12" authorId="1" shapeId="0" xr:uid="{00000000-0006-0000-0200-000001000000}">
      <text>
        <r>
          <rPr>
            <sz val="9"/>
            <color indexed="81"/>
            <rFont val="ＭＳ Ｐ明朝"/>
            <family val="1"/>
            <charset val="128"/>
          </rPr>
          <t>複数の施設で訓練を行う場合は、</t>
        </r>
        <r>
          <rPr>
            <u/>
            <sz val="9"/>
            <color indexed="81"/>
            <rFont val="ＭＳ Ｐ明朝"/>
            <family val="1"/>
            <charset val="128"/>
          </rPr>
          <t>別紙へ必ず全ての施設について記載し、様式4についても、施設数分を作成すること。</t>
        </r>
        <r>
          <rPr>
            <sz val="9"/>
            <color indexed="81"/>
            <rFont val="ＭＳ Ｐ明朝"/>
            <family val="1"/>
            <charset val="128"/>
          </rPr>
          <t>申請のない施設での訓練は原則認められません。</t>
        </r>
      </text>
    </comment>
    <comment ref="D21" authorId="1" shapeId="0" xr:uid="{00000000-0006-0000-0200-000002000000}">
      <text>
        <r>
          <rPr>
            <sz val="9"/>
            <color indexed="81"/>
            <rFont val="ＭＳ Ｐ明朝"/>
            <family val="1"/>
            <charset val="128"/>
          </rPr>
          <t>以下のとおり入力
  自主事業による訓練 ⇒ 「自主」
　県発注の訓練 ⇒ 「県」
  ﾎﾟﾘﾃｸｾﾝﾀｰ発注 ⇒ 「ﾎﾟﾘﾃｸ」
　基金訓練基礎演習 ⇒ 「基金演習」
　基金訓練実践演習 ⇒ 「基金実践」
　求職者支援訓練基礎ｺｰｽ ⇒ 「求職基礎」
　求職者支援訓練実践ｺｰｽ ⇒ 「求職実践」
　上記以外 ⇒ 「その他」</t>
        </r>
      </text>
    </comment>
    <comment ref="D33" authorId="1" shapeId="0" xr:uid="{00000000-0006-0000-0200-000003000000}">
      <text>
        <r>
          <rPr>
            <sz val="9"/>
            <color indexed="81"/>
            <rFont val="UD デジタル 教科書体 NP-R"/>
            <family val="1"/>
            <charset val="128"/>
          </rPr>
          <t>受託決定から訓練修了後まで常時対応できる者のみ記載</t>
        </r>
      </text>
    </comment>
    <comment ref="B43" authorId="1" shapeId="0" xr:uid="{00000000-0006-0000-0200-000004000000}">
      <text>
        <r>
          <rPr>
            <sz val="9"/>
            <color indexed="81"/>
            <rFont val="ＭＳ Ｐ明朝"/>
            <family val="1"/>
            <charset val="128"/>
          </rPr>
          <t>訓練施設が1か所の場合は空欄として下さい。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沖縄県</author>
    <author>-</author>
    <author>nakadac</author>
  </authors>
  <commentList>
    <comment ref="BI10" authorId="0" shapeId="0" xr:uid="{00000000-0006-0000-0300-000002000000}">
      <text>
        <r>
          <rPr>
            <sz val="9"/>
            <color indexed="81"/>
            <rFont val="ＭＳ Ｐゴシック"/>
            <family val="3"/>
            <charset val="128"/>
          </rPr>
          <t>様式2と対応させること</t>
        </r>
      </text>
    </comment>
    <comment ref="AM14" authorId="1" shapeId="0" xr:uid="{00000000-0006-0000-0300-000003000000}">
      <text>
        <r>
          <rPr>
            <sz val="9"/>
            <color indexed="81"/>
            <rFont val="MS P ゴシック"/>
            <family val="3"/>
            <charset val="128"/>
          </rPr>
          <t>開講可能な最小の定員数を記載</t>
        </r>
      </text>
    </comment>
    <comment ref="BI18" authorId="1" shapeId="0" xr:uid="{00000000-0006-0000-0300-000004000000}">
      <text>
        <r>
          <rPr>
            <sz val="9"/>
            <color indexed="81"/>
            <rFont val="MS P ゴシック"/>
            <family val="3"/>
            <charset val="128"/>
          </rPr>
          <t>開講希望月以外の開講が可能かどうかどちらかに○
可の場合、「（別紙）開講希望月調査」を委託先1者につき1部提出すること。</t>
        </r>
      </text>
    </comment>
    <comment ref="BI22" authorId="2" shapeId="0" xr:uid="{00000000-0006-0000-0300-000005000000}">
      <text>
        <r>
          <rPr>
            <sz val="9"/>
            <color indexed="81"/>
            <rFont val="ＭＳ Ｐゴシック"/>
            <family val="3"/>
            <charset val="128"/>
          </rPr>
          <t>上級クラス設定等により、
受講必須条件があれば記載</t>
        </r>
      </text>
    </comment>
    <comment ref="O37" authorId="2" shapeId="0" xr:uid="{00000000-0006-0000-0300-000006000000}">
      <text>
        <r>
          <rPr>
            <sz val="9"/>
            <color indexed="81"/>
            <rFont val="ＭＳ Ｐゴシック"/>
            <family val="3"/>
            <charset val="128"/>
          </rPr>
          <t>修了により取得できる資格等のみ
　【例】　●●養成課程◆級修了証</t>
        </r>
      </text>
    </comment>
    <comment ref="O41" authorId="2" shapeId="0" xr:uid="{00000000-0006-0000-0300-000007000000}">
      <text>
        <r>
          <rPr>
            <sz val="9"/>
            <color indexed="81"/>
            <rFont val="ＭＳ Ｐゴシック"/>
            <family val="3"/>
            <charset val="128"/>
          </rPr>
          <t>主なもの2つまで
　【例】　●●主催▲▲検定◆級</t>
        </r>
      </text>
    </comment>
    <comment ref="CC49" authorId="0" shapeId="0" xr:uid="{00000000-0006-0000-0300-000008000000}">
      <text>
        <r>
          <rPr>
            <sz val="9"/>
            <color indexed="81"/>
            <rFont val="ＭＳ Ｐゴシック"/>
            <family val="3"/>
            <charset val="128"/>
          </rPr>
          <t>日別訓練計画表と対応させる</t>
        </r>
      </text>
    </comment>
    <comment ref="H125" authorId="0" shapeId="0" xr:uid="{00000000-0006-0000-0300-000009000000}">
      <text>
        <r>
          <rPr>
            <sz val="9"/>
            <color indexed="81"/>
            <rFont val="ＭＳ Ｐゴシック"/>
            <family val="3"/>
            <charset val="128"/>
          </rPr>
          <t xml:space="preserve">各種行事（入校式・修了式の式典）は訓練時間に含めないこと。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沖縄県</author>
  </authors>
  <commentList>
    <comment ref="F8" authorId="0" shapeId="0" xr:uid="{00000000-0006-0000-0B00-000001000000}">
      <text>
        <r>
          <rPr>
            <sz val="9"/>
            <color indexed="81"/>
            <rFont val="ＭＳ Ｐゴシック"/>
            <family val="3"/>
            <charset val="128"/>
          </rPr>
          <t>①訓練開始日を入力（2021/○/○）すると自動的に
　休日リストから祝日が転記されます。
②祝日以外で休校日のある場合は、
　 休日シートに入力して下さい。
③訓練開始日を入力して下さい。</t>
        </r>
      </text>
    </comment>
    <comment ref="F9" authorId="0" shapeId="0" xr:uid="{00000000-0006-0000-0B00-000002000000}">
      <text>
        <r>
          <rPr>
            <sz val="9"/>
            <color indexed="81"/>
            <rFont val="ＭＳ Ｐゴシック"/>
            <family val="3"/>
            <charset val="128"/>
          </rPr>
          <t>終了日を入力して下さい。</t>
        </r>
      </text>
    </comment>
    <comment ref="C20" authorId="1" shapeId="0" xr:uid="{00000000-0006-0000-0B00-000004000000}">
      <text>
        <r>
          <rPr>
            <sz val="9"/>
            <color indexed="81"/>
            <rFont val="ＭＳ Ｐゴシック"/>
            <family val="3"/>
            <charset val="128"/>
          </rPr>
          <t>訓練時間数を記載
※入校式、修了式などの式典は訓練時間に含めない。（訓練すべき日数には含む）
※オリエンテーションは訓練時間に含む。</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user</author>
    <author>沖縄県</author>
  </authors>
  <commentList>
    <comment ref="F8" authorId="0" shapeId="0" xr:uid="{95FF5506-C4B5-4A85-BD48-563631E70047}">
      <text>
        <r>
          <rPr>
            <sz val="9"/>
            <color indexed="81"/>
            <rFont val="ＭＳ Ｐゴシック"/>
            <family val="3"/>
            <charset val="128"/>
          </rPr>
          <t>①訓練開始日を入力（2021/○/○）すると自動的に
　休日リストから祝日が転記されます。
②祝日以外で休校日のある場合は、
　 休日シートに入力して下さい。
③訓練開始日を入力して下さい。</t>
        </r>
      </text>
    </comment>
    <comment ref="F9" authorId="0" shapeId="0" xr:uid="{ED0499CF-6E47-4319-BBD8-4FE1338AE699}">
      <text>
        <r>
          <rPr>
            <sz val="9"/>
            <color indexed="81"/>
            <rFont val="ＭＳ Ｐゴシック"/>
            <family val="3"/>
            <charset val="128"/>
          </rPr>
          <t>終了日を入力して下さい。</t>
        </r>
      </text>
    </comment>
    <comment ref="C20" authorId="1" shapeId="0" xr:uid="{00000000-0006-0000-0C00-000004000000}">
      <text>
        <r>
          <rPr>
            <sz val="9"/>
            <color indexed="81"/>
            <rFont val="ＭＳ Ｐゴシック"/>
            <family val="3"/>
            <charset val="128"/>
          </rPr>
          <t>訓練時間数を記載
※入校式、修了式などの式典は訓練時間に含めない。（訓練すべき日数には含む）
※オリエンテーションは訓練時間に含む。</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user</author>
    <author>沖縄県</author>
  </authors>
  <commentList>
    <comment ref="E8" authorId="0" shapeId="0" xr:uid="{4D3A1FB0-72CC-4ABA-B7A9-D81D663093A6}">
      <text>
        <r>
          <rPr>
            <sz val="9"/>
            <color indexed="81"/>
            <rFont val="ＭＳ Ｐゴシック"/>
            <family val="3"/>
            <charset val="128"/>
          </rPr>
          <t>①訓練開始日を入力（2021/○/○）すると自動的に
　休日リストから祝日が転記されます。
②祝日以外で休校日のある場合は、
　 休日シートに入力して下さい。
③訓練開始日を入力して下さい。</t>
        </r>
      </text>
    </comment>
    <comment ref="E9" authorId="0" shapeId="0" xr:uid="{AF1B2ED4-AB06-4C09-848E-22EC2795658F}">
      <text>
        <r>
          <rPr>
            <sz val="9"/>
            <color indexed="81"/>
            <rFont val="ＭＳ Ｐゴシック"/>
            <family val="3"/>
            <charset val="128"/>
          </rPr>
          <t>終了日を入力して下さい。</t>
        </r>
      </text>
    </comment>
    <comment ref="C20" authorId="1" shapeId="0" xr:uid="{00000000-0006-0000-0D00-000004000000}">
      <text>
        <r>
          <rPr>
            <sz val="9"/>
            <color indexed="81"/>
            <rFont val="ＭＳ Ｐゴシック"/>
            <family val="3"/>
            <charset val="128"/>
          </rPr>
          <t>訓練時間数を記載
※入校式、修了式などの式典は訓練時間に含めない。（訓練すべき日数には含む）
※オリエンテーションは訓練時間に含む。</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nakadac</author>
  </authors>
  <commentList>
    <comment ref="BW68" authorId="0" shapeId="0" xr:uid="{00000000-0006-0000-1200-000001000000}">
      <text>
        <r>
          <rPr>
            <sz val="9"/>
            <color indexed="81"/>
            <rFont val="ＭＳ Ｐゴシック"/>
            <family val="3"/>
            <charset val="128"/>
          </rPr>
          <t>総面積÷訓練定員</t>
        </r>
      </text>
    </comment>
    <comment ref="AD92" authorId="0" shapeId="0" xr:uid="{00000000-0006-0000-1200-000002000000}">
      <text>
        <r>
          <rPr>
            <sz val="9"/>
            <color indexed="81"/>
            <rFont val="ＭＳ Ｐゴシック"/>
            <family val="3"/>
            <charset val="128"/>
          </rPr>
          <t>名称・バージョン</t>
        </r>
      </text>
    </comment>
    <comment ref="AD96" authorId="0" shapeId="0" xr:uid="{00000000-0006-0000-1200-000003000000}">
      <text>
        <r>
          <rPr>
            <sz val="9"/>
            <color indexed="81"/>
            <rFont val="ＭＳ Ｐゴシック"/>
            <family val="3"/>
            <charset val="128"/>
          </rPr>
          <t>名称・バージョン</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uthor>
    <author>沖縄県</author>
    <author>nakadac</author>
  </authors>
  <commentList>
    <comment ref="U12" authorId="0" shapeId="0" xr:uid="{00000000-0006-0000-1400-000001000000}">
      <text>
        <r>
          <rPr>
            <sz val="9"/>
            <color indexed="81"/>
            <rFont val="MS P ゴシック"/>
            <family val="3"/>
            <charset val="128"/>
          </rPr>
          <t>リストから選んでください。</t>
        </r>
      </text>
    </comment>
    <comment ref="BG12" authorId="1" shapeId="0" xr:uid="{00000000-0006-0000-1400-000002000000}">
      <text>
        <r>
          <rPr>
            <b/>
            <sz val="9"/>
            <color indexed="81"/>
            <rFont val="ＭＳ Ｐゴシック"/>
            <family val="3"/>
            <charset val="128"/>
          </rPr>
          <t>当該訓練科目に関する免許等のみを記載</t>
        </r>
      </text>
    </comment>
    <comment ref="E44" authorId="2" shapeId="0" xr:uid="{00000000-0006-0000-1400-000003000000}">
      <text>
        <r>
          <rPr>
            <sz val="9"/>
            <color indexed="81"/>
            <rFont val="ＭＳ Ｐゴシック"/>
            <family val="3"/>
            <charset val="128"/>
          </rPr>
          <t>教材の他に受講者負担となるもの（作業着等）があれば記載する。
取得目標資格についても以下のとおり読み替えて記載すること。
　「品名」⇒資格名
　「使用科目・目的」⇒試験実施時期
　「価格」⇒受験料</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uthor>
  </authors>
  <commentList>
    <comment ref="Z11" authorId="0" shapeId="0" xr:uid="{00000000-0006-0000-1500-000001000000}">
      <text>
        <r>
          <rPr>
            <sz val="9"/>
            <color indexed="81"/>
            <rFont val="MS P ゴシック"/>
            <family val="3"/>
            <charset val="128"/>
          </rPr>
          <t>リストより選んでください。</t>
        </r>
      </text>
    </comment>
    <comment ref="AF11" authorId="0" shapeId="0" xr:uid="{00000000-0006-0000-1500-000002000000}">
      <text>
        <r>
          <rPr>
            <sz val="9"/>
            <color indexed="81"/>
            <rFont val="MS P ゴシック"/>
            <family val="3"/>
            <charset val="128"/>
          </rPr>
          <t xml:space="preserve">①キャリアコンサルタント
②キャリアコンサルティング技能士(１級又は２級)、
③職業訓練指導員(能開法第28条第２項)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沖縄県</author>
  </authors>
  <commentList>
    <comment ref="A9" authorId="0" shapeId="0" xr:uid="{00000000-0006-0000-1600-000001000000}">
      <text>
        <r>
          <rPr>
            <sz val="9"/>
            <color indexed="81"/>
            <rFont val="ＭＳ Ｐゴシック"/>
            <family val="3"/>
            <charset val="128"/>
          </rPr>
          <t>具体的に記載すること。</t>
        </r>
      </text>
    </comment>
    <comment ref="A34" authorId="0" shapeId="0" xr:uid="{00000000-0006-0000-1600-000002000000}">
      <text>
        <r>
          <rPr>
            <sz val="9"/>
            <color indexed="81"/>
            <rFont val="ＭＳ Ｐゴシック"/>
            <family val="3"/>
            <charset val="128"/>
          </rPr>
          <t>3か月訓練と比べて、長期間の訓練を設定したことにより見込める効果・成果等を具体的に記載すること。</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沖縄県</author>
  </authors>
  <commentList>
    <comment ref="A9" authorId="0" shapeId="0" xr:uid="{00000000-0006-0000-1C00-000001000000}">
      <text>
        <r>
          <rPr>
            <sz val="9"/>
            <color indexed="81"/>
            <rFont val="ＭＳ Ｐゴシック"/>
            <family val="3"/>
            <charset val="128"/>
          </rPr>
          <t>具体的に記載すること。</t>
        </r>
      </text>
    </comment>
    <comment ref="A34" authorId="0" shapeId="0" xr:uid="{00000000-0006-0000-1C00-000002000000}">
      <text>
        <r>
          <rPr>
            <sz val="9"/>
            <color indexed="81"/>
            <rFont val="ＭＳ Ｐゴシック"/>
            <family val="3"/>
            <charset val="128"/>
          </rPr>
          <t>3か月訓練と比べて、長期間の訓練を設定したことにより見込める効果・成果等を具体的に記載すること。</t>
        </r>
      </text>
    </comment>
  </commentList>
</comments>
</file>

<file path=xl/sharedStrings.xml><?xml version="1.0" encoding="utf-8"?>
<sst xmlns="http://schemas.openxmlformats.org/spreadsheetml/2006/main" count="847" uniqueCount="412">
  <si>
    <t>日</t>
    <rPh sb="0" eb="1">
      <t>ニチ</t>
    </rPh>
    <phoneticPr fontId="3"/>
  </si>
  <si>
    <t>時間</t>
    <rPh sb="0" eb="2">
      <t>ジカン</t>
    </rPh>
    <phoneticPr fontId="3"/>
  </si>
  <si>
    <t>海の日</t>
    <rPh sb="0" eb="1">
      <t>ウミ</t>
    </rPh>
    <rPh sb="2" eb="3">
      <t>ヒ</t>
    </rPh>
    <phoneticPr fontId="3"/>
  </si>
  <si>
    <t>敬老の日</t>
    <rPh sb="0" eb="2">
      <t>ケイロウ</t>
    </rPh>
    <rPh sb="3" eb="4">
      <t>ヒ</t>
    </rPh>
    <phoneticPr fontId="3"/>
  </si>
  <si>
    <t>秋分の日</t>
    <rPh sb="0" eb="2">
      <t>シュウブン</t>
    </rPh>
    <phoneticPr fontId="3"/>
  </si>
  <si>
    <t>スポーツの日</t>
    <rPh sb="5" eb="6">
      <t>ヒ</t>
    </rPh>
    <phoneticPr fontId="3"/>
  </si>
  <si>
    <t>文化の日</t>
    <rPh sb="0" eb="2">
      <t>ブンカ</t>
    </rPh>
    <rPh sb="3" eb="4">
      <t>ヒ</t>
    </rPh>
    <phoneticPr fontId="3"/>
  </si>
  <si>
    <t>勤労感謝の日</t>
    <rPh sb="0" eb="2">
      <t>キンロウ</t>
    </rPh>
    <rPh sb="2" eb="4">
      <t>カンシャ</t>
    </rPh>
    <rPh sb="5" eb="6">
      <t>ヒ</t>
    </rPh>
    <phoneticPr fontId="3"/>
  </si>
  <si>
    <t>年末年始休</t>
    <rPh sb="0" eb="2">
      <t>ネンマツ</t>
    </rPh>
    <rPh sb="2" eb="4">
      <t>ネンシ</t>
    </rPh>
    <rPh sb="4" eb="5">
      <t>キュウ</t>
    </rPh>
    <phoneticPr fontId="3"/>
  </si>
  <si>
    <t>元日</t>
  </si>
  <si>
    <t>成人の日</t>
    <rPh sb="0" eb="2">
      <t>セイジン</t>
    </rPh>
    <rPh sb="3" eb="4">
      <t>ヒ</t>
    </rPh>
    <phoneticPr fontId="3"/>
  </si>
  <si>
    <t>建国記念の日</t>
    <rPh sb="0" eb="2">
      <t>ケンコク</t>
    </rPh>
    <rPh sb="2" eb="4">
      <t>キネン</t>
    </rPh>
    <rPh sb="5" eb="6">
      <t>ヒ</t>
    </rPh>
    <phoneticPr fontId="3"/>
  </si>
  <si>
    <t>天皇誕生日</t>
    <rPh sb="0" eb="2">
      <t>テンノウ</t>
    </rPh>
    <rPh sb="2" eb="5">
      <t>タンジョウビ</t>
    </rPh>
    <phoneticPr fontId="3"/>
  </si>
  <si>
    <t>春分の日</t>
    <rPh sb="0" eb="2">
      <t>シュンブン</t>
    </rPh>
    <rPh sb="3" eb="4">
      <t>ヒ</t>
    </rPh>
    <phoneticPr fontId="3"/>
  </si>
  <si>
    <t>様式３別紙</t>
    <rPh sb="0" eb="2">
      <t>ヨウシキ</t>
    </rPh>
    <rPh sb="3" eb="5">
      <t>ベッシ</t>
    </rPh>
    <phoneticPr fontId="3"/>
  </si>
  <si>
    <t>様式１</t>
    <rPh sb="0" eb="2">
      <t>ヨウシキ</t>
    </rPh>
    <phoneticPr fontId="3"/>
  </si>
  <si>
    <t>委　託　訓　練　企　画　提　案　書</t>
    <rPh sb="0" eb="1">
      <t>イ</t>
    </rPh>
    <rPh sb="2" eb="3">
      <t>コトヅケ</t>
    </rPh>
    <rPh sb="4" eb="5">
      <t>クン</t>
    </rPh>
    <rPh sb="6" eb="7">
      <t>ネリ</t>
    </rPh>
    <rPh sb="8" eb="9">
      <t>クワダ</t>
    </rPh>
    <rPh sb="10" eb="11">
      <t>ガ</t>
    </rPh>
    <rPh sb="12" eb="13">
      <t>ツツミ</t>
    </rPh>
    <rPh sb="14" eb="15">
      <t>アン</t>
    </rPh>
    <rPh sb="16" eb="17">
      <t>ショ</t>
    </rPh>
    <phoneticPr fontId="3"/>
  </si>
  <si>
    <t>令和</t>
    <rPh sb="0" eb="2">
      <t>レイワ</t>
    </rPh>
    <phoneticPr fontId="3"/>
  </si>
  <si>
    <t>年</t>
    <rPh sb="0" eb="1">
      <t>ネン</t>
    </rPh>
    <phoneticPr fontId="3"/>
  </si>
  <si>
    <t>月</t>
    <rPh sb="0" eb="1">
      <t>ガツ</t>
    </rPh>
    <phoneticPr fontId="3"/>
  </si>
  <si>
    <t>沖縄県商工労働部</t>
    <rPh sb="0" eb="3">
      <t>オキナワケン</t>
    </rPh>
    <rPh sb="3" eb="5">
      <t>ショウコウ</t>
    </rPh>
    <rPh sb="5" eb="8">
      <t>ロウドウブ</t>
    </rPh>
    <phoneticPr fontId="3"/>
  </si>
  <si>
    <t>労働政策課長　　殿</t>
    <rPh sb="0" eb="2">
      <t>ロウドウ</t>
    </rPh>
    <rPh sb="2" eb="4">
      <t>セイサク</t>
    </rPh>
    <rPh sb="4" eb="6">
      <t>カチョウ</t>
    </rPh>
    <rPh sb="8" eb="9">
      <t>ドノ</t>
    </rPh>
    <phoneticPr fontId="3"/>
  </si>
  <si>
    <t>住所</t>
    <rPh sb="0" eb="2">
      <t>ジュウショ</t>
    </rPh>
    <phoneticPr fontId="3"/>
  </si>
  <si>
    <t>機関名</t>
    <rPh sb="0" eb="3">
      <t>キカンメイ</t>
    </rPh>
    <phoneticPr fontId="3"/>
  </si>
  <si>
    <t>代表者職氏名</t>
    <rPh sb="0" eb="3">
      <t>ダイヒョウシャ</t>
    </rPh>
    <rPh sb="3" eb="4">
      <t>ショク</t>
    </rPh>
    <rPh sb="4" eb="6">
      <t>シメイ</t>
    </rPh>
    <phoneticPr fontId="3"/>
  </si>
  <si>
    <t>　沖縄県が実施する委託訓練事業について、必要書類を添え、別添のとおり提案します。</t>
    <rPh sb="1" eb="4">
      <t>オキナワケン</t>
    </rPh>
    <rPh sb="5" eb="7">
      <t>ジッシ</t>
    </rPh>
    <rPh sb="9" eb="11">
      <t>イタク</t>
    </rPh>
    <rPh sb="11" eb="13">
      <t>クンレン</t>
    </rPh>
    <rPh sb="13" eb="15">
      <t>ジギョウ</t>
    </rPh>
    <rPh sb="20" eb="22">
      <t>ヒツヨウ</t>
    </rPh>
    <rPh sb="22" eb="24">
      <t>ショルイ</t>
    </rPh>
    <rPh sb="25" eb="26">
      <t>ソ</t>
    </rPh>
    <rPh sb="28" eb="30">
      <t>ベッテン</t>
    </rPh>
    <rPh sb="34" eb="36">
      <t>テイアン</t>
    </rPh>
    <phoneticPr fontId="3"/>
  </si>
  <si>
    <t>申請書類</t>
    <rPh sb="0" eb="4">
      <t>シンセイショルイ</t>
    </rPh>
    <phoneticPr fontId="3"/>
  </si>
  <si>
    <t>備考</t>
    <rPh sb="0" eb="2">
      <t>ビコウ</t>
    </rPh>
    <phoneticPr fontId="3"/>
  </si>
  <si>
    <t>委託訓練企画提案書</t>
    <rPh sb="0" eb="2">
      <t>イタク</t>
    </rPh>
    <rPh sb="2" eb="4">
      <t>クンレン</t>
    </rPh>
    <rPh sb="4" eb="6">
      <t>キカク</t>
    </rPh>
    <rPh sb="6" eb="9">
      <t>テイアンショ</t>
    </rPh>
    <phoneticPr fontId="3"/>
  </si>
  <si>
    <t>様式 １</t>
    <rPh sb="0" eb="2">
      <t>ヨウシキ</t>
    </rPh>
    <phoneticPr fontId="3"/>
  </si>
  <si>
    <t>法人及び施設等の概要</t>
    <rPh sb="0" eb="2">
      <t>ホウジン</t>
    </rPh>
    <rPh sb="2" eb="3">
      <t>オヨ</t>
    </rPh>
    <rPh sb="4" eb="6">
      <t>シセツ</t>
    </rPh>
    <rPh sb="6" eb="7">
      <t>トウ</t>
    </rPh>
    <rPh sb="8" eb="10">
      <t>ガイヨウ</t>
    </rPh>
    <phoneticPr fontId="3"/>
  </si>
  <si>
    <t>様式２</t>
    <rPh sb="0" eb="2">
      <t>ヨウシキ</t>
    </rPh>
    <phoneticPr fontId="3"/>
  </si>
  <si>
    <t>様式 ２</t>
    <rPh sb="0" eb="2">
      <t>ヨウシキ</t>
    </rPh>
    <phoneticPr fontId="3"/>
  </si>
  <si>
    <t>委託訓練カリキュラム</t>
    <rPh sb="0" eb="2">
      <t>イタク</t>
    </rPh>
    <rPh sb="2" eb="4">
      <t>クンレン</t>
    </rPh>
    <phoneticPr fontId="3"/>
  </si>
  <si>
    <t>様式３</t>
    <rPh sb="0" eb="2">
      <t>ヨウシキ</t>
    </rPh>
    <phoneticPr fontId="3"/>
  </si>
  <si>
    <t>様式 ３</t>
    <rPh sb="0" eb="2">
      <t>ヨウシキ</t>
    </rPh>
    <phoneticPr fontId="3"/>
  </si>
  <si>
    <t>様式 ３別紙</t>
    <rPh sb="0" eb="2">
      <t>ヨウシキ</t>
    </rPh>
    <rPh sb="4" eb="6">
      <t>ベッシ</t>
    </rPh>
    <phoneticPr fontId="3"/>
  </si>
  <si>
    <t>訓練コース要素別点検表</t>
    <rPh sb="0" eb="2">
      <t>クンレン</t>
    </rPh>
    <rPh sb="5" eb="8">
      <t>ヨウソベツ</t>
    </rPh>
    <rPh sb="8" eb="11">
      <t>テンケンヒョウ</t>
    </rPh>
    <phoneticPr fontId="3"/>
  </si>
  <si>
    <t>様式 ４</t>
    <rPh sb="0" eb="2">
      <t>ヨウシキ</t>
    </rPh>
    <phoneticPr fontId="3"/>
  </si>
  <si>
    <t>様式４</t>
    <rPh sb="0" eb="2">
      <t>ヨウシキ</t>
    </rPh>
    <phoneticPr fontId="3"/>
  </si>
  <si>
    <t>講師名簿及び使用教材等一覧表</t>
    <rPh sb="0" eb="2">
      <t>コウシ</t>
    </rPh>
    <rPh sb="2" eb="4">
      <t>メイボ</t>
    </rPh>
    <rPh sb="4" eb="5">
      <t>オヨ</t>
    </rPh>
    <rPh sb="6" eb="8">
      <t>シヨウ</t>
    </rPh>
    <rPh sb="8" eb="10">
      <t>キョウザイ</t>
    </rPh>
    <rPh sb="10" eb="11">
      <t>トウ</t>
    </rPh>
    <rPh sb="11" eb="13">
      <t>イチラン</t>
    </rPh>
    <rPh sb="13" eb="14">
      <t>ヒョウ</t>
    </rPh>
    <phoneticPr fontId="3"/>
  </si>
  <si>
    <t>様式 ５</t>
    <rPh sb="0" eb="2">
      <t>ヨウシキ</t>
    </rPh>
    <phoneticPr fontId="3"/>
  </si>
  <si>
    <t>様式５</t>
    <rPh sb="0" eb="2">
      <t>ヨウシキ</t>
    </rPh>
    <phoneticPr fontId="3"/>
  </si>
  <si>
    <t>就職支援の概要</t>
    <rPh sb="0" eb="2">
      <t>シュウショク</t>
    </rPh>
    <rPh sb="2" eb="4">
      <t>シエン</t>
    </rPh>
    <rPh sb="5" eb="7">
      <t>ガイヨウ</t>
    </rPh>
    <phoneticPr fontId="3"/>
  </si>
  <si>
    <t>様式 ６</t>
    <rPh sb="0" eb="2">
      <t>ヨウシキ</t>
    </rPh>
    <phoneticPr fontId="3"/>
  </si>
  <si>
    <t>様式６</t>
    <rPh sb="0" eb="2">
      <t>ヨウシキ</t>
    </rPh>
    <phoneticPr fontId="3"/>
  </si>
  <si>
    <t>様式７</t>
    <rPh sb="0" eb="2">
      <t>ヨウシキ</t>
    </rPh>
    <phoneticPr fontId="3"/>
  </si>
  <si>
    <t>添付書類</t>
    <rPh sb="0" eb="4">
      <t>テンプショルイ</t>
    </rPh>
    <phoneticPr fontId="3"/>
  </si>
  <si>
    <t>施設案内略図、教室等配置図</t>
    <rPh sb="0" eb="2">
      <t>シセツ</t>
    </rPh>
    <rPh sb="2" eb="4">
      <t>アンナイ</t>
    </rPh>
    <rPh sb="4" eb="6">
      <t>リャクズ</t>
    </rPh>
    <rPh sb="7" eb="10">
      <t>キョウシツナド</t>
    </rPh>
    <rPh sb="10" eb="12">
      <t>ハイチ</t>
    </rPh>
    <rPh sb="12" eb="13">
      <t>ズ</t>
    </rPh>
    <phoneticPr fontId="3"/>
  </si>
  <si>
    <t>任意（A4縦）</t>
    <rPh sb="0" eb="2">
      <t>ニンイ</t>
    </rPh>
    <rPh sb="5" eb="6">
      <t>タテ</t>
    </rPh>
    <phoneticPr fontId="3"/>
  </si>
  <si>
    <t>県税事務所が発行する県税（全税目）の納税証明書　　※</t>
    <rPh sb="0" eb="2">
      <t>ケンゼイ</t>
    </rPh>
    <rPh sb="2" eb="5">
      <t>ジムショ</t>
    </rPh>
    <rPh sb="6" eb="8">
      <t>ハッコウ</t>
    </rPh>
    <rPh sb="10" eb="12">
      <t>ケンゼイ</t>
    </rPh>
    <rPh sb="13" eb="14">
      <t>ゼン</t>
    </rPh>
    <rPh sb="14" eb="16">
      <t>ゼイモク</t>
    </rPh>
    <rPh sb="18" eb="20">
      <t>ノウゼイ</t>
    </rPh>
    <rPh sb="20" eb="23">
      <t>ショウメイショ</t>
    </rPh>
    <phoneticPr fontId="3"/>
  </si>
  <si>
    <t>滞納がないことの証明</t>
    <rPh sb="0" eb="2">
      <t>タイノウ</t>
    </rPh>
    <rPh sb="8" eb="10">
      <t>ショウメイ</t>
    </rPh>
    <phoneticPr fontId="3"/>
  </si>
  <si>
    <t>税務署が発行する消費税及び地方消費税の納税証明書　　※</t>
    <rPh sb="0" eb="3">
      <t>ゼイムショ</t>
    </rPh>
    <rPh sb="4" eb="6">
      <t>ハッコウ</t>
    </rPh>
    <rPh sb="8" eb="11">
      <t>ショウヒゼイ</t>
    </rPh>
    <rPh sb="11" eb="12">
      <t>オヨ</t>
    </rPh>
    <rPh sb="13" eb="15">
      <t>チホウ</t>
    </rPh>
    <rPh sb="15" eb="18">
      <t>ショウヒゼイ</t>
    </rPh>
    <rPh sb="19" eb="21">
      <t>ノウゼイ</t>
    </rPh>
    <rPh sb="21" eb="24">
      <t>ショウメイショ</t>
    </rPh>
    <phoneticPr fontId="3"/>
  </si>
  <si>
    <t>未納がないことの証明</t>
    <rPh sb="0" eb="2">
      <t>ミノウ</t>
    </rPh>
    <rPh sb="8" eb="10">
      <t>ショウメイ</t>
    </rPh>
    <phoneticPr fontId="3"/>
  </si>
  <si>
    <t>法人の場合</t>
    <rPh sb="0" eb="2">
      <t>ホウジン</t>
    </rPh>
    <rPh sb="3" eb="5">
      <t>バアイ</t>
    </rPh>
    <phoneticPr fontId="3"/>
  </si>
  <si>
    <t>申請者の本籍地市区町村長が発行する身分証明書　　※</t>
    <rPh sb="0" eb="3">
      <t>シンセイシャ</t>
    </rPh>
    <rPh sb="4" eb="7">
      <t>ホンセキチ</t>
    </rPh>
    <rPh sb="7" eb="11">
      <t>シクチョウソン</t>
    </rPh>
    <rPh sb="11" eb="12">
      <t>チョウ</t>
    </rPh>
    <rPh sb="13" eb="15">
      <t>ハッコウ</t>
    </rPh>
    <rPh sb="17" eb="19">
      <t>ミブン</t>
    </rPh>
    <rPh sb="19" eb="22">
      <t>ショウメイショ</t>
    </rPh>
    <phoneticPr fontId="3"/>
  </si>
  <si>
    <t>個人の場合</t>
    <rPh sb="0" eb="2">
      <t>コジン</t>
    </rPh>
    <rPh sb="3" eb="5">
      <t>バアイ</t>
    </rPh>
    <phoneticPr fontId="3"/>
  </si>
  <si>
    <t>雇用保険適用事業所設置届の写し</t>
    <rPh sb="0" eb="2">
      <t>コヨウ</t>
    </rPh>
    <rPh sb="2" eb="4">
      <t>ホケン</t>
    </rPh>
    <rPh sb="4" eb="6">
      <t>テキヨウ</t>
    </rPh>
    <rPh sb="6" eb="9">
      <t>ジギョウショ</t>
    </rPh>
    <rPh sb="9" eb="11">
      <t>セッチ</t>
    </rPh>
    <rPh sb="11" eb="12">
      <t>トドケ</t>
    </rPh>
    <rPh sb="13" eb="14">
      <t>ウツ</t>
    </rPh>
    <phoneticPr fontId="3"/>
  </si>
  <si>
    <t>該当する場合</t>
    <rPh sb="0" eb="2">
      <t>ガイトウ</t>
    </rPh>
    <rPh sb="4" eb="6">
      <t>バアイ</t>
    </rPh>
    <phoneticPr fontId="3"/>
  </si>
  <si>
    <t>職業紹介事業の許可、届出を証明する書類の写し</t>
    <rPh sb="0" eb="2">
      <t>ショクギョウ</t>
    </rPh>
    <rPh sb="2" eb="4">
      <t>ショウカイ</t>
    </rPh>
    <rPh sb="4" eb="6">
      <t>ジギョウ</t>
    </rPh>
    <rPh sb="7" eb="9">
      <t>キョカ</t>
    </rPh>
    <rPh sb="10" eb="12">
      <t>トドケデ</t>
    </rPh>
    <rPh sb="13" eb="15">
      <t>ショウメイ</t>
    </rPh>
    <rPh sb="17" eb="19">
      <t>ショルイ</t>
    </rPh>
    <rPh sb="20" eb="21">
      <t>ウツ</t>
    </rPh>
    <phoneticPr fontId="3"/>
  </si>
  <si>
    <t>講師の免許・資格に関する証明書の写し</t>
    <rPh sb="0" eb="2">
      <t>コウシ</t>
    </rPh>
    <rPh sb="3" eb="5">
      <t>メンキョ</t>
    </rPh>
    <rPh sb="6" eb="8">
      <t>シカク</t>
    </rPh>
    <rPh sb="9" eb="10">
      <t>カン</t>
    </rPh>
    <rPh sb="12" eb="15">
      <t>ショウメイショ</t>
    </rPh>
    <rPh sb="16" eb="17">
      <t>ウツ</t>
    </rPh>
    <phoneticPr fontId="3"/>
  </si>
  <si>
    <t>職業訓練サービスガイドライン適合事業所認定証の写し</t>
    <rPh sb="0" eb="2">
      <t>ショクギョウ</t>
    </rPh>
    <rPh sb="2" eb="4">
      <t>クンレン</t>
    </rPh>
    <rPh sb="14" eb="16">
      <t>テキゴウ</t>
    </rPh>
    <rPh sb="16" eb="19">
      <t>ジギョウショ</t>
    </rPh>
    <rPh sb="19" eb="22">
      <t>ニンテイショウ</t>
    </rPh>
    <rPh sb="23" eb="24">
      <t>ウツ</t>
    </rPh>
    <phoneticPr fontId="3"/>
  </si>
  <si>
    <t>受講済みの場合</t>
    <rPh sb="0" eb="2">
      <t>ジュコウ</t>
    </rPh>
    <rPh sb="2" eb="3">
      <t>ズ</t>
    </rPh>
    <rPh sb="5" eb="7">
      <t>バアイ</t>
    </rPh>
    <phoneticPr fontId="3"/>
  </si>
  <si>
    <t>訓練実施施設の紹介パンフレット等</t>
    <rPh sb="0" eb="2">
      <t>クンレン</t>
    </rPh>
    <rPh sb="2" eb="4">
      <t>ジッシ</t>
    </rPh>
    <rPh sb="4" eb="6">
      <t>シセツ</t>
    </rPh>
    <rPh sb="7" eb="9">
      <t>ショウカイ</t>
    </rPh>
    <rPh sb="15" eb="16">
      <t>トウ</t>
    </rPh>
    <phoneticPr fontId="3"/>
  </si>
  <si>
    <t>「※」印のものについては写しでも可。（発行から3ヶ月以内のものとする）</t>
    <rPh sb="3" eb="4">
      <t>シルシ</t>
    </rPh>
    <rPh sb="12" eb="13">
      <t>ウツ</t>
    </rPh>
    <rPh sb="16" eb="17">
      <t>カ</t>
    </rPh>
    <rPh sb="19" eb="21">
      <t>ハッコウ</t>
    </rPh>
    <rPh sb="25" eb="26">
      <t>ゲツ</t>
    </rPh>
    <rPh sb="26" eb="28">
      <t>イナイ</t>
    </rPh>
    <phoneticPr fontId="3"/>
  </si>
  <si>
    <t>リストになっています。選んでください。</t>
    <rPh sb="11" eb="12">
      <t>エラ</t>
    </rPh>
    <phoneticPr fontId="3"/>
  </si>
  <si>
    <t>①知識等習得コース</t>
    <rPh sb="1" eb="3">
      <t>チシキ</t>
    </rPh>
    <rPh sb="3" eb="4">
      <t>トウ</t>
    </rPh>
    <rPh sb="4" eb="6">
      <t>シュウトク</t>
    </rPh>
    <phoneticPr fontId="3"/>
  </si>
  <si>
    <t>②知識等習得（デジタル資格）コース</t>
    <rPh sb="1" eb="3">
      <t>チシキ</t>
    </rPh>
    <rPh sb="3" eb="4">
      <t>トウ</t>
    </rPh>
    <rPh sb="4" eb="6">
      <t>シュウトク</t>
    </rPh>
    <rPh sb="11" eb="13">
      <t>シカク</t>
    </rPh>
    <phoneticPr fontId="3"/>
  </si>
  <si>
    <t>法 人 及 び 施 設 等 の 概 要</t>
    <phoneticPr fontId="3"/>
  </si>
  <si>
    <t>法人の概要</t>
    <phoneticPr fontId="3"/>
  </si>
  <si>
    <t>受託希望法人等名</t>
    <phoneticPr fontId="3"/>
  </si>
  <si>
    <t>法人等の属性</t>
    <phoneticPr fontId="3"/>
  </si>
  <si>
    <t>所在地</t>
    <phoneticPr fontId="3"/>
  </si>
  <si>
    <t>〒</t>
    <phoneticPr fontId="3"/>
  </si>
  <si>
    <t>ＴＥＬ</t>
    <phoneticPr fontId="3"/>
  </si>
  <si>
    <t>沖縄県</t>
    <rPh sb="0" eb="3">
      <t>オキナワケン</t>
    </rPh>
    <phoneticPr fontId="3"/>
  </si>
  <si>
    <t>代表者</t>
    <phoneticPr fontId="3"/>
  </si>
  <si>
    <t>役職</t>
    <rPh sb="0" eb="2">
      <t>ヤクショク</t>
    </rPh>
    <phoneticPr fontId="3"/>
  </si>
  <si>
    <t>ふりがな</t>
    <phoneticPr fontId="3"/>
  </si>
  <si>
    <t>氏名</t>
    <rPh sb="0" eb="2">
      <t>シメイ</t>
    </rPh>
    <phoneticPr fontId="3"/>
  </si>
  <si>
    <t>訓練実施施設の概要</t>
    <phoneticPr fontId="3"/>
  </si>
  <si>
    <t>訓練施設名①</t>
    <phoneticPr fontId="3"/>
  </si>
  <si>
    <t>所在地①</t>
    <phoneticPr fontId="3"/>
  </si>
  <si>
    <t>従業員数</t>
  </si>
  <si>
    <t>事務部門</t>
    <phoneticPr fontId="3"/>
  </si>
  <si>
    <t>教育部門</t>
    <phoneticPr fontId="3"/>
  </si>
  <si>
    <t>合　　計</t>
    <phoneticPr fontId="3"/>
  </si>
  <si>
    <t>常勤</t>
    <phoneticPr fontId="3"/>
  </si>
  <si>
    <t>非常勤</t>
    <rPh sb="0" eb="1">
      <t>ヒ</t>
    </rPh>
    <phoneticPr fontId="3"/>
  </si>
  <si>
    <t>設立年月日</t>
    <phoneticPr fontId="3"/>
  </si>
  <si>
    <t>教育訓練開始年月日
（提案ｺｰｽと同内容のもの）</t>
    <phoneticPr fontId="3"/>
  </si>
  <si>
    <t>コース名</t>
    <phoneticPr fontId="3"/>
  </si>
  <si>
    <t>種別</t>
    <phoneticPr fontId="3"/>
  </si>
  <si>
    <t>訓練内容（簡潔に）</t>
    <phoneticPr fontId="3"/>
  </si>
  <si>
    <t>実施年度</t>
    <phoneticPr fontId="3"/>
  </si>
  <si>
    <t>訓練期間</t>
    <phoneticPr fontId="3"/>
  </si>
  <si>
    <t>実施人数</t>
    <phoneticPr fontId="3"/>
  </si>
  <si>
    <t>就職率</t>
    <phoneticPr fontId="3"/>
  </si>
  <si>
    <t>その他</t>
  </si>
  <si>
    <t>県</t>
  </si>
  <si>
    <t>ﾎﾟﾘﾃｸ</t>
  </si>
  <si>
    <t>基金演習</t>
  </si>
  <si>
    <t>訓練実施運営体制</t>
    <phoneticPr fontId="3"/>
  </si>
  <si>
    <t>氏名（役職）</t>
    <phoneticPr fontId="3"/>
  </si>
  <si>
    <t>電話番号</t>
    <phoneticPr fontId="3"/>
  </si>
  <si>
    <t>メールアドレス</t>
    <phoneticPr fontId="3"/>
  </si>
  <si>
    <t>実質事務担当者
(講師との兼務不可)</t>
    <rPh sb="15" eb="17">
      <t>フカ</t>
    </rPh>
    <phoneticPr fontId="3"/>
  </si>
  <si>
    <t>※実質事務担当者は、訓練状況等の問い合わせ時に確実に対応できる者を記載すること。</t>
    <phoneticPr fontId="3"/>
  </si>
  <si>
    <t>訓練コース広報計画</t>
    <phoneticPr fontId="3"/>
  </si>
  <si>
    <t>広　　報　　内　　容</t>
    <phoneticPr fontId="3"/>
  </si>
  <si>
    <t>広報計画</t>
    <phoneticPr fontId="3"/>
  </si>
  <si>
    <t>訓練施設</t>
    <phoneticPr fontId="3"/>
  </si>
  <si>
    <t>訓練施設名②</t>
    <phoneticPr fontId="3"/>
  </si>
  <si>
    <t>所在地②</t>
    <phoneticPr fontId="3"/>
  </si>
  <si>
    <t>訓練施設名③</t>
    <phoneticPr fontId="3"/>
  </si>
  <si>
    <t>所在地③</t>
    <phoneticPr fontId="3"/>
  </si>
  <si>
    <t>委　託　訓　練　カ　リ　キ　ュ　ラ　ム</t>
    <rPh sb="0" eb="1">
      <t>イ</t>
    </rPh>
    <rPh sb="2" eb="3">
      <t>コトヅケ</t>
    </rPh>
    <rPh sb="4" eb="5">
      <t>クン</t>
    </rPh>
    <rPh sb="6" eb="7">
      <t>ネリ</t>
    </rPh>
    <phoneticPr fontId="3"/>
  </si>
  <si>
    <t>訓練科名</t>
    <rPh sb="0" eb="3">
      <t>クンレンカ</t>
    </rPh>
    <rPh sb="3" eb="4">
      <t>メイ</t>
    </rPh>
    <phoneticPr fontId="3"/>
  </si>
  <si>
    <t>訓練施設名</t>
    <rPh sb="0" eb="2">
      <t>クンレン</t>
    </rPh>
    <rPh sb="2" eb="4">
      <t>シセツ</t>
    </rPh>
    <rPh sb="4" eb="5">
      <t>メイ</t>
    </rPh>
    <phoneticPr fontId="3"/>
  </si>
  <si>
    <t>訓練定員</t>
    <rPh sb="0" eb="2">
      <t>クンレン</t>
    </rPh>
    <rPh sb="2" eb="4">
      <t>テイイン</t>
    </rPh>
    <phoneticPr fontId="3"/>
  </si>
  <si>
    <t>訓練期間</t>
    <rPh sb="0" eb="2">
      <t>クンレン</t>
    </rPh>
    <rPh sb="2" eb="4">
      <t>キカン</t>
    </rPh>
    <phoneticPr fontId="3"/>
  </si>
  <si>
    <t>就職を見込める職種・職務</t>
    <rPh sb="0" eb="2">
      <t>シュウショク</t>
    </rPh>
    <rPh sb="3" eb="5">
      <t>ミコ</t>
    </rPh>
    <rPh sb="7" eb="9">
      <t>ショクシュ</t>
    </rPh>
    <rPh sb="10" eb="12">
      <t>ショクム</t>
    </rPh>
    <phoneticPr fontId="3"/>
  </si>
  <si>
    <t>受講者の条件</t>
    <rPh sb="0" eb="3">
      <t>ジュコウシャ</t>
    </rPh>
    <rPh sb="4" eb="6">
      <t>ジョウケン</t>
    </rPh>
    <phoneticPr fontId="3"/>
  </si>
  <si>
    <t>訓練目標</t>
    <rPh sb="0" eb="2">
      <t>クンレン</t>
    </rPh>
    <rPh sb="2" eb="4">
      <t>モクヒョウ</t>
    </rPh>
    <phoneticPr fontId="3"/>
  </si>
  <si>
    <t>取得可能資格</t>
    <rPh sb="0" eb="2">
      <t>シュトク</t>
    </rPh>
    <rPh sb="2" eb="4">
      <t>カノウ</t>
    </rPh>
    <rPh sb="4" eb="6">
      <t>シカク</t>
    </rPh>
    <phoneticPr fontId="3"/>
  </si>
  <si>
    <t>取得目標資格</t>
    <rPh sb="0" eb="2">
      <t>シュトク</t>
    </rPh>
    <rPh sb="2" eb="4">
      <t>モクヒョウ</t>
    </rPh>
    <rPh sb="4" eb="6">
      <t>シカク</t>
    </rPh>
    <phoneticPr fontId="3"/>
  </si>
  <si>
    <t>1日の訓練時間</t>
    <rPh sb="1" eb="2">
      <t>ニチ</t>
    </rPh>
    <rPh sb="3" eb="5">
      <t>クンレン</t>
    </rPh>
    <rPh sb="5" eb="7">
      <t>ジカン</t>
    </rPh>
    <phoneticPr fontId="3"/>
  </si>
  <si>
    <t>時</t>
    <rPh sb="0" eb="1">
      <t>ジ</t>
    </rPh>
    <phoneticPr fontId="3"/>
  </si>
  <si>
    <t>分～</t>
    <rPh sb="0" eb="1">
      <t>フン</t>
    </rPh>
    <phoneticPr fontId="3"/>
  </si>
  <si>
    <t>分</t>
    <rPh sb="0" eb="1">
      <t>フン</t>
    </rPh>
    <phoneticPr fontId="3"/>
  </si>
  <si>
    <t>コマ数・時間</t>
    <rPh sb="2" eb="3">
      <t>スウ</t>
    </rPh>
    <rPh sb="4" eb="6">
      <t>ジカン</t>
    </rPh>
    <phoneticPr fontId="3"/>
  </si>
  <si>
    <t>1日</t>
    <rPh sb="1" eb="2">
      <t>ニチ</t>
    </rPh>
    <phoneticPr fontId="3"/>
  </si>
  <si>
    <t>コマ・1コマ</t>
    <phoneticPr fontId="3"/>
  </si>
  <si>
    <t>訓　練　の　内　容</t>
    <rPh sb="0" eb="1">
      <t>クン</t>
    </rPh>
    <rPh sb="2" eb="3">
      <t>ネリ</t>
    </rPh>
    <rPh sb="6" eb="7">
      <t>ナイ</t>
    </rPh>
    <rPh sb="8" eb="9">
      <t>カタチ</t>
    </rPh>
    <phoneticPr fontId="3"/>
  </si>
  <si>
    <t>科目</t>
    <rPh sb="0" eb="2">
      <t>カモク</t>
    </rPh>
    <phoneticPr fontId="3"/>
  </si>
  <si>
    <t>科目の内容</t>
    <rPh sb="0" eb="2">
      <t>カモク</t>
    </rPh>
    <rPh sb="3" eb="5">
      <t>ナイヨウ</t>
    </rPh>
    <phoneticPr fontId="3"/>
  </si>
  <si>
    <t>学科</t>
    <rPh sb="0" eb="2">
      <t>ガッカ</t>
    </rPh>
    <phoneticPr fontId="3"/>
  </si>
  <si>
    <t>h</t>
    <phoneticPr fontId="3"/>
  </si>
  <si>
    <t>学　科　　計</t>
    <rPh sb="0" eb="1">
      <t>ガク</t>
    </rPh>
    <rPh sb="2" eb="3">
      <t>コウ</t>
    </rPh>
    <rPh sb="5" eb="6">
      <t>ケイ</t>
    </rPh>
    <phoneticPr fontId="3"/>
  </si>
  <si>
    <t>実技</t>
    <rPh sb="0" eb="2">
      <t>ジツギ</t>
    </rPh>
    <phoneticPr fontId="3"/>
  </si>
  <si>
    <t>実　技　　計</t>
    <rPh sb="0" eb="1">
      <t>ジツ</t>
    </rPh>
    <rPh sb="2" eb="3">
      <t>ワザ</t>
    </rPh>
    <rPh sb="5" eb="6">
      <t>ケイ</t>
    </rPh>
    <phoneticPr fontId="3"/>
  </si>
  <si>
    <t>就職支援</t>
    <rPh sb="0" eb="2">
      <t>シュウショク</t>
    </rPh>
    <rPh sb="2" eb="4">
      <t>シエン</t>
    </rPh>
    <phoneticPr fontId="3"/>
  </si>
  <si>
    <t>就　職　支　援　　計</t>
    <rPh sb="0" eb="1">
      <t>シュウ</t>
    </rPh>
    <rPh sb="2" eb="3">
      <t>ショク</t>
    </rPh>
    <rPh sb="4" eb="5">
      <t>ササ</t>
    </rPh>
    <rPh sb="6" eb="7">
      <t>エン</t>
    </rPh>
    <rPh sb="9" eb="10">
      <t>ケイ</t>
    </rPh>
    <phoneticPr fontId="3"/>
  </si>
  <si>
    <t>課外</t>
    <rPh sb="0" eb="2">
      <t>カガイ</t>
    </rPh>
    <phoneticPr fontId="3"/>
  </si>
  <si>
    <t>オリエンテーション</t>
    <phoneticPr fontId="3"/>
  </si>
  <si>
    <t>訓　練　時　間　　合　計</t>
    <rPh sb="0" eb="1">
      <t>クン</t>
    </rPh>
    <rPh sb="2" eb="3">
      <t>ネリ</t>
    </rPh>
    <rPh sb="4" eb="5">
      <t>トキ</t>
    </rPh>
    <rPh sb="6" eb="7">
      <t>アイダ</t>
    </rPh>
    <rPh sb="9" eb="10">
      <t>ゴウ</t>
    </rPh>
    <rPh sb="11" eb="12">
      <t>ケイ</t>
    </rPh>
    <phoneticPr fontId="3"/>
  </si>
  <si>
    <t>※適宜、行を追加して記載すること。</t>
    <rPh sb="1" eb="3">
      <t>テキギ</t>
    </rPh>
    <rPh sb="4" eb="5">
      <t>ギョウ</t>
    </rPh>
    <rPh sb="6" eb="8">
      <t>ツイカ</t>
    </rPh>
    <rPh sb="10" eb="12">
      <t>キサイ</t>
    </rPh>
    <phoneticPr fontId="3"/>
  </si>
  <si>
    <t>申請コース</t>
    <rPh sb="0" eb="2">
      <t>シンセイ</t>
    </rPh>
    <phoneticPr fontId="3"/>
  </si>
  <si>
    <t>：</t>
    <phoneticPr fontId="3"/>
  </si>
  <si>
    <t>訓練科名</t>
    <rPh sb="0" eb="2">
      <t>クンレン</t>
    </rPh>
    <rPh sb="2" eb="4">
      <t>カメイ</t>
    </rPh>
    <phoneticPr fontId="3"/>
  </si>
  <si>
    <t>E-mail</t>
    <phoneticPr fontId="3"/>
  </si>
  <si>
    <t>※カリキュラム中のパソコン使用時間が総時間（企業実習を除く）が5%を超える場合は、</t>
    <rPh sb="7" eb="8">
      <t>チュウ</t>
    </rPh>
    <rPh sb="13" eb="15">
      <t>シヨウ</t>
    </rPh>
    <rPh sb="15" eb="17">
      <t>ジカン</t>
    </rPh>
    <rPh sb="18" eb="19">
      <t>ソウ</t>
    </rPh>
    <rPh sb="19" eb="21">
      <t>ジカン</t>
    </rPh>
    <rPh sb="22" eb="24">
      <t>キギョウ</t>
    </rPh>
    <rPh sb="24" eb="26">
      <t>ジッシュウ</t>
    </rPh>
    <rPh sb="27" eb="28">
      <t>ノゾ</t>
    </rPh>
    <rPh sb="34" eb="35">
      <t>コ</t>
    </rPh>
    <rPh sb="37" eb="39">
      <t>バアイ</t>
    </rPh>
    <phoneticPr fontId="3"/>
  </si>
  <si>
    <t>「★」印の項目を入力して下さい。</t>
    <rPh sb="3" eb="4">
      <t>シルシ</t>
    </rPh>
    <rPh sb="5" eb="7">
      <t>コウモク</t>
    </rPh>
    <rPh sb="8" eb="10">
      <t>ニュウリョク</t>
    </rPh>
    <rPh sb="12" eb="13">
      <t>クダ</t>
    </rPh>
    <phoneticPr fontId="3"/>
  </si>
  <si>
    <t>5%を超えますか。</t>
    <rPh sb="3" eb="4">
      <t>コ</t>
    </rPh>
    <phoneticPr fontId="3"/>
  </si>
  <si>
    <t>超える</t>
    <rPh sb="0" eb="1">
      <t>コ</t>
    </rPh>
    <phoneticPr fontId="3"/>
  </si>
  <si>
    <t>超えない</t>
    <rPh sb="0" eb="1">
      <t>コ</t>
    </rPh>
    <phoneticPr fontId="3"/>
  </si>
  <si>
    <t>点　検　項　目</t>
    <rPh sb="0" eb="1">
      <t>テン</t>
    </rPh>
    <rPh sb="2" eb="3">
      <t>ケン</t>
    </rPh>
    <rPh sb="4" eb="5">
      <t>コウ</t>
    </rPh>
    <rPh sb="6" eb="7">
      <t>メ</t>
    </rPh>
    <phoneticPr fontId="3"/>
  </si>
  <si>
    <t>内　　　容</t>
    <rPh sb="0" eb="1">
      <t>ウチ</t>
    </rPh>
    <rPh sb="4" eb="5">
      <t>カタチ</t>
    </rPh>
    <phoneticPr fontId="3"/>
  </si>
  <si>
    <t>訓　練　施　設　設　備</t>
    <rPh sb="0" eb="1">
      <t>クン</t>
    </rPh>
    <rPh sb="2" eb="3">
      <t>ネリ</t>
    </rPh>
    <rPh sb="4" eb="5">
      <t>シ</t>
    </rPh>
    <rPh sb="6" eb="7">
      <t>セツ</t>
    </rPh>
    <rPh sb="8" eb="9">
      <t>セツ</t>
    </rPh>
    <rPh sb="10" eb="11">
      <t>ソナエ</t>
    </rPh>
    <phoneticPr fontId="3"/>
  </si>
  <si>
    <t>訓練実施場所</t>
    <rPh sb="0" eb="2">
      <t>クンレン</t>
    </rPh>
    <rPh sb="2" eb="4">
      <t>ジッシ</t>
    </rPh>
    <rPh sb="4" eb="6">
      <t>バショ</t>
    </rPh>
    <phoneticPr fontId="3"/>
  </si>
  <si>
    <t>自ら所有する訓練施設を使用する</t>
    <rPh sb="0" eb="1">
      <t>ミズカ</t>
    </rPh>
    <rPh sb="2" eb="4">
      <t>ショユウ</t>
    </rPh>
    <rPh sb="6" eb="8">
      <t>クンレン</t>
    </rPh>
    <rPh sb="8" eb="10">
      <t>シセツ</t>
    </rPh>
    <rPh sb="11" eb="13">
      <t>シヨウ</t>
    </rPh>
    <phoneticPr fontId="3"/>
  </si>
  <si>
    <t>賃貸により確保する</t>
    <rPh sb="0" eb="2">
      <t>チンタイ</t>
    </rPh>
    <rPh sb="5" eb="7">
      <t>カクホ</t>
    </rPh>
    <phoneticPr fontId="3"/>
  </si>
  <si>
    <t>駐車場</t>
    <rPh sb="0" eb="3">
      <t>チュウシャジョウ</t>
    </rPh>
    <phoneticPr fontId="3"/>
  </si>
  <si>
    <t>あり</t>
    <phoneticPr fontId="3"/>
  </si>
  <si>
    <t>※ありの場合</t>
    <rPh sb="4" eb="6">
      <t>バアイ</t>
    </rPh>
    <phoneticPr fontId="3"/>
  </si>
  <si>
    <t>無料</t>
    <rPh sb="0" eb="2">
      <t>ムリョウ</t>
    </rPh>
    <phoneticPr fontId="3"/>
  </si>
  <si>
    <t>有料（月</t>
    <rPh sb="0" eb="2">
      <t>ユウリョウ</t>
    </rPh>
    <rPh sb="3" eb="4">
      <t>ツキ</t>
    </rPh>
    <phoneticPr fontId="3"/>
  </si>
  <si>
    <t>円）</t>
    <rPh sb="0" eb="1">
      <t>エン</t>
    </rPh>
    <phoneticPr fontId="3"/>
  </si>
  <si>
    <t>なし</t>
    <phoneticPr fontId="3"/>
  </si>
  <si>
    <t>※なしの場合、付近に有料駐車場</t>
    <rPh sb="4" eb="6">
      <t>バアイ</t>
    </rPh>
    <rPh sb="7" eb="9">
      <t>フキン</t>
    </rPh>
    <rPh sb="10" eb="12">
      <t>ユウリョウ</t>
    </rPh>
    <rPh sb="12" eb="15">
      <t>チュウシャジョウ</t>
    </rPh>
    <phoneticPr fontId="3"/>
  </si>
  <si>
    <t>あり（月</t>
    <rPh sb="3" eb="4">
      <t>ツキ</t>
    </rPh>
    <phoneticPr fontId="3"/>
  </si>
  <si>
    <t>交通の便</t>
    <rPh sb="0" eb="2">
      <t>コウツウ</t>
    </rPh>
    <rPh sb="3" eb="4">
      <t>ベン</t>
    </rPh>
    <phoneticPr fontId="3"/>
  </si>
  <si>
    <t>トイレ</t>
    <phoneticPr fontId="3"/>
  </si>
  <si>
    <t>男女別（</t>
    <rPh sb="0" eb="3">
      <t>ダンジョベツ</t>
    </rPh>
    <phoneticPr fontId="3"/>
  </si>
  <si>
    <t>）ヶ所</t>
    <rPh sb="2" eb="3">
      <t>ショ</t>
    </rPh>
    <phoneticPr fontId="3"/>
  </si>
  <si>
    <t>男女兼用（</t>
    <rPh sb="0" eb="2">
      <t>ダンジョ</t>
    </rPh>
    <rPh sb="2" eb="4">
      <t>ケンヨウ</t>
    </rPh>
    <phoneticPr fontId="3"/>
  </si>
  <si>
    <t>給水器、自動販売機</t>
    <rPh sb="0" eb="3">
      <t>キュウスイキ</t>
    </rPh>
    <rPh sb="4" eb="6">
      <t>ジドウ</t>
    </rPh>
    <rPh sb="6" eb="9">
      <t>ハンバイキ</t>
    </rPh>
    <phoneticPr fontId="3"/>
  </si>
  <si>
    <t>給水器</t>
    <rPh sb="0" eb="3">
      <t>キュウスイキ</t>
    </rPh>
    <phoneticPr fontId="3"/>
  </si>
  <si>
    <t>自動販売機</t>
    <rPh sb="0" eb="2">
      <t>ジドウ</t>
    </rPh>
    <rPh sb="2" eb="5">
      <t>ハンバイキ</t>
    </rPh>
    <phoneticPr fontId="3"/>
  </si>
  <si>
    <t>分煙対策</t>
    <rPh sb="0" eb="2">
      <t>ブンエン</t>
    </rPh>
    <rPh sb="2" eb="4">
      <t>タイサク</t>
    </rPh>
    <phoneticPr fontId="3"/>
  </si>
  <si>
    <t>休憩室、昼食場所</t>
    <rPh sb="0" eb="3">
      <t>キュウケイシツ</t>
    </rPh>
    <rPh sb="4" eb="6">
      <t>チュウショク</t>
    </rPh>
    <rPh sb="6" eb="8">
      <t>バショ</t>
    </rPh>
    <phoneticPr fontId="3"/>
  </si>
  <si>
    <t>休憩室</t>
    <rPh sb="0" eb="3">
      <t>キュウケイシツ</t>
    </rPh>
    <phoneticPr fontId="3"/>
  </si>
  <si>
    <t>昼食場所</t>
    <rPh sb="0" eb="2">
      <t>チュウショク</t>
    </rPh>
    <rPh sb="2" eb="4">
      <t>バショ</t>
    </rPh>
    <phoneticPr fontId="3"/>
  </si>
  <si>
    <t>就職相談用個室</t>
    <rPh sb="0" eb="2">
      <t>シュウショク</t>
    </rPh>
    <rPh sb="2" eb="4">
      <t>ソウダン</t>
    </rPh>
    <rPh sb="4" eb="5">
      <t>ヨウ</t>
    </rPh>
    <rPh sb="5" eb="7">
      <t>コシツ</t>
    </rPh>
    <phoneticPr fontId="3"/>
  </si>
  <si>
    <t>事務室</t>
    <rPh sb="0" eb="3">
      <t>ジムシツ</t>
    </rPh>
    <phoneticPr fontId="3"/>
  </si>
  <si>
    <t>※ありの場合、教室と分離</t>
    <rPh sb="4" eb="6">
      <t>バアイ</t>
    </rPh>
    <rPh sb="7" eb="9">
      <t>キョウシツ</t>
    </rPh>
    <rPh sb="10" eb="12">
      <t>ブンリ</t>
    </rPh>
    <phoneticPr fontId="3"/>
  </si>
  <si>
    <t>自習室</t>
    <rPh sb="0" eb="3">
      <t>ジシュウシツ</t>
    </rPh>
    <phoneticPr fontId="3"/>
  </si>
  <si>
    <t>※ありの場合、時間外使用</t>
    <rPh sb="4" eb="6">
      <t>バアイ</t>
    </rPh>
    <rPh sb="7" eb="10">
      <t>ジカンガイ</t>
    </rPh>
    <rPh sb="10" eb="12">
      <t>シヨウ</t>
    </rPh>
    <phoneticPr fontId="3"/>
  </si>
  <si>
    <t>可</t>
    <rPh sb="0" eb="1">
      <t>カ</t>
    </rPh>
    <phoneticPr fontId="3"/>
  </si>
  <si>
    <t>不可</t>
    <rPh sb="0" eb="2">
      <t>フカ</t>
    </rPh>
    <phoneticPr fontId="3"/>
  </si>
  <si>
    <t>避難経路</t>
    <rPh sb="0" eb="2">
      <t>ヒナン</t>
    </rPh>
    <rPh sb="2" eb="4">
      <t>ケイロ</t>
    </rPh>
    <phoneticPr fontId="3"/>
  </si>
  <si>
    <t>教　室　設　備</t>
    <rPh sb="0" eb="1">
      <t>キョウ</t>
    </rPh>
    <rPh sb="2" eb="3">
      <t>シツ</t>
    </rPh>
    <rPh sb="4" eb="5">
      <t>セツ</t>
    </rPh>
    <rPh sb="6" eb="7">
      <t>ソナエ</t>
    </rPh>
    <phoneticPr fontId="3"/>
  </si>
  <si>
    <t>教室面積</t>
    <rPh sb="0" eb="2">
      <t>キョウシツ</t>
    </rPh>
    <rPh sb="2" eb="4">
      <t>メンセキ</t>
    </rPh>
    <phoneticPr fontId="3"/>
  </si>
  <si>
    <t>総面積（</t>
    <rPh sb="0" eb="3">
      <t>ソウメンセキ</t>
    </rPh>
    <phoneticPr fontId="3"/>
  </si>
  <si>
    <t>生徒1人あたり（</t>
    <rPh sb="0" eb="2">
      <t>セイト</t>
    </rPh>
    <rPh sb="2" eb="4">
      <t>ヒトリ</t>
    </rPh>
    <phoneticPr fontId="3"/>
  </si>
  <si>
    <t>）㎡</t>
    <phoneticPr fontId="3"/>
  </si>
  <si>
    <t>机・イス</t>
    <rPh sb="0" eb="1">
      <t>ツクエ</t>
    </rPh>
    <phoneticPr fontId="3"/>
  </si>
  <si>
    <t>【机】定員以上</t>
    <rPh sb="1" eb="2">
      <t>ツクエ</t>
    </rPh>
    <rPh sb="3" eb="5">
      <t>テイイン</t>
    </rPh>
    <rPh sb="5" eb="7">
      <t>イジョウ</t>
    </rPh>
    <phoneticPr fontId="3"/>
  </si>
  <si>
    <t>【イス】定員以上</t>
    <rPh sb="4" eb="6">
      <t>テイイン</t>
    </rPh>
    <rPh sb="6" eb="8">
      <t>イジョウ</t>
    </rPh>
    <phoneticPr fontId="3"/>
  </si>
  <si>
    <t>冷暖房装置</t>
    <rPh sb="0" eb="3">
      <t>レイダンボウ</t>
    </rPh>
    <rPh sb="3" eb="5">
      <t>ソウチ</t>
    </rPh>
    <phoneticPr fontId="3"/>
  </si>
  <si>
    <t>換気装置・窓</t>
    <rPh sb="0" eb="2">
      <t>カンキ</t>
    </rPh>
    <rPh sb="2" eb="4">
      <t>ソウチ</t>
    </rPh>
    <rPh sb="5" eb="6">
      <t>マド</t>
    </rPh>
    <phoneticPr fontId="3"/>
  </si>
  <si>
    <t>★</t>
  </si>
  <si>
    <t>パソコン台数</t>
    <rPh sb="4" eb="6">
      <t>ダイスウ</t>
    </rPh>
    <phoneticPr fontId="3"/>
  </si>
  <si>
    <t>総数（</t>
    <rPh sb="0" eb="1">
      <t>ソウ</t>
    </rPh>
    <rPh sb="1" eb="2">
      <t>カズ</t>
    </rPh>
    <phoneticPr fontId="3"/>
  </si>
  <si>
    <r>
      <t>）台　</t>
    </r>
    <r>
      <rPr>
        <sz val="7.5"/>
        <rFont val="ＭＳ Ｐゴシック"/>
        <family val="3"/>
        <charset val="128"/>
      </rPr>
      <t>※生徒が占有できるもの</t>
    </r>
    <rPh sb="1" eb="2">
      <t>ダイ</t>
    </rPh>
    <rPh sb="4" eb="6">
      <t>セイト</t>
    </rPh>
    <rPh sb="7" eb="9">
      <t>センユウ</t>
    </rPh>
    <phoneticPr fontId="3"/>
  </si>
  <si>
    <t>パソコン利用可能時間</t>
    <rPh sb="4" eb="6">
      <t>リヨウ</t>
    </rPh>
    <rPh sb="6" eb="8">
      <t>カノウ</t>
    </rPh>
    <rPh sb="8" eb="10">
      <t>ジカン</t>
    </rPh>
    <phoneticPr fontId="3"/>
  </si>
  <si>
    <t>昼休み</t>
    <rPh sb="0" eb="2">
      <t>ヒルヤス</t>
    </rPh>
    <phoneticPr fontId="3"/>
  </si>
  <si>
    <t>時間外</t>
    <rPh sb="0" eb="3">
      <t>ジカンガイ</t>
    </rPh>
    <phoneticPr fontId="3"/>
  </si>
  <si>
    <t>パソコン登載OS</t>
    <rPh sb="4" eb="6">
      <t>トウサイ</t>
    </rPh>
    <phoneticPr fontId="3"/>
  </si>
  <si>
    <t>使用ソフトウェア</t>
    <rPh sb="0" eb="2">
      <t>シヨウ</t>
    </rPh>
    <phoneticPr fontId="3"/>
  </si>
  <si>
    <t>プリンター</t>
    <phoneticPr fontId="3"/>
  </si>
  <si>
    <t>ﾚｰｻﾞｰﾌﾟﾘﾝﾀｰ</t>
    <phoneticPr fontId="3"/>
  </si>
  <si>
    <t>（</t>
    <phoneticPr fontId="3"/>
  </si>
  <si>
    <t>）台</t>
    <rPh sb="1" eb="2">
      <t>ダイ</t>
    </rPh>
    <phoneticPr fontId="3"/>
  </si>
  <si>
    <t>ｲﾝｸｼﾞｪｯﾄﾌﾟﾘﾝﾀｰ</t>
    <phoneticPr fontId="3"/>
  </si>
  <si>
    <t>インターネット接続</t>
    <rPh sb="7" eb="9">
      <t>セツゾク</t>
    </rPh>
    <phoneticPr fontId="3"/>
  </si>
  <si>
    <t>全台接続可</t>
    <rPh sb="0" eb="2">
      <t>ゼンダイ</t>
    </rPh>
    <rPh sb="2" eb="4">
      <t>セツゾク</t>
    </rPh>
    <rPh sb="4" eb="5">
      <t>カ</t>
    </rPh>
    <phoneticPr fontId="3"/>
  </si>
  <si>
    <t>一部接続（</t>
    <rPh sb="0" eb="2">
      <t>イチブ</t>
    </rPh>
    <rPh sb="2" eb="4">
      <t>セツゾク</t>
    </rPh>
    <phoneticPr fontId="3"/>
  </si>
  <si>
    <t>配線</t>
    <rPh sb="0" eb="2">
      <t>ハイセン</t>
    </rPh>
    <phoneticPr fontId="3"/>
  </si>
  <si>
    <t>OAﾌﾛｱにより床下に配線</t>
    <rPh sb="8" eb="10">
      <t>ユカシタ</t>
    </rPh>
    <rPh sb="11" eb="13">
      <t>ハイセン</t>
    </rPh>
    <phoneticPr fontId="3"/>
  </si>
  <si>
    <t>床上での配線・固定</t>
    <rPh sb="0" eb="2">
      <t>ユカウエ</t>
    </rPh>
    <rPh sb="4" eb="6">
      <t>ハイセン</t>
    </rPh>
    <rPh sb="7" eb="9">
      <t>コテイ</t>
    </rPh>
    <phoneticPr fontId="3"/>
  </si>
  <si>
    <t>その他の配線方法（</t>
    <rPh sb="2" eb="3">
      <t>タ</t>
    </rPh>
    <rPh sb="4" eb="6">
      <t>ハイセン</t>
    </rPh>
    <rPh sb="6" eb="8">
      <t>ホウホウ</t>
    </rPh>
    <phoneticPr fontId="3"/>
  </si>
  <si>
    <t>）</t>
    <phoneticPr fontId="3"/>
  </si>
  <si>
    <t>ビデオプロジェクター</t>
    <phoneticPr fontId="3"/>
  </si>
  <si>
    <t>運営状況</t>
    <rPh sb="0" eb="2">
      <t>ウンエイ</t>
    </rPh>
    <rPh sb="2" eb="4">
      <t>ジョウキョウ</t>
    </rPh>
    <phoneticPr fontId="3"/>
  </si>
  <si>
    <t>専任講師の人数</t>
    <rPh sb="0" eb="2">
      <t>センニン</t>
    </rPh>
    <rPh sb="2" eb="4">
      <t>コウシ</t>
    </rPh>
    <rPh sb="5" eb="7">
      <t>ニンズウ</t>
    </rPh>
    <phoneticPr fontId="3"/>
  </si>
  <si>
    <t>常勤講師（</t>
    <rPh sb="0" eb="2">
      <t>ジョウキン</t>
    </rPh>
    <rPh sb="2" eb="4">
      <t>コウシ</t>
    </rPh>
    <phoneticPr fontId="3"/>
  </si>
  <si>
    <t>）名</t>
    <rPh sb="1" eb="2">
      <t>メイ</t>
    </rPh>
    <phoneticPr fontId="3"/>
  </si>
  <si>
    <t>非常勤講師（</t>
    <rPh sb="0" eb="1">
      <t>ヒ</t>
    </rPh>
    <rPh sb="1" eb="3">
      <t>ジョウキン</t>
    </rPh>
    <rPh sb="3" eb="5">
      <t>コウシ</t>
    </rPh>
    <phoneticPr fontId="3"/>
  </si>
  <si>
    <t>計（</t>
    <rPh sb="0" eb="1">
      <t>ケイ</t>
    </rPh>
    <phoneticPr fontId="3"/>
  </si>
  <si>
    <t>専任講師の支援体制</t>
    <rPh sb="0" eb="2">
      <t>センニン</t>
    </rPh>
    <rPh sb="2" eb="4">
      <t>コウシ</t>
    </rPh>
    <rPh sb="5" eb="7">
      <t>シエン</t>
    </rPh>
    <rPh sb="7" eb="9">
      <t>タイセイ</t>
    </rPh>
    <phoneticPr fontId="3"/>
  </si>
  <si>
    <t>時間外での質疑対応可</t>
    <rPh sb="0" eb="3">
      <t>ジカンガイ</t>
    </rPh>
    <rPh sb="5" eb="7">
      <t>シツギ</t>
    </rPh>
    <rPh sb="7" eb="9">
      <t>タイオウ</t>
    </rPh>
    <rPh sb="9" eb="10">
      <t>カ</t>
    </rPh>
    <phoneticPr fontId="3"/>
  </si>
  <si>
    <t>時間外対応不可</t>
    <rPh sb="0" eb="3">
      <t>ジカンガイ</t>
    </rPh>
    <rPh sb="3" eb="5">
      <t>タイオウ</t>
    </rPh>
    <rPh sb="5" eb="7">
      <t>フカ</t>
    </rPh>
    <phoneticPr fontId="3"/>
  </si>
  <si>
    <t>雇用保険の適用</t>
    <rPh sb="0" eb="2">
      <t>コヨウ</t>
    </rPh>
    <rPh sb="2" eb="4">
      <t>ホケン</t>
    </rPh>
    <rPh sb="5" eb="7">
      <t>テキヨウ</t>
    </rPh>
    <phoneticPr fontId="3"/>
  </si>
  <si>
    <t>適用事業所である</t>
    <rPh sb="0" eb="2">
      <t>テキヨウ</t>
    </rPh>
    <rPh sb="2" eb="5">
      <t>ジギョウショ</t>
    </rPh>
    <phoneticPr fontId="3"/>
  </si>
  <si>
    <t>適用事業所ではない</t>
    <rPh sb="0" eb="2">
      <t>テキヨウ</t>
    </rPh>
    <rPh sb="2" eb="5">
      <t>ジギョウショ</t>
    </rPh>
    <phoneticPr fontId="3"/>
  </si>
  <si>
    <t>職業紹介事業</t>
    <rPh sb="0" eb="2">
      <t>ショクギョウ</t>
    </rPh>
    <rPh sb="2" eb="4">
      <t>ショウカイ</t>
    </rPh>
    <rPh sb="4" eb="6">
      <t>ジギョウ</t>
    </rPh>
    <phoneticPr fontId="3"/>
  </si>
  <si>
    <t>許可を受けている</t>
    <rPh sb="0" eb="2">
      <t>キョカ</t>
    </rPh>
    <rPh sb="3" eb="4">
      <t>ウ</t>
    </rPh>
    <phoneticPr fontId="3"/>
  </si>
  <si>
    <t>許可を受けていない</t>
    <rPh sb="0" eb="2">
      <t>キョカ</t>
    </rPh>
    <rPh sb="3" eb="4">
      <t>ウ</t>
    </rPh>
    <phoneticPr fontId="3"/>
  </si>
  <si>
    <t>講　師　名　簿　及　び　使　用　教　材　等　一　覧　表</t>
    <rPh sb="0" eb="1">
      <t>コウ</t>
    </rPh>
    <rPh sb="2" eb="3">
      <t>シ</t>
    </rPh>
    <rPh sb="4" eb="5">
      <t>メイ</t>
    </rPh>
    <rPh sb="6" eb="7">
      <t>ボ</t>
    </rPh>
    <rPh sb="8" eb="9">
      <t>オヨ</t>
    </rPh>
    <rPh sb="12" eb="13">
      <t>ツカ</t>
    </rPh>
    <rPh sb="14" eb="15">
      <t>ヨウ</t>
    </rPh>
    <rPh sb="16" eb="17">
      <t>キョウ</t>
    </rPh>
    <rPh sb="18" eb="19">
      <t>ザイ</t>
    </rPh>
    <rPh sb="20" eb="21">
      <t>トウ</t>
    </rPh>
    <rPh sb="22" eb="23">
      <t>イチ</t>
    </rPh>
    <rPh sb="24" eb="25">
      <t>ラン</t>
    </rPh>
    <rPh sb="26" eb="27">
      <t>オモテ</t>
    </rPh>
    <phoneticPr fontId="3"/>
  </si>
  <si>
    <t>【講師名簿】</t>
    <rPh sb="1" eb="3">
      <t>コウシ</t>
    </rPh>
    <rPh sb="3" eb="5">
      <t>メイボ</t>
    </rPh>
    <phoneticPr fontId="3"/>
  </si>
  <si>
    <t>氏　名</t>
    <rPh sb="0" eb="1">
      <t>シ</t>
    </rPh>
    <rPh sb="2" eb="3">
      <t>メイ</t>
    </rPh>
    <phoneticPr fontId="3"/>
  </si>
  <si>
    <t>年齢</t>
    <rPh sb="0" eb="2">
      <t>ネンレイ</t>
    </rPh>
    <phoneticPr fontId="3"/>
  </si>
  <si>
    <t>勤務形態</t>
    <rPh sb="0" eb="2">
      <t>キンム</t>
    </rPh>
    <rPh sb="2" eb="4">
      <t>ケイタイ</t>
    </rPh>
    <phoneticPr fontId="3"/>
  </si>
  <si>
    <t>最終学歴</t>
    <rPh sb="0" eb="2">
      <t>サイシュウ</t>
    </rPh>
    <rPh sb="2" eb="4">
      <t>ガクレキ</t>
    </rPh>
    <phoneticPr fontId="3"/>
  </si>
  <si>
    <t>担当科目</t>
    <rPh sb="0" eb="2">
      <t>タントウ</t>
    </rPh>
    <rPh sb="2" eb="4">
      <t>カモク</t>
    </rPh>
    <phoneticPr fontId="3"/>
  </si>
  <si>
    <t>担当科目
経験年数</t>
    <rPh sb="0" eb="2">
      <t>タントウ</t>
    </rPh>
    <rPh sb="2" eb="4">
      <t>カモク</t>
    </rPh>
    <rPh sb="5" eb="7">
      <t>ケイケン</t>
    </rPh>
    <rPh sb="7" eb="9">
      <t>ネンスウ</t>
    </rPh>
    <phoneticPr fontId="3"/>
  </si>
  <si>
    <t>免許・資格（※）</t>
    <rPh sb="0" eb="2">
      <t>メンキョ</t>
    </rPh>
    <rPh sb="3" eb="5">
      <t>シカク</t>
    </rPh>
    <phoneticPr fontId="3"/>
  </si>
  <si>
    <t>歳</t>
    <rPh sb="0" eb="1">
      <t>サイ</t>
    </rPh>
    <phoneticPr fontId="3"/>
  </si>
  <si>
    <t>常勤</t>
  </si>
  <si>
    <t>非常勤</t>
  </si>
  <si>
    <t>※「免許・資格」は、担当する訓練科目に係る職業訓練指導員免許、教員免許、資格等を記入すること。</t>
    <rPh sb="2" eb="4">
      <t>メンキョ</t>
    </rPh>
    <rPh sb="5" eb="7">
      <t>シカク</t>
    </rPh>
    <rPh sb="10" eb="12">
      <t>タントウ</t>
    </rPh>
    <rPh sb="14" eb="16">
      <t>クンレン</t>
    </rPh>
    <rPh sb="16" eb="18">
      <t>カモク</t>
    </rPh>
    <rPh sb="19" eb="20">
      <t>カカ</t>
    </rPh>
    <rPh sb="21" eb="23">
      <t>ショクギョウ</t>
    </rPh>
    <rPh sb="23" eb="25">
      <t>クンレン</t>
    </rPh>
    <rPh sb="25" eb="28">
      <t>シドウイン</t>
    </rPh>
    <rPh sb="28" eb="30">
      <t>メンキョ</t>
    </rPh>
    <rPh sb="31" eb="33">
      <t>キョウイン</t>
    </rPh>
    <rPh sb="33" eb="35">
      <t>メンキョ</t>
    </rPh>
    <rPh sb="36" eb="39">
      <t>シカクトウ</t>
    </rPh>
    <rPh sb="40" eb="42">
      <t>キニュウ</t>
    </rPh>
    <phoneticPr fontId="3"/>
  </si>
  <si>
    <t>※補助講師等で講師要件を満たさない場合も、訓練に関わる講師は全て記載すること。</t>
    <rPh sb="1" eb="3">
      <t>ホジョ</t>
    </rPh>
    <rPh sb="3" eb="5">
      <t>コウシ</t>
    </rPh>
    <rPh sb="5" eb="6">
      <t>トウ</t>
    </rPh>
    <rPh sb="17" eb="19">
      <t>バアイ</t>
    </rPh>
    <rPh sb="21" eb="23">
      <t>クンレン</t>
    </rPh>
    <rPh sb="24" eb="25">
      <t>カカ</t>
    </rPh>
    <rPh sb="27" eb="29">
      <t>コウシ</t>
    </rPh>
    <rPh sb="30" eb="31">
      <t>スベ</t>
    </rPh>
    <rPh sb="32" eb="34">
      <t>キサイ</t>
    </rPh>
    <phoneticPr fontId="3"/>
  </si>
  <si>
    <t>使用教材</t>
    <rPh sb="0" eb="2">
      <t>シヨウ</t>
    </rPh>
    <rPh sb="2" eb="4">
      <t>キョウザイ</t>
    </rPh>
    <phoneticPr fontId="3"/>
  </si>
  <si>
    <t>教　　材　　名</t>
    <rPh sb="0" eb="1">
      <t>キョウ</t>
    </rPh>
    <rPh sb="3" eb="4">
      <t>ザイ</t>
    </rPh>
    <rPh sb="6" eb="7">
      <t>メイ</t>
    </rPh>
    <phoneticPr fontId="3"/>
  </si>
  <si>
    <t>出　　版　　社　　名</t>
    <rPh sb="0" eb="1">
      <t>デ</t>
    </rPh>
    <rPh sb="3" eb="4">
      <t>ハン</t>
    </rPh>
    <rPh sb="6" eb="7">
      <t>シャ</t>
    </rPh>
    <rPh sb="9" eb="10">
      <t>メイ</t>
    </rPh>
    <phoneticPr fontId="3"/>
  </si>
  <si>
    <t>価　　　格</t>
    <rPh sb="0" eb="1">
      <t>アタイ</t>
    </rPh>
    <rPh sb="4" eb="5">
      <t>カク</t>
    </rPh>
    <phoneticPr fontId="3"/>
  </si>
  <si>
    <t>円</t>
    <rPh sb="0" eb="1">
      <t>エン</t>
    </rPh>
    <phoneticPr fontId="3"/>
  </si>
  <si>
    <t>合　　計</t>
    <rPh sb="0" eb="1">
      <t>ゴウ</t>
    </rPh>
    <rPh sb="3" eb="4">
      <t>ケイ</t>
    </rPh>
    <phoneticPr fontId="3"/>
  </si>
  <si>
    <t>品　　　　　名</t>
    <rPh sb="0" eb="1">
      <t>シナ</t>
    </rPh>
    <rPh sb="6" eb="7">
      <t>メイ</t>
    </rPh>
    <phoneticPr fontId="3"/>
  </si>
  <si>
    <t>使　用　科　目　・　目　的</t>
    <rPh sb="0" eb="1">
      <t>ツカ</t>
    </rPh>
    <rPh sb="2" eb="3">
      <t>ヨウ</t>
    </rPh>
    <rPh sb="4" eb="5">
      <t>コウ</t>
    </rPh>
    <rPh sb="6" eb="7">
      <t>メ</t>
    </rPh>
    <rPh sb="10" eb="11">
      <t>メ</t>
    </rPh>
    <rPh sb="12" eb="13">
      <t>マト</t>
    </rPh>
    <phoneticPr fontId="3"/>
  </si>
  <si>
    <t>その他</t>
    <rPh sb="2" eb="3">
      <t>タ</t>
    </rPh>
    <phoneticPr fontId="3"/>
  </si>
  <si>
    <t>就　職　支　援　の 概 要</t>
    <rPh sb="0" eb="1">
      <t>シュウ</t>
    </rPh>
    <rPh sb="2" eb="3">
      <t>ショク</t>
    </rPh>
    <rPh sb="4" eb="5">
      <t>ササ</t>
    </rPh>
    <rPh sb="6" eb="7">
      <t>エン</t>
    </rPh>
    <rPh sb="10" eb="11">
      <t>オオムネ</t>
    </rPh>
    <rPh sb="12" eb="13">
      <t>ヨウ</t>
    </rPh>
    <phoneticPr fontId="3"/>
  </si>
  <si>
    <t>就職支援責任者</t>
    <rPh sb="0" eb="2">
      <t>シュウショク</t>
    </rPh>
    <rPh sb="2" eb="4">
      <t>シエン</t>
    </rPh>
    <rPh sb="4" eb="7">
      <t>セキニンシャ</t>
    </rPh>
    <phoneticPr fontId="3"/>
  </si>
  <si>
    <t>-</t>
    <phoneticPr fontId="3"/>
  </si>
  <si>
    <t>その他就職支援担当者等</t>
    <rPh sb="2" eb="3">
      <t>タ</t>
    </rPh>
    <rPh sb="3" eb="5">
      <t>シュウショク</t>
    </rPh>
    <rPh sb="5" eb="7">
      <t>シエン</t>
    </rPh>
    <rPh sb="7" eb="10">
      <t>タントウシャ</t>
    </rPh>
    <rPh sb="10" eb="11">
      <t>トウ</t>
    </rPh>
    <phoneticPr fontId="3"/>
  </si>
  <si>
    <t>職務経歴書等の作成指導</t>
    <rPh sb="0" eb="2">
      <t>ショクム</t>
    </rPh>
    <rPh sb="2" eb="5">
      <t>ケイレキショ</t>
    </rPh>
    <rPh sb="5" eb="6">
      <t>トウ</t>
    </rPh>
    <rPh sb="7" eb="9">
      <t>サクセイ</t>
    </rPh>
    <rPh sb="9" eb="11">
      <t>シドウ</t>
    </rPh>
    <phoneticPr fontId="3"/>
  </si>
  <si>
    <t>可</t>
  </si>
  <si>
    <t>面接指導</t>
    <rPh sb="0" eb="2">
      <t>メンセツ</t>
    </rPh>
    <rPh sb="2" eb="4">
      <t>シドウ</t>
    </rPh>
    <phoneticPr fontId="3"/>
  </si>
  <si>
    <t>不可</t>
  </si>
  <si>
    <t>独自の求人開拓</t>
    <rPh sb="0" eb="2">
      <t>ドクジ</t>
    </rPh>
    <rPh sb="3" eb="5">
      <t>キュウジン</t>
    </rPh>
    <rPh sb="5" eb="7">
      <t>カイタク</t>
    </rPh>
    <phoneticPr fontId="3"/>
  </si>
  <si>
    <t>求人情報の提供</t>
    <rPh sb="0" eb="2">
      <t>キュウジン</t>
    </rPh>
    <rPh sb="2" eb="4">
      <t>ジョウホウ</t>
    </rPh>
    <rPh sb="5" eb="7">
      <t>テイキョウ</t>
    </rPh>
    <phoneticPr fontId="3"/>
  </si>
  <si>
    <t>訓練期間中の
就職支援の方法・内容
（どのような支援により受講
 者を就職に結びつけるのか
 具体的に記入すること。）</t>
    <rPh sb="0" eb="2">
      <t>クンレン</t>
    </rPh>
    <rPh sb="2" eb="5">
      <t>キカンチュウ</t>
    </rPh>
    <rPh sb="7" eb="9">
      <t>シュウショク</t>
    </rPh>
    <rPh sb="9" eb="11">
      <t>シエン</t>
    </rPh>
    <rPh sb="12" eb="14">
      <t>ホウホウ</t>
    </rPh>
    <rPh sb="15" eb="17">
      <t>ナイヨウ</t>
    </rPh>
    <phoneticPr fontId="3"/>
  </si>
  <si>
    <t>訓練終了後の支援の有無</t>
    <rPh sb="0" eb="2">
      <t>クンレン</t>
    </rPh>
    <rPh sb="2" eb="5">
      <t>シュウリョウゴ</t>
    </rPh>
    <rPh sb="6" eb="8">
      <t>シエン</t>
    </rPh>
    <rPh sb="9" eb="11">
      <t>ウム</t>
    </rPh>
    <phoneticPr fontId="3"/>
  </si>
  <si>
    <t>有</t>
  </si>
  <si>
    <t>訓練終了後の
就職支援の方法・内容
（未就職である修了者に対す
 る支援があれば、具体的に
 記入すること。）</t>
    <rPh sb="0" eb="2">
      <t>クンレン</t>
    </rPh>
    <rPh sb="2" eb="5">
      <t>シュウリョウゴ</t>
    </rPh>
    <rPh sb="7" eb="9">
      <t>シュウショク</t>
    </rPh>
    <rPh sb="9" eb="11">
      <t>シエン</t>
    </rPh>
    <rPh sb="12" eb="14">
      <t>ホウホウ</t>
    </rPh>
    <rPh sb="15" eb="17">
      <t>ナイヨウ</t>
    </rPh>
    <phoneticPr fontId="3"/>
  </si>
  <si>
    <t>3か月を超える訓練を設定する場合の理由書</t>
    <rPh sb="2" eb="3">
      <t>ゲツ</t>
    </rPh>
    <rPh sb="4" eb="5">
      <t>コ</t>
    </rPh>
    <rPh sb="7" eb="9">
      <t>クンレン</t>
    </rPh>
    <rPh sb="10" eb="12">
      <t>セッテイ</t>
    </rPh>
    <rPh sb="14" eb="16">
      <t>バアイ</t>
    </rPh>
    <rPh sb="17" eb="20">
      <t>リユウショ</t>
    </rPh>
    <phoneticPr fontId="3"/>
  </si>
  <si>
    <t>※必要に応じて、補足説明資料（A4）を添付すること。</t>
    <rPh sb="1" eb="3">
      <t>ヒツヨウ</t>
    </rPh>
    <rPh sb="4" eb="5">
      <t>オウ</t>
    </rPh>
    <rPh sb="8" eb="10">
      <t>ホソク</t>
    </rPh>
    <rPh sb="10" eb="12">
      <t>セツメイ</t>
    </rPh>
    <rPh sb="12" eb="14">
      <t>シリョウ</t>
    </rPh>
    <rPh sb="19" eb="21">
      <t>テンプ</t>
    </rPh>
    <phoneticPr fontId="3"/>
  </si>
  <si>
    <t>3か月を超える訓練を設定する必要性及び理由</t>
    <rPh sb="2" eb="3">
      <t>ゲツ</t>
    </rPh>
    <rPh sb="4" eb="5">
      <t>コ</t>
    </rPh>
    <rPh sb="7" eb="9">
      <t>クンレン</t>
    </rPh>
    <rPh sb="10" eb="12">
      <t>セッテイ</t>
    </rPh>
    <rPh sb="14" eb="17">
      <t>ヒツヨウセイ</t>
    </rPh>
    <rPh sb="17" eb="18">
      <t>オヨ</t>
    </rPh>
    <rPh sb="19" eb="21">
      <t>リユウ</t>
    </rPh>
    <phoneticPr fontId="3"/>
  </si>
  <si>
    <t>3か月を超える訓練を設定したことにより見込める効果及び成果</t>
    <rPh sb="2" eb="3">
      <t>ゲツ</t>
    </rPh>
    <rPh sb="4" eb="5">
      <t>コ</t>
    </rPh>
    <rPh sb="7" eb="9">
      <t>クンレン</t>
    </rPh>
    <rPh sb="10" eb="12">
      <t>セッテイ</t>
    </rPh>
    <rPh sb="19" eb="21">
      <t>ミコ</t>
    </rPh>
    <rPh sb="23" eb="25">
      <t>コウカ</t>
    </rPh>
    <rPh sb="25" eb="26">
      <t>オヨ</t>
    </rPh>
    <rPh sb="27" eb="29">
      <t>セイカ</t>
    </rPh>
    <phoneticPr fontId="3"/>
  </si>
  <si>
    <t>訓練開始日</t>
    <rPh sb="0" eb="2">
      <t>クンレン</t>
    </rPh>
    <rPh sb="2" eb="5">
      <t>カイシビ</t>
    </rPh>
    <phoneticPr fontId="3"/>
  </si>
  <si>
    <t>訓練終了日</t>
    <rPh sb="0" eb="2">
      <t>クンレン</t>
    </rPh>
    <phoneticPr fontId="3"/>
  </si>
  <si>
    <t>合計</t>
    <rPh sb="0" eb="2">
      <t>ゴウケイ</t>
    </rPh>
    <phoneticPr fontId="3"/>
  </si>
  <si>
    <t>応当時間数</t>
    <rPh sb="2" eb="4">
      <t>ジカン</t>
    </rPh>
    <rPh sb="4" eb="5">
      <t>スウ</t>
    </rPh>
    <phoneticPr fontId="3"/>
  </si>
  <si>
    <t>応当日数</t>
    <rPh sb="3" eb="4">
      <t>スウ</t>
    </rPh>
    <phoneticPr fontId="3"/>
  </si>
  <si>
    <t>日別訓練計画表</t>
    <rPh sb="0" eb="1">
      <t>ヒ</t>
    </rPh>
    <rPh sb="1" eb="2">
      <t>ベツ</t>
    </rPh>
    <rPh sb="2" eb="4">
      <t>クンレン</t>
    </rPh>
    <rPh sb="4" eb="7">
      <t>ケイカクヒョウ</t>
    </rPh>
    <phoneticPr fontId="3"/>
  </si>
  <si>
    <t>３か月を超える訓練を設定する場合の理由書</t>
    <phoneticPr fontId="3"/>
  </si>
  <si>
    <t>職場見学等実施計画書</t>
    <rPh sb="0" eb="2">
      <t>ショクバ</t>
    </rPh>
    <rPh sb="2" eb="4">
      <t>ケンガク</t>
    </rPh>
    <rPh sb="4" eb="5">
      <t>トウ</t>
    </rPh>
    <rPh sb="5" eb="7">
      <t>ジッシ</t>
    </rPh>
    <rPh sb="7" eb="10">
      <t>ケイカクショ</t>
    </rPh>
    <phoneticPr fontId="3"/>
  </si>
  <si>
    <t>様式 ９又は
任意様式(A4)</t>
    <rPh sb="0" eb="2">
      <t>ヨウシキ</t>
    </rPh>
    <rPh sb="4" eb="5">
      <t>マタ</t>
    </rPh>
    <rPh sb="7" eb="9">
      <t>ニンイ</t>
    </rPh>
    <rPh sb="9" eb="11">
      <t>ヨウシキ</t>
    </rPh>
    <phoneticPr fontId="3"/>
  </si>
  <si>
    <t>知識等習得、他</t>
    <rPh sb="0" eb="2">
      <t>チシキ</t>
    </rPh>
    <rPh sb="2" eb="3">
      <t>トウ</t>
    </rPh>
    <rPh sb="3" eb="5">
      <t>シュウトク</t>
    </rPh>
    <rPh sb="6" eb="7">
      <t>ホカ</t>
    </rPh>
    <phoneticPr fontId="3"/>
  </si>
  <si>
    <t>日　別　訓　練　計　画　表</t>
    <rPh sb="0" eb="1">
      <t>ニチ</t>
    </rPh>
    <rPh sb="2" eb="3">
      <t>ベツ</t>
    </rPh>
    <rPh sb="4" eb="5">
      <t>サトシ</t>
    </rPh>
    <rPh sb="6" eb="7">
      <t>ネリ</t>
    </rPh>
    <rPh sb="8" eb="9">
      <t>ケイ</t>
    </rPh>
    <rPh sb="10" eb="11">
      <t>ガ</t>
    </rPh>
    <rPh sb="12" eb="13">
      <t>ヒョウ</t>
    </rPh>
    <phoneticPr fontId="3"/>
  </si>
  <si>
    <t>訓練科名：</t>
    <phoneticPr fontId="3"/>
  </si>
  <si>
    <t>訓練実施機関名：</t>
    <phoneticPr fontId="3"/>
  </si>
  <si>
    <t>日にち</t>
    <rPh sb="0" eb="1">
      <t>ニチ</t>
    </rPh>
    <phoneticPr fontId="3"/>
  </si>
  <si>
    <t>訓練すべき日数･時間→</t>
    <rPh sb="0" eb="2">
      <t>クンレン</t>
    </rPh>
    <rPh sb="5" eb="7">
      <t>ニッスウ</t>
    </rPh>
    <rPh sb="8" eb="10">
      <t>ジカン</t>
    </rPh>
    <phoneticPr fontId="3"/>
  </si>
  <si>
    <t>曜日</t>
    <rPh sb="0" eb="1">
      <t>ヒカリ</t>
    </rPh>
    <rPh sb="1" eb="2">
      <t>ニチ</t>
    </rPh>
    <phoneticPr fontId="3"/>
  </si>
  <si>
    <t>訓練内容</t>
    <rPh sb="0" eb="1">
      <t>クン</t>
    </rPh>
    <rPh sb="1" eb="2">
      <t>ネリ</t>
    </rPh>
    <rPh sb="2" eb="3">
      <t>ナイ</t>
    </rPh>
    <rPh sb="3" eb="4">
      <t>カタチ</t>
    </rPh>
    <phoneticPr fontId="3"/>
  </si>
  <si>
    <t>日・</t>
    <rPh sb="0" eb="1">
      <t>ニチ</t>
    </rPh>
    <phoneticPr fontId="3"/>
  </si>
  <si>
    <t>訓練すべき日数・時間→</t>
    <rPh sb="0" eb="2">
      <t>クンレン</t>
    </rPh>
    <rPh sb="5" eb="7">
      <t>ニッスウ</t>
    </rPh>
    <rPh sb="8" eb="10">
      <t>ジカン</t>
    </rPh>
    <phoneticPr fontId="3"/>
  </si>
  <si>
    <r>
      <t>【使用教材等で</t>
    </r>
    <r>
      <rPr>
        <sz val="11"/>
        <rFont val="ＭＳ Ｐゴシック"/>
        <family val="3"/>
        <charset val="128"/>
      </rPr>
      <t>受講者の自己負担となるもの】</t>
    </r>
    <rPh sb="1" eb="3">
      <t>シヨウ</t>
    </rPh>
    <rPh sb="3" eb="5">
      <t>キョウザイ</t>
    </rPh>
    <rPh sb="5" eb="6">
      <t>トウ</t>
    </rPh>
    <rPh sb="7" eb="10">
      <t>ジュコウシャ</t>
    </rPh>
    <rPh sb="11" eb="13">
      <t>ジコ</t>
    </rPh>
    <rPh sb="13" eb="15">
      <t>フタン</t>
    </rPh>
    <phoneticPr fontId="3"/>
  </si>
  <si>
    <t>■訓練実施機関名</t>
    <rPh sb="1" eb="3">
      <t>クンレン</t>
    </rPh>
    <rPh sb="3" eb="5">
      <t>ジッシ</t>
    </rPh>
    <rPh sb="5" eb="7">
      <t>キカン</t>
    </rPh>
    <rPh sb="7" eb="8">
      <t>メイ</t>
    </rPh>
    <phoneticPr fontId="3"/>
  </si>
  <si>
    <t>■訓練科名</t>
    <rPh sb="1" eb="3">
      <t>クンレン</t>
    </rPh>
    <rPh sb="3" eb="4">
      <t>カ</t>
    </rPh>
    <rPh sb="4" eb="5">
      <t>メイ</t>
    </rPh>
    <phoneticPr fontId="3"/>
  </si>
  <si>
    <t>No</t>
    <phoneticPr fontId="33"/>
  </si>
  <si>
    <t>事業所名</t>
    <rPh sb="0" eb="3">
      <t>ジギョウショ</t>
    </rPh>
    <rPh sb="3" eb="4">
      <t>メイ</t>
    </rPh>
    <phoneticPr fontId="3"/>
  </si>
  <si>
    <t>所在地</t>
    <rPh sb="0" eb="3">
      <t>ショザイチ</t>
    </rPh>
    <phoneticPr fontId="33"/>
  </si>
  <si>
    <t>連絡先</t>
    <rPh sb="0" eb="3">
      <t>レンラクサキ</t>
    </rPh>
    <phoneticPr fontId="33"/>
  </si>
  <si>
    <t>実施予定日</t>
    <rPh sb="0" eb="2">
      <t>ジッシ</t>
    </rPh>
    <rPh sb="2" eb="4">
      <t>ヨテイ</t>
    </rPh>
    <rPh sb="4" eb="5">
      <t>ビ</t>
    </rPh>
    <phoneticPr fontId="33"/>
  </si>
  <si>
    <t>受入予定人数</t>
    <rPh sb="0" eb="2">
      <t>ウケイレ</t>
    </rPh>
    <rPh sb="2" eb="4">
      <t>ヨテイ</t>
    </rPh>
    <rPh sb="4" eb="6">
      <t>ニンズウ</t>
    </rPh>
    <phoneticPr fontId="33"/>
  </si>
  <si>
    <t>(株）○○</t>
    <rPh sb="1" eb="2">
      <t>カブ</t>
    </rPh>
    <phoneticPr fontId="3"/>
  </si>
  <si>
    <t>●●</t>
    <phoneticPr fontId="3"/>
  </si>
  <si>
    <t>000-000-0000</t>
    <phoneticPr fontId="3"/>
  </si>
  <si>
    <t>実施予定日、受入人数については調整中。</t>
    <rPh sb="0" eb="2">
      <t>ジッシ</t>
    </rPh>
    <rPh sb="2" eb="5">
      <t>ヨテイビ</t>
    </rPh>
    <rPh sb="6" eb="8">
      <t>ウケイレ</t>
    </rPh>
    <rPh sb="8" eb="10">
      <t>ニンズウ</t>
    </rPh>
    <rPh sb="15" eb="17">
      <t>チョウセイ</t>
    </rPh>
    <rPh sb="17" eb="18">
      <t>チュウ</t>
    </rPh>
    <phoneticPr fontId="3"/>
  </si>
  <si>
    <t>様式９－１</t>
    <rPh sb="0" eb="2">
      <t>ヨウシキ</t>
    </rPh>
    <phoneticPr fontId="3"/>
  </si>
  <si>
    <t>職場見学等実施計画書（参考）</t>
    <rPh sb="0" eb="2">
      <t>ショクバ</t>
    </rPh>
    <rPh sb="2" eb="4">
      <t>ケンガク</t>
    </rPh>
    <rPh sb="4" eb="5">
      <t>トウ</t>
    </rPh>
    <rPh sb="5" eb="7">
      <t>ジッシ</t>
    </rPh>
    <rPh sb="7" eb="10">
      <t>ケイカクショ</t>
    </rPh>
    <rPh sb="11" eb="13">
      <t>サンコウ</t>
    </rPh>
    <phoneticPr fontId="33"/>
  </si>
  <si>
    <t>サービス種類
（注１）</t>
    <rPh sb="4" eb="6">
      <t>シュルイ</t>
    </rPh>
    <rPh sb="8" eb="9">
      <t>チュウ</t>
    </rPh>
    <phoneticPr fontId="3"/>
  </si>
  <si>
    <t>職場見学、職場体験、職場実習の別（注２）</t>
    <rPh sb="0" eb="2">
      <t>ショクバ</t>
    </rPh>
    <rPh sb="2" eb="4">
      <t>ケンガク</t>
    </rPh>
    <rPh sb="5" eb="7">
      <t>ショクバ</t>
    </rPh>
    <rPh sb="7" eb="9">
      <t>タイケン</t>
    </rPh>
    <rPh sb="10" eb="12">
      <t>ショクバ</t>
    </rPh>
    <rPh sb="12" eb="14">
      <t>ジッシュウ</t>
    </rPh>
    <rPh sb="15" eb="16">
      <t>ベツ</t>
    </rPh>
    <rPh sb="17" eb="18">
      <t>チュウ</t>
    </rPh>
    <phoneticPr fontId="33"/>
  </si>
  <si>
    <t>備考（注３）</t>
    <rPh sb="0" eb="2">
      <t>ビコウ</t>
    </rPh>
    <rPh sb="3" eb="4">
      <t>チュウ</t>
    </rPh>
    <phoneticPr fontId="3"/>
  </si>
  <si>
    <t>訪問介護</t>
    <rPh sb="0" eb="2">
      <t>ホウモン</t>
    </rPh>
    <rPh sb="2" eb="4">
      <t>カイゴ</t>
    </rPh>
    <phoneticPr fontId="33"/>
  </si>
  <si>
    <t>職場体験</t>
  </si>
  <si>
    <t>●月●日、
●月×日</t>
    <rPh sb="1" eb="2">
      <t>ガツ</t>
    </rPh>
    <rPh sb="3" eb="4">
      <t>ニチ</t>
    </rPh>
    <rPh sb="7" eb="8">
      <t>ガツ</t>
    </rPh>
    <rPh sb="9" eb="10">
      <t>ニチ</t>
    </rPh>
    <phoneticPr fontId="3"/>
  </si>
  <si>
    <t>５人</t>
    <rPh sb="1" eb="2">
      <t>ニン</t>
    </rPh>
    <phoneticPr fontId="3"/>
  </si>
  <si>
    <t>通所介護</t>
    <rPh sb="0" eb="2">
      <t>ツウショ</t>
    </rPh>
    <rPh sb="2" eb="4">
      <t>カイゴ</t>
    </rPh>
    <phoneticPr fontId="33"/>
  </si>
  <si>
    <t>特定非営利活動法人●●</t>
    <rPh sb="0" eb="2">
      <t>トクテイ</t>
    </rPh>
    <rPh sb="2" eb="5">
      <t>ヒエイリ</t>
    </rPh>
    <rPh sb="5" eb="7">
      <t>カツドウ</t>
    </rPh>
    <rPh sb="7" eb="9">
      <t>ホウジン</t>
    </rPh>
    <phoneticPr fontId="3"/>
  </si>
  <si>
    <t>職場見学</t>
  </si>
  <si>
    <t>６人</t>
    <rPh sb="1" eb="2">
      <t>ニン</t>
    </rPh>
    <phoneticPr fontId="3"/>
  </si>
  <si>
    <t>介護老人福祉施設</t>
    <rPh sb="0" eb="2">
      <t>カイゴ</t>
    </rPh>
    <rPh sb="2" eb="4">
      <t>ロウジン</t>
    </rPh>
    <rPh sb="4" eb="6">
      <t>フクシ</t>
    </rPh>
    <rPh sb="6" eb="8">
      <t>シセツ</t>
    </rPh>
    <phoneticPr fontId="33"/>
  </si>
  <si>
    <t>社会福祉法人△▲</t>
    <rPh sb="0" eb="2">
      <t>シャカイ</t>
    </rPh>
    <rPh sb="2" eb="4">
      <t>フクシ</t>
    </rPh>
    <rPh sb="4" eb="6">
      <t>ホウジン</t>
    </rPh>
    <phoneticPr fontId="3"/>
  </si>
  <si>
    <t>職場実習</t>
  </si>
  <si>
    <t>3人</t>
    <rPh sb="1" eb="2">
      <t>ニン</t>
    </rPh>
    <phoneticPr fontId="33"/>
  </si>
  <si>
    <t>生活介護</t>
    <rPh sb="0" eb="2">
      <t>セイカツ</t>
    </rPh>
    <rPh sb="2" eb="4">
      <t>カイゴ</t>
    </rPh>
    <phoneticPr fontId="33"/>
  </si>
  <si>
    <t>社会福祉法人○●</t>
    <rPh sb="0" eb="2">
      <t>シャカイ</t>
    </rPh>
    <rPh sb="2" eb="4">
      <t>フクシ</t>
    </rPh>
    <rPh sb="4" eb="6">
      <t>ホウジン</t>
    </rPh>
    <phoneticPr fontId="3"/>
  </si>
  <si>
    <t>就労移行支援</t>
    <rPh sb="0" eb="2">
      <t>シュウロウ</t>
    </rPh>
    <rPh sb="2" eb="4">
      <t>イコウ</t>
    </rPh>
    <rPh sb="4" eb="6">
      <t>シエン</t>
    </rPh>
    <phoneticPr fontId="33"/>
  </si>
  <si>
    <t>△△株式会社</t>
    <rPh sb="2" eb="4">
      <t>カブシキ</t>
    </rPh>
    <rPh sb="4" eb="6">
      <t>カイシャ</t>
    </rPh>
    <phoneticPr fontId="3"/>
  </si>
  <si>
    <t>７人</t>
    <rPh sb="1" eb="2">
      <t>ニン</t>
    </rPh>
    <phoneticPr fontId="3"/>
  </si>
  <si>
    <t>（注１）介護保険法又は障害者の日常生活及び社会生活を総合的に支援するための法律の規定に基づくサービスの種類を記載してください。</t>
    <rPh sb="1" eb="2">
      <t>チュウ</t>
    </rPh>
    <phoneticPr fontId="33"/>
  </si>
  <si>
    <t>（注２）以下を参考に選択してください。</t>
    <rPh sb="1" eb="2">
      <t>チュウ</t>
    </rPh>
    <rPh sb="4" eb="6">
      <t>イカ</t>
    </rPh>
    <rPh sb="7" eb="9">
      <t>サンコウ</t>
    </rPh>
    <rPh sb="10" eb="12">
      <t>センタク</t>
    </rPh>
    <phoneticPr fontId="33"/>
  </si>
  <si>
    <t>職場見学：介護（障害）福祉サービス利用者（以下「利用者」という。）のいる時間帯に福祉施設等を訪問し、施設職員の説明を受けながら福祉サービス提供の実態を見学すること。</t>
    <rPh sb="0" eb="2">
      <t>ショクバ</t>
    </rPh>
    <rPh sb="2" eb="4">
      <t>ケンガク</t>
    </rPh>
    <phoneticPr fontId="36"/>
  </si>
  <si>
    <t>職場体験：一つの福祉施設等において、当該施設職員の指導を受けながら、施設職員が利用者に提供するサービスの補助等を行うこと。</t>
    <rPh sb="0" eb="2">
      <t>ショクバ</t>
    </rPh>
    <rPh sb="2" eb="4">
      <t>タイケン</t>
    </rPh>
    <phoneticPr fontId="36"/>
  </si>
  <si>
    <t>職場実習：一つの福祉施設等において、当該施設職員の指導を受けながら、利用者に提供するサービスについて法令の範囲内で行うこと。</t>
    <rPh sb="0" eb="2">
      <t>ショクバ</t>
    </rPh>
    <rPh sb="2" eb="4">
      <t>ジッシュウ</t>
    </rPh>
    <phoneticPr fontId="36"/>
  </si>
  <si>
    <t>（注３）調整中の事項については備考欄にその状況を記載すること。</t>
    <rPh sb="1" eb="2">
      <t>チュウ</t>
    </rPh>
    <rPh sb="4" eb="6">
      <t>チョウセイ</t>
    </rPh>
    <rPh sb="6" eb="7">
      <t>チュウ</t>
    </rPh>
    <rPh sb="8" eb="10">
      <t>ジコウ</t>
    </rPh>
    <rPh sb="15" eb="18">
      <t>ビコウラン</t>
    </rPh>
    <rPh sb="21" eb="23">
      <t>ジョウキョウ</t>
    </rPh>
    <rPh sb="24" eb="26">
      <t>キサイ</t>
    </rPh>
    <phoneticPr fontId="3"/>
  </si>
  <si>
    <t>災害時（台風等）発生時の連絡体制　（参考）フロー</t>
  </si>
  <si>
    <t>※災害発生</t>
  </si>
  <si>
    <t>　　　　　</t>
  </si>
  <si>
    <t>①   休講決定（委託先判断）</t>
  </si>
  <si>
    <t>様式10</t>
    <rPh sb="0" eb="2">
      <t>ヨウシキ</t>
    </rPh>
    <phoneticPr fontId="3"/>
  </si>
  <si>
    <t>　　　　②　報告</t>
    <phoneticPr fontId="3"/>
  </si>
  <si>
    <t>　　　　　　　　　　　　　</t>
    <phoneticPr fontId="3"/>
  </si>
  <si>
    <t>　　⑥振替訓練報告</t>
    <phoneticPr fontId="3"/>
  </si>
  <si>
    <t>　　　　　　　　　③休校指示（連絡）</t>
    <phoneticPr fontId="3"/>
  </si>
  <si>
    <t>　　　　　　　　　④連絡指示</t>
    <phoneticPr fontId="3"/>
  </si>
  <si>
    <t>名</t>
    <rPh sb="0" eb="1">
      <t>メイ</t>
    </rPh>
    <phoneticPr fontId="3"/>
  </si>
  <si>
    <t>（最小</t>
    <rPh sb="1" eb="3">
      <t>サイショウ</t>
    </rPh>
    <phoneticPr fontId="3"/>
  </si>
  <si>
    <t>名）</t>
    <rPh sb="0" eb="1">
      <t>メイ</t>
    </rPh>
    <phoneticPr fontId="3"/>
  </si>
  <si>
    <t>か月</t>
    <rPh sb="1" eb="2">
      <t>ゲツ</t>
    </rPh>
    <phoneticPr fontId="3"/>
  </si>
  <si>
    <t>開講月
変更対応可否</t>
    <rPh sb="0" eb="2">
      <t>カイコウ</t>
    </rPh>
    <rPh sb="2" eb="3">
      <t>ツキ</t>
    </rPh>
    <rPh sb="4" eb="6">
      <t>ヘンコウ</t>
    </rPh>
    <rPh sb="6" eb="8">
      <t>タイオウ</t>
    </rPh>
    <rPh sb="8" eb="10">
      <t>カヒ</t>
    </rPh>
    <phoneticPr fontId="3"/>
  </si>
  <si>
    <t>慰霊の日</t>
    <rPh sb="0" eb="2">
      <t>イレイ</t>
    </rPh>
    <rPh sb="3" eb="4">
      <t>ヒ</t>
    </rPh>
    <phoneticPr fontId="3"/>
  </si>
  <si>
    <t>山の日</t>
    <rPh sb="0" eb="1">
      <t>ヤマ</t>
    </rPh>
    <rPh sb="2" eb="3">
      <t>ヒ</t>
    </rPh>
    <phoneticPr fontId="3"/>
  </si>
  <si>
    <t>連絡体制</t>
    <rPh sb="0" eb="2">
      <t>レンラク</t>
    </rPh>
    <rPh sb="2" eb="4">
      <t>タイセイ</t>
    </rPh>
    <phoneticPr fontId="3"/>
  </si>
  <si>
    <t>様式10又は任意様式(A4)</t>
    <rPh sb="0" eb="2">
      <t>ヨウシキ</t>
    </rPh>
    <rPh sb="4" eb="5">
      <t>マタ</t>
    </rPh>
    <rPh sb="6" eb="8">
      <t>ニンイ</t>
    </rPh>
    <rPh sb="8" eb="10">
      <t>ヨウシキ</t>
    </rPh>
    <phoneticPr fontId="3"/>
  </si>
  <si>
    <t>参考見積書</t>
    <rPh sb="0" eb="2">
      <t>サンコウ</t>
    </rPh>
    <rPh sb="2" eb="5">
      <t>ミツモリショ</t>
    </rPh>
    <phoneticPr fontId="3"/>
  </si>
  <si>
    <t>している</t>
    <phoneticPr fontId="3"/>
  </si>
  <si>
    <t>月</t>
    <rPh sb="0" eb="1">
      <t>ガツ</t>
    </rPh>
    <phoneticPr fontId="3"/>
  </si>
  <si>
    <t>可　（別紙のとおり）　・　不可</t>
    <rPh sb="0" eb="1">
      <t>カ</t>
    </rPh>
    <rPh sb="3" eb="5">
      <t>ベッシ</t>
    </rPh>
    <rPh sb="13" eb="15">
      <t>フカ</t>
    </rPh>
    <phoneticPr fontId="3"/>
  </si>
  <si>
    <t>（別紙）開講希望月調査</t>
    <rPh sb="1" eb="3">
      <t>ベッシ</t>
    </rPh>
    <rPh sb="4" eb="6">
      <t>カイコウ</t>
    </rPh>
    <rPh sb="6" eb="8">
      <t>キボウ</t>
    </rPh>
    <rPh sb="8" eb="9">
      <t>ツキ</t>
    </rPh>
    <rPh sb="9" eb="11">
      <t>チョウサ</t>
    </rPh>
    <phoneticPr fontId="3"/>
  </si>
  <si>
    <t>　※職業能力開発校の規定及び対応に準じて判断する（台風時）</t>
    <rPh sb="2" eb="9">
      <t>ショクギョウノウリョクカイハツコウ</t>
    </rPh>
    <rPh sb="10" eb="12">
      <t>キテイ</t>
    </rPh>
    <rPh sb="12" eb="13">
      <t>オヨ</t>
    </rPh>
    <rPh sb="14" eb="16">
      <t>タイオウ</t>
    </rPh>
    <phoneticPr fontId="3"/>
  </si>
  <si>
    <t>登記事項証明書（履歴事項全部証明書又は現在事項全部証明書）　　※</t>
    <rPh sb="0" eb="2">
      <t>トウキ</t>
    </rPh>
    <rPh sb="2" eb="4">
      <t>ジコウ</t>
    </rPh>
    <rPh sb="4" eb="7">
      <t>ショウメイショ</t>
    </rPh>
    <rPh sb="8" eb="10">
      <t>リレキ</t>
    </rPh>
    <rPh sb="10" eb="12">
      <t>ジコウ</t>
    </rPh>
    <rPh sb="12" eb="14">
      <t>ゼンブ</t>
    </rPh>
    <rPh sb="14" eb="17">
      <t>ショウメイショ</t>
    </rPh>
    <rPh sb="17" eb="18">
      <t>マタ</t>
    </rPh>
    <rPh sb="19" eb="21">
      <t>ゲンザイ</t>
    </rPh>
    <rPh sb="21" eb="23">
      <t>ジコウ</t>
    </rPh>
    <rPh sb="23" eb="25">
      <t>ゼンブ</t>
    </rPh>
    <rPh sb="25" eb="28">
      <t>ショウメイショ</t>
    </rPh>
    <phoneticPr fontId="3"/>
  </si>
  <si>
    <t>法務局が発行する登記されていないことの証明書　　※</t>
    <rPh sb="0" eb="3">
      <t>ホウムキョク</t>
    </rPh>
    <rPh sb="4" eb="6">
      <t>ハッコウ</t>
    </rPh>
    <rPh sb="8" eb="10">
      <t>トウキ</t>
    </rPh>
    <rPh sb="19" eb="22">
      <t>ショウメイショ</t>
    </rPh>
    <phoneticPr fontId="3"/>
  </si>
  <si>
    <t>配置するキャリアコンサルタント等の登録証等の写し</t>
    <rPh sb="15" eb="16">
      <t>トウ</t>
    </rPh>
    <rPh sb="20" eb="21">
      <t>トウ</t>
    </rPh>
    <phoneticPr fontId="3"/>
  </si>
  <si>
    <t xml:space="preserve">職業訓練サービスガイドライン研修の修了証の写し又はISO２９９９３及び
ISO２１００１の審査登録証の写し
</t>
    <rPh sb="23" eb="24">
      <t>マタ</t>
    </rPh>
    <phoneticPr fontId="3"/>
  </si>
  <si>
    <t>□</t>
    <phoneticPr fontId="3"/>
  </si>
  <si>
    <t>□専修・各種学校　□大学 ・短大　□NPO法人　□事業主　□その他（　　　　　　　　　　　　　　）</t>
    <phoneticPr fontId="3"/>
  </si>
  <si>
    <t>※就職率は、(就職者数+中退就職者数)÷(修了者数+中退就職者数)×100で算定すること。(小数点以下切り捨て)</t>
    <rPh sb="12" eb="14">
      <t>チュウタイ</t>
    </rPh>
    <rPh sb="14" eb="17">
      <t>シュウショクシャ</t>
    </rPh>
    <rPh sb="17" eb="18">
      <t>スウ</t>
    </rPh>
    <rPh sb="26" eb="28">
      <t>チュウタイ</t>
    </rPh>
    <rPh sb="28" eb="31">
      <t>シュウショクシャ</t>
    </rPh>
    <rPh sb="31" eb="32">
      <t>スウ</t>
    </rPh>
    <phoneticPr fontId="3"/>
  </si>
  <si>
    <t>※広報内容欄には、具体的に記載して下さい。
例）①チラシを500部作成し、ハローワーク、○○○、□□□に設置。
　　②自社ホームページ、ＳＮＳアカウントに掲載
　　③新聞（琉球新報、沖縄タイムス）に○掲載。また、無料求人誌に○回掲載
　　④求職者に対し、訓練内容等についての説明会を受講申込締切日の○日前までに○回実施する。</t>
    <rPh sb="120" eb="123">
      <t>キュウショクシャ</t>
    </rPh>
    <rPh sb="124" eb="125">
      <t>タイ</t>
    </rPh>
    <rPh sb="127" eb="129">
      <t>クンレン</t>
    </rPh>
    <rPh sb="129" eb="131">
      <t>ナイヨウ</t>
    </rPh>
    <rPh sb="131" eb="132">
      <t>トウ</t>
    </rPh>
    <rPh sb="137" eb="140">
      <t>セツメイカイ</t>
    </rPh>
    <rPh sb="141" eb="143">
      <t>ジュコウ</t>
    </rPh>
    <rPh sb="143" eb="145">
      <t>モウシコミ</t>
    </rPh>
    <rPh sb="145" eb="148">
      <t>シメキリビ</t>
    </rPh>
    <rPh sb="150" eb="152">
      <t>ニチマエ</t>
    </rPh>
    <rPh sb="156" eb="157">
      <t>カイ</t>
    </rPh>
    <rPh sb="157" eb="159">
      <t>ジッシ</t>
    </rPh>
    <phoneticPr fontId="3"/>
  </si>
  <si>
    <r>
      <rPr>
        <sz val="10"/>
        <color rgb="FFFF0000"/>
        <rFont val="ＭＳ Ｐ明朝"/>
        <family val="1"/>
        <charset val="128"/>
      </rPr>
      <t>R4</t>
    </r>
    <r>
      <rPr>
        <sz val="10"/>
        <color theme="1" tint="4.9989318521683403E-2"/>
        <rFont val="ＭＳ Ｐ明朝"/>
        <family val="1"/>
        <charset val="128"/>
      </rPr>
      <t>～</t>
    </r>
    <r>
      <rPr>
        <sz val="10"/>
        <color rgb="FFFF0000"/>
        <rFont val="ＭＳ Ｐ明朝"/>
        <family val="1"/>
        <charset val="128"/>
      </rPr>
      <t>R6</t>
    </r>
    <r>
      <rPr>
        <sz val="10"/>
        <color theme="1" tint="4.9989318521683403E-2"/>
        <rFont val="ＭＳ Ｐ明朝"/>
        <family val="1"/>
        <charset val="128"/>
      </rPr>
      <t>に実施した（</t>
    </r>
    <r>
      <rPr>
        <sz val="10"/>
        <color rgb="FFFF0000"/>
        <rFont val="ＭＳ Ｐ明朝"/>
        <family val="1"/>
        <charset val="128"/>
      </rPr>
      <t>R6</t>
    </r>
    <r>
      <rPr>
        <sz val="10"/>
        <color theme="1" tint="4.9989318521683403E-2"/>
        <rFont val="ＭＳ Ｐ明朝"/>
        <family val="1"/>
        <charset val="128"/>
      </rPr>
      <t>については予定含む）主な職業訓練コース（提案コースと同内容のもの。）を新しいものから順に記入してください。</t>
    </r>
    <rPh sb="18" eb="20">
      <t>ヨテイ</t>
    </rPh>
    <rPh sb="20" eb="21">
      <t>フク</t>
    </rPh>
    <phoneticPr fontId="3"/>
  </si>
  <si>
    <t>開講希望月</t>
    <rPh sb="0" eb="2">
      <t>カイコウ</t>
    </rPh>
    <rPh sb="2" eb="4">
      <t>キボウ</t>
    </rPh>
    <rPh sb="4" eb="5">
      <t>ツキ</t>
    </rPh>
    <phoneticPr fontId="3"/>
  </si>
  <si>
    <t>振替休日（勤労感謝の日）</t>
    <rPh sb="0" eb="4">
      <t>フリカエキュウジツ</t>
    </rPh>
    <rPh sb="5" eb="7">
      <t>キンロウ</t>
    </rPh>
    <rPh sb="7" eb="9">
      <t>カンシャ</t>
    </rPh>
    <rPh sb="10" eb="11">
      <t>ヒ</t>
    </rPh>
    <phoneticPr fontId="3"/>
  </si>
  <si>
    <t>）駅から徒歩（</t>
    <rPh sb="1" eb="2">
      <t>エキ</t>
    </rPh>
    <rPh sb="4" eb="6">
      <t>トホ</t>
    </rPh>
    <phoneticPr fontId="3"/>
  </si>
  <si>
    <t>）から徒歩（</t>
    <rPh sb="3" eb="5">
      <t>トホ</t>
    </rPh>
    <phoneticPr fontId="3"/>
  </si>
  <si>
    <r>
      <rPr>
        <sz val="9"/>
        <rFont val="ＭＳ Ｐゴシック"/>
        <family val="3"/>
        <charset val="128"/>
      </rPr>
      <t>ﾓﾉﾚｰﾙ</t>
    </r>
    <r>
      <rPr>
        <sz val="6"/>
        <rFont val="ＭＳ Ｐゴシック"/>
        <family val="3"/>
        <charset val="128"/>
      </rPr>
      <t>（</t>
    </r>
    <phoneticPr fontId="3"/>
  </si>
  <si>
    <r>
      <rPr>
        <sz val="9"/>
        <color theme="1" tint="4.9989318521683403E-2"/>
        <rFont val="ＭＳ Ｐゴシック"/>
        <family val="3"/>
        <charset val="128"/>
      </rPr>
      <t>バス停</t>
    </r>
    <r>
      <rPr>
        <sz val="6"/>
        <rFont val="ＭＳ Ｐゴシック"/>
        <family val="3"/>
        <charset val="128"/>
      </rPr>
      <t>（</t>
    </r>
    <rPh sb="2" eb="3">
      <t>テイ</t>
    </rPh>
    <phoneticPr fontId="3"/>
  </si>
  <si>
    <r>
      <t>）</t>
    </r>
    <r>
      <rPr>
        <sz val="9"/>
        <rFont val="ＭＳ Ｐゴシック"/>
        <family val="3"/>
        <charset val="128"/>
      </rPr>
      <t>分</t>
    </r>
    <rPh sb="1" eb="2">
      <t>フン</t>
    </rPh>
    <phoneticPr fontId="3"/>
  </si>
  <si>
    <t>□　していない</t>
    <phoneticPr fontId="3"/>
  </si>
  <si>
    <t>□　　なし</t>
    <phoneticPr fontId="3"/>
  </si>
  <si>
    <t>）㎡　※事務・休憩ｴﾘｱ除く</t>
    <rPh sb="4" eb="6">
      <t>ジム</t>
    </rPh>
    <rPh sb="7" eb="9">
      <t>キュウケイ</t>
    </rPh>
    <rPh sb="12" eb="13">
      <t>ノゾ</t>
    </rPh>
    <phoneticPr fontId="3"/>
  </si>
  <si>
    <t>キャリアコンサルタント等番号</t>
    <rPh sb="11" eb="12">
      <t>トウ</t>
    </rPh>
    <rPh sb="12" eb="14">
      <t>バンゴウ</t>
    </rPh>
    <phoneticPr fontId="3"/>
  </si>
  <si>
    <t>キャリアコンサルタント等</t>
    <rPh sb="11" eb="12">
      <t>トウ</t>
    </rPh>
    <phoneticPr fontId="3"/>
  </si>
  <si>
    <t>様式11</t>
    <rPh sb="0" eb="2">
      <t>ヨウシキ</t>
    </rPh>
    <phoneticPr fontId="3"/>
  </si>
  <si>
    <t>訓練生募集案内パンフレットの原稿案</t>
    <rPh sb="0" eb="7">
      <t>クンレンセイボシュウアンナイ</t>
    </rPh>
    <rPh sb="14" eb="17">
      <t>ゲンコウアン</t>
    </rPh>
    <phoneticPr fontId="3"/>
  </si>
  <si>
    <t>③知識等習得（介護分野等）コース</t>
    <rPh sb="1" eb="3">
      <t>チシキ</t>
    </rPh>
    <rPh sb="3" eb="4">
      <t>トウ</t>
    </rPh>
    <rPh sb="4" eb="6">
      <t>シュウトク</t>
    </rPh>
    <rPh sb="7" eb="9">
      <t>カイゴ</t>
    </rPh>
    <rPh sb="9" eb="11">
      <t>ブンヤ</t>
    </rPh>
    <rPh sb="11" eb="12">
      <t>トウ</t>
    </rPh>
    <phoneticPr fontId="3"/>
  </si>
  <si>
    <t>訓　練　コ　ー　ス　要　素　別　点　検　表　</t>
    <rPh sb="0" eb="1">
      <t>クン</t>
    </rPh>
    <rPh sb="2" eb="3">
      <t>ネリ</t>
    </rPh>
    <rPh sb="10" eb="11">
      <t>ヨウ</t>
    </rPh>
    <rPh sb="12" eb="13">
      <t>ス</t>
    </rPh>
    <rPh sb="14" eb="15">
      <t>ベツ</t>
    </rPh>
    <rPh sb="16" eb="17">
      <t>テン</t>
    </rPh>
    <rPh sb="18" eb="19">
      <t>ケン</t>
    </rPh>
    <rPh sb="20" eb="21">
      <t>オモテ</t>
    </rPh>
    <phoneticPr fontId="3"/>
  </si>
  <si>
    <t>デジタルリテラシーを含むカリキュラムチェックシート</t>
    <phoneticPr fontId="3"/>
  </si>
  <si>
    <t>下記の「デジタルリテラシーを含むカリキュラム例」の中から、就職先業界で必要なカリキュラムを検討の上、訓練コースの中で実施するものに、チェック欄にチェック（☑）を入れてください。下記の中に該当するものがない場合は、その他の欄に別紙３を参考に検討したカリキュラム内容とDXリテラシー標準の該当項目の番号を記載してください。
複数の欄にチェックしていただいても差し支えありません。</t>
    <phoneticPr fontId="3"/>
  </si>
  <si>
    <t>デジタルリテラシーを含むカリキュラムの例</t>
    <phoneticPr fontId="3"/>
  </si>
  <si>
    <t>チェック欄（☑）</t>
    <phoneticPr fontId="3"/>
  </si>
  <si>
    <t>・就職先業界の社会課題とデータやデジタルによる解決【項目１】
　　介護・美容・飲食・病院・流通等のデジタル活用による効率化の事例の紹介等</t>
    <phoneticPr fontId="3"/>
  </si>
  <si>
    <t>・就職先業界の顧客・ユーザーの行動変化と変化への対応【項目２】
効果的なSNS広報の事例、データ・デジタル技術を活用した顧客・ユーザー行動の分析の紹介等</t>
    <phoneticPr fontId="3"/>
  </si>
  <si>
    <t>・就職先業界の顧客・ユーザーを取り巻くデジタルサービス【項目２】
eコマース、デリバリーサービス等の事例の紹介等</t>
    <phoneticPr fontId="3"/>
  </si>
  <si>
    <t>・就職先業界のデジタル技術の活用による競争環境変化の具体的事例【項目３】
小売・流通業界・観光業界等の事例の紹介等</t>
    <phoneticPr fontId="3"/>
  </si>
  <si>
    <t>・就職先で想定されるインターネットサービスの活用【項目11】
ZOOM、Teams等の代表的なWEB会議用ソフト、グループウェアの利用方法・紹介等</t>
    <phoneticPr fontId="3"/>
  </si>
  <si>
    <t>・就職先で想定されるデータ・デジタル技術の活用事例【項目12】
　　POSシステム、キャッシュレス決済、モバイルPOSレジ、電子カルテ、介護ソフト、施工管理や勤怠管理のICT化導入、生成ＡＩの活用事例の紹介等</t>
    <phoneticPr fontId="3"/>
  </si>
  <si>
    <t>・就職先で想定される日常業務に関するパソコン等のツールの利用方法【項目13】
オフィスソフトの操作（就職先での報告書やリーフレット等の作成で使用が想定される文字のサイズやフォントを変更した文書作成、就職先での資料作成、データ管理等で使用が想定される基本的な関数、表作成などのレベルのものに限る）等</t>
    <phoneticPr fontId="3"/>
  </si>
  <si>
    <t>・就職先で想定されるツール利用方法【項目13】
会計ソフト、医療事務システム、CADシステムなどの利用方法・紹介等</t>
    <phoneticPr fontId="3"/>
  </si>
  <si>
    <t>・就職先で想定される情報セキュリティ関係【項目14】
デジタルデータに係る情報セキュリティの重要性、情報セキュリティ事故の原因、個人がとるべきセキュリティ対策等</t>
    <phoneticPr fontId="3"/>
  </si>
  <si>
    <t>・就職先で想定されるインターネット、SNS等を利用する際の注意点【項目15】
投稿内容、ネットエチケット等の注意点</t>
    <phoneticPr fontId="3"/>
  </si>
  <si>
    <t>・就職先業界のデジタルデータを扱う際の法令遵守【項目16】
顧客等のデジタルデータを扱う際の個人情報保護法、画像等のデジタルデータを扱う際の著作権などのルール等</t>
    <phoneticPr fontId="3"/>
  </si>
  <si>
    <t>※　【項目】の番号は別紙３のDXリテラシー標準のどの項目に該当するか示しています。</t>
    <phoneticPr fontId="3"/>
  </si>
  <si>
    <t>※　実際のデジタル機器の操作だけではなく、操作方法、活用方法の説明等もデジタルリテラシーに含みます。</t>
    <phoneticPr fontId="3"/>
  </si>
  <si>
    <t>・その他【項目　　　　】
（　　　　　　　　　　　　　　　　　　　　　　　　　　　　　　　　　　　　　　　　　　　　　　　　　　　　　　　　　）</t>
    <phoneticPr fontId="3"/>
  </si>
  <si>
    <t>振替休日（山の日）</t>
    <rPh sb="0" eb="2">
      <t>フリカエ</t>
    </rPh>
    <rPh sb="2" eb="4">
      <t>キュウジツ</t>
    </rPh>
    <rPh sb="5" eb="6">
      <t>ヤマ</t>
    </rPh>
    <rPh sb="7" eb="8">
      <t>ヒ</t>
    </rPh>
    <phoneticPr fontId="3"/>
  </si>
  <si>
    <t>振替休日（秋分の日）</t>
    <rPh sb="0" eb="2">
      <t>フリカエ</t>
    </rPh>
    <rPh sb="2" eb="4">
      <t>キュウジツ</t>
    </rPh>
    <rPh sb="5" eb="7">
      <t>シュウブン</t>
    </rPh>
    <phoneticPr fontId="3"/>
  </si>
  <si>
    <t>振替休日（文化の日）</t>
    <rPh sb="0" eb="2">
      <t>フリカエ</t>
    </rPh>
    <rPh sb="2" eb="4">
      <t>キュウジツ</t>
    </rPh>
    <rPh sb="5" eb="7">
      <t>ブンカ</t>
    </rPh>
    <rPh sb="8" eb="9">
      <t>ヒ</t>
    </rPh>
    <phoneticPr fontId="3"/>
  </si>
  <si>
    <t>振替休日（天皇誕生日）</t>
    <rPh sb="0" eb="2">
      <t>フリカエ</t>
    </rPh>
    <rPh sb="2" eb="4">
      <t>キュウジツ</t>
    </rPh>
    <rPh sb="5" eb="7">
      <t>テンノウ</t>
    </rPh>
    <rPh sb="7" eb="10">
      <t>タンジョウビ</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</si>
</sst>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411]ggge&quot;年&quot;m&quot;月&quot;d&quot;日&quot;;@"/>
    <numFmt numFmtId="177" formatCode="\(aaa\)"/>
    <numFmt numFmtId="178" formatCode="d"/>
    <numFmt numFmtId="179" formatCode="General&quot;　人&quot;"/>
    <numFmt numFmtId="180" formatCode="[$-411]ge\.m\.d;@"/>
    <numFmt numFmtId="181" formatCode="General&quot; 人&quot;"/>
    <numFmt numFmtId="182" formatCode="#,##0_ "/>
    <numFmt numFmtId="183" formatCode="0.0_ "/>
    <numFmt numFmtId="184" formatCode="General&quot;ｈ&quot;"/>
    <numFmt numFmtId="185" formatCode="General&quot;日&quot;"/>
    <numFmt numFmtId="186" formatCode="m/d"/>
    <numFmt numFmtId="187" formatCode="aaa"/>
    <numFmt numFmtId="188" formatCode="General&quot;h&quot;"/>
  </numFmts>
  <fonts count="5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4"/>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sz val="8"/>
      <name val="ＭＳ Ｐゴシック"/>
      <family val="3"/>
      <charset val="128"/>
    </font>
    <font>
      <sz val="7"/>
      <name val="ＭＳ Ｐゴシック"/>
      <family val="3"/>
      <charset val="128"/>
    </font>
    <font>
      <sz val="11"/>
      <name val="ＭＳ Ｐゴシック"/>
      <family val="3"/>
      <charset val="128"/>
    </font>
    <font>
      <sz val="11"/>
      <color rgb="FFFF0000"/>
      <name val="ＭＳ Ｐゴシック"/>
      <family val="3"/>
      <charset val="128"/>
    </font>
    <font>
      <sz val="18"/>
      <name val="ＭＳ Ｐゴシック"/>
      <family val="3"/>
      <charset val="128"/>
    </font>
    <font>
      <sz val="9"/>
      <color indexed="81"/>
      <name val="MS P ゴシック"/>
      <family val="3"/>
      <charset val="128"/>
    </font>
    <font>
      <sz val="11"/>
      <name val="ＭＳ Ｐ明朝"/>
      <family val="1"/>
      <charset val="128"/>
    </font>
    <font>
      <sz val="11"/>
      <color rgb="FFFF0000"/>
      <name val="ＭＳ Ｐ明朝"/>
      <family val="1"/>
      <charset val="128"/>
    </font>
    <font>
      <b/>
      <sz val="11"/>
      <color indexed="81"/>
      <name val="ＭＳ Ｐゴシック"/>
      <family val="3"/>
      <charset val="128"/>
    </font>
    <font>
      <sz val="11"/>
      <name val="UD デジタル 教科書体 NP-R"/>
      <family val="1"/>
      <charset val="128"/>
    </font>
    <font>
      <sz val="9"/>
      <color indexed="81"/>
      <name val="UD デジタル 教科書体 NP-R"/>
      <family val="1"/>
      <charset val="128"/>
    </font>
    <font>
      <sz val="9"/>
      <color indexed="81"/>
      <name val="ＭＳ Ｐゴシック"/>
      <family val="3"/>
      <charset val="128"/>
    </font>
    <font>
      <sz val="10"/>
      <name val="ＭＳ Ｐ明朝"/>
      <family val="1"/>
      <charset val="128"/>
    </font>
    <font>
      <sz val="7.5"/>
      <name val="ＭＳ Ｐゴシック"/>
      <family val="3"/>
      <charset val="128"/>
    </font>
    <font>
      <b/>
      <sz val="9"/>
      <color indexed="81"/>
      <name val="ＭＳ Ｐゴシック"/>
      <family val="3"/>
      <charset val="128"/>
    </font>
    <font>
      <b/>
      <sz val="11"/>
      <name val="ＭＳ Ｐゴシック"/>
      <family val="3"/>
      <charset val="128"/>
    </font>
    <font>
      <sz val="11"/>
      <color theme="1"/>
      <name val="ＭＳ Ｐゴシック"/>
      <family val="3"/>
      <charset val="128"/>
      <scheme val="minor"/>
    </font>
    <font>
      <b/>
      <sz val="11"/>
      <color indexed="81"/>
      <name val="MS P ゴシック"/>
      <family val="3"/>
      <charset val="128"/>
    </font>
    <font>
      <sz val="14"/>
      <name val="ＭＳ Ｐ明朝"/>
      <family val="1"/>
      <charset val="128"/>
    </font>
    <font>
      <sz val="9"/>
      <color indexed="81"/>
      <name val="ＭＳ Ｐ明朝"/>
      <family val="1"/>
      <charset val="128"/>
    </font>
    <font>
      <u/>
      <sz val="9"/>
      <color indexed="81"/>
      <name val="ＭＳ Ｐ明朝"/>
      <family val="1"/>
      <charset val="128"/>
    </font>
    <font>
      <b/>
      <sz val="14"/>
      <name val="ＭＳ Ｐゴシック"/>
      <family val="3"/>
      <charset val="128"/>
    </font>
    <font>
      <sz val="14"/>
      <color rgb="FF000000"/>
      <name val="ＭＳ Ｐゴシック"/>
      <family val="3"/>
      <charset val="128"/>
    </font>
    <font>
      <sz val="11"/>
      <color theme="1"/>
      <name val="ＭＳ ゴシック"/>
      <family val="3"/>
      <charset val="128"/>
    </font>
    <font>
      <sz val="16"/>
      <color theme="1"/>
      <name val="ＭＳ ゴシック"/>
      <family val="3"/>
      <charset val="128"/>
    </font>
    <font>
      <sz val="6"/>
      <name val="ＭＳ Ｐゴシック"/>
      <family val="2"/>
      <charset val="128"/>
      <scheme val="minor"/>
    </font>
    <font>
      <sz val="11"/>
      <name val="ＭＳ ゴシック"/>
      <family val="3"/>
      <charset val="128"/>
    </font>
    <font>
      <sz val="10"/>
      <color theme="1"/>
      <name val="ＭＳ ゴシック"/>
      <family val="3"/>
      <charset val="128"/>
    </font>
    <font>
      <sz val="6"/>
      <name val="ＭＳ Ｐゴシック"/>
      <family val="3"/>
      <charset val="128"/>
      <scheme val="minor"/>
    </font>
    <font>
      <strike/>
      <sz val="9"/>
      <color rgb="FFFF0000"/>
      <name val="ＭＳ Ｐ明朝"/>
      <family val="1"/>
      <charset val="128"/>
    </font>
    <font>
      <strike/>
      <sz val="11"/>
      <color rgb="FFFF0000"/>
      <name val="ＭＳ Ｐ明朝"/>
      <family val="1"/>
      <charset val="128"/>
    </font>
    <font>
      <sz val="9"/>
      <color indexed="10"/>
      <name val="MS P ゴシック"/>
      <family val="3"/>
      <charset val="128"/>
    </font>
    <font>
      <sz val="11"/>
      <color theme="1"/>
      <name val="ＭＳ Ｐゴシック"/>
      <family val="2"/>
      <scheme val="minor"/>
    </font>
    <font>
      <sz val="10"/>
      <color rgb="FFFF0000"/>
      <name val="ＭＳ Ｐ明朝"/>
      <family val="1"/>
      <charset val="128"/>
    </font>
    <font>
      <sz val="11"/>
      <color theme="1" tint="4.9989318521683403E-2"/>
      <name val="ＭＳ Ｐ明朝"/>
      <family val="1"/>
      <charset val="128"/>
    </font>
    <font>
      <sz val="10"/>
      <color theme="1" tint="4.9989318521683403E-2"/>
      <name val="ＭＳ Ｐ明朝"/>
      <family val="1"/>
      <charset val="128"/>
    </font>
    <font>
      <sz val="9"/>
      <color theme="1" tint="4.9989318521683403E-2"/>
      <name val="ＭＳ Ｐ明朝"/>
      <family val="1"/>
      <charset val="128"/>
    </font>
    <font>
      <sz val="11"/>
      <color theme="1" tint="4.9989318521683403E-2"/>
      <name val="ＭＳ Ｐゴシック"/>
      <family val="3"/>
      <charset val="128"/>
    </font>
    <font>
      <sz val="10"/>
      <color theme="1" tint="4.9989318521683403E-2"/>
      <name val="ＭＳ Ｐゴシック"/>
      <family val="3"/>
      <charset val="128"/>
    </font>
    <font>
      <sz val="6"/>
      <name val="ＭＳ Ｐ明朝"/>
      <family val="1"/>
      <charset val="128"/>
    </font>
    <font>
      <sz val="9"/>
      <color theme="1" tint="4.9989318521683403E-2"/>
      <name val="ＭＳ Ｐゴシック"/>
      <family val="3"/>
      <charset val="128"/>
    </font>
    <font>
      <sz val="18"/>
      <name val="ＭＳ Ｐ明朝"/>
      <family val="1"/>
      <charset val="128"/>
    </font>
    <font>
      <b/>
      <sz val="9"/>
      <color indexed="10"/>
      <name val="MS P ゴシック"/>
      <family val="3"/>
      <charset val="128"/>
    </font>
    <font>
      <strike/>
      <sz val="12"/>
      <color rgb="FFFF0000"/>
      <name val="ＭＳ Ｐゴシック"/>
      <family val="3"/>
      <charset val="128"/>
    </font>
  </fonts>
  <fills count="9">
    <fill>
      <patternFill patternType="none"/>
    </fill>
    <fill>
      <patternFill patternType="gray125"/>
    </fill>
    <fill>
      <patternFill patternType="solid">
        <fgColor rgb="FFFFFF00"/>
        <bgColor indexed="64"/>
      </patternFill>
    </fill>
    <fill>
      <patternFill patternType="solid">
        <fgColor rgb="FFCCFFCC"/>
        <bgColor indexed="64"/>
      </patternFill>
    </fill>
    <fill>
      <patternFill patternType="solid">
        <fgColor indexed="42"/>
        <bgColor indexed="64"/>
      </patternFill>
    </fill>
    <fill>
      <patternFill patternType="solid">
        <fgColor rgb="FFFFCCCC"/>
        <bgColor indexed="64"/>
      </patternFill>
    </fill>
    <fill>
      <patternFill patternType="solid">
        <fgColor rgb="FFFFFF99"/>
        <bgColor indexed="64"/>
      </patternFill>
    </fill>
    <fill>
      <patternFill patternType="solid">
        <fgColor theme="0"/>
        <bgColor indexed="64"/>
      </patternFill>
    </fill>
    <fill>
      <patternFill patternType="solid">
        <fgColor theme="5" tint="0.79998168889431442"/>
        <bgColor indexed="64"/>
      </patternFill>
    </fill>
  </fills>
  <borders count="6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hair">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bottom/>
      <diagonal/>
    </border>
    <border>
      <left/>
      <right/>
      <top/>
      <bottom style="hair">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thin">
        <color indexed="64"/>
      </top>
      <bottom/>
      <diagonal/>
    </border>
    <border>
      <left/>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dashed">
        <color indexed="64"/>
      </left>
      <right style="dashed">
        <color indexed="64"/>
      </right>
      <top style="dashed">
        <color indexed="64"/>
      </top>
      <bottom/>
      <diagonal/>
    </border>
    <border>
      <left style="dashed">
        <color indexed="64"/>
      </left>
      <right style="dashed">
        <color indexed="64"/>
      </right>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dashed">
        <color indexed="64"/>
      </left>
      <right style="dashed">
        <color indexed="64"/>
      </right>
      <top/>
      <bottom style="dashed">
        <color indexed="64"/>
      </bottom>
      <diagonal/>
    </border>
    <border>
      <left/>
      <right style="hair">
        <color indexed="64"/>
      </right>
      <top/>
      <bottom style="thin">
        <color indexed="64"/>
      </bottom>
      <diagonal/>
    </border>
  </borders>
  <cellStyleXfs count="21">
    <xf numFmtId="0" fontId="0" fillId="0" borderId="0">
      <alignment vertical="center"/>
    </xf>
    <xf numFmtId="0" fontId="10" fillId="0" borderId="0">
      <alignment vertical="center"/>
    </xf>
    <xf numFmtId="0" fontId="10" fillId="0" borderId="0"/>
    <xf numFmtId="0" fontId="10" fillId="0" borderId="0"/>
    <xf numFmtId="0" fontId="10" fillId="0" borderId="0"/>
    <xf numFmtId="0" fontId="10" fillId="0" borderId="0"/>
    <xf numFmtId="0" fontId="10" fillId="0" borderId="0"/>
    <xf numFmtId="0" fontId="2" fillId="0" borderId="0">
      <alignment vertical="center"/>
    </xf>
    <xf numFmtId="0" fontId="24"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alignment vertical="center"/>
    </xf>
    <xf numFmtId="0" fontId="10" fillId="0" borderId="0"/>
    <xf numFmtId="0" fontId="40" fillId="0" borderId="0"/>
  </cellStyleXfs>
  <cellXfs count="854">
    <xf numFmtId="0" fontId="0" fillId="0" borderId="0" xfId="0">
      <alignment vertical="center"/>
    </xf>
    <xf numFmtId="0" fontId="0" fillId="0" borderId="0" xfId="0" applyAlignment="1">
      <alignment horizontal="center" vertical="center"/>
    </xf>
    <xf numFmtId="176" fontId="0" fillId="0" borderId="16" xfId="1" applyNumberFormat="1" applyFont="1" applyBorder="1" applyAlignment="1">
      <alignment horizontal="left" vertical="center" indent="1" shrinkToFit="1"/>
    </xf>
    <xf numFmtId="177" fontId="10" fillId="0" borderId="0" xfId="1" applyNumberFormat="1" applyAlignment="1">
      <alignment horizontal="left" vertical="center"/>
    </xf>
    <xf numFmtId="176" fontId="10" fillId="0" borderId="16" xfId="1" applyNumberFormat="1" applyBorder="1" applyAlignment="1">
      <alignment horizontal="left" vertical="center" indent="1" shrinkToFit="1"/>
    </xf>
    <xf numFmtId="0" fontId="0" fillId="0" borderId="0" xfId="0" applyAlignment="1">
      <alignment horizontal="left" vertical="center"/>
    </xf>
    <xf numFmtId="176" fontId="10" fillId="0" borderId="16" xfId="1" applyNumberFormat="1" applyBorder="1" applyAlignment="1" applyProtection="1">
      <alignment horizontal="left" vertical="center" indent="1" shrinkToFit="1"/>
      <protection locked="0"/>
    </xf>
    <xf numFmtId="176" fontId="10" fillId="0" borderId="19" xfId="1" applyNumberFormat="1" applyBorder="1" applyAlignment="1" applyProtection="1">
      <alignment horizontal="left" vertical="center" indent="1" shrinkToFit="1"/>
      <protection locked="0"/>
    </xf>
    <xf numFmtId="177" fontId="10" fillId="0" borderId="20" xfId="1" applyNumberFormat="1" applyBorder="1" applyAlignment="1">
      <alignment horizontal="left" vertical="center"/>
    </xf>
    <xf numFmtId="0" fontId="11" fillId="0" borderId="17" xfId="1" applyFont="1" applyBorder="1" applyAlignment="1">
      <alignment horizontal="left" vertical="center"/>
    </xf>
    <xf numFmtId="0" fontId="11" fillId="0" borderId="18" xfId="1" applyFont="1" applyBorder="1" applyAlignment="1">
      <alignment horizontal="left" vertical="center"/>
    </xf>
    <xf numFmtId="0" fontId="11" fillId="0" borderId="18" xfId="0" applyFont="1" applyBorder="1">
      <alignment vertical="center"/>
    </xf>
    <xf numFmtId="0" fontId="11" fillId="0" borderId="18" xfId="1" applyFont="1" applyBorder="1" applyAlignment="1" applyProtection="1">
      <alignment horizontal="left" vertical="center"/>
      <protection locked="0"/>
    </xf>
    <xf numFmtId="0" fontId="11" fillId="0" borderId="21" xfId="1" applyFont="1" applyBorder="1" applyAlignment="1" applyProtection="1">
      <alignment horizontal="left" vertical="center"/>
      <protection locked="0"/>
    </xf>
    <xf numFmtId="0" fontId="11" fillId="0" borderId="0" xfId="0" applyFont="1">
      <alignment vertical="center"/>
    </xf>
    <xf numFmtId="176" fontId="10" fillId="0" borderId="22" xfId="1" applyNumberFormat="1" applyBorder="1" applyAlignment="1">
      <alignment horizontal="left" vertical="center" indent="1" shrinkToFit="1"/>
    </xf>
    <xf numFmtId="177" fontId="10" fillId="0" borderId="23" xfId="1" applyNumberFormat="1" applyBorder="1" applyAlignment="1">
      <alignment horizontal="left" vertical="center"/>
    </xf>
    <xf numFmtId="0" fontId="0" fillId="0" borderId="16" xfId="0" applyBorder="1">
      <alignment vertical="center"/>
    </xf>
    <xf numFmtId="0" fontId="0" fillId="0" borderId="19" xfId="0" applyBorder="1">
      <alignment vertical="center"/>
    </xf>
    <xf numFmtId="0" fontId="0" fillId="0" borderId="20" xfId="0" applyBorder="1">
      <alignment vertical="center"/>
    </xf>
    <xf numFmtId="0" fontId="11" fillId="0" borderId="21" xfId="0" applyFont="1" applyBorder="1">
      <alignment vertical="center"/>
    </xf>
    <xf numFmtId="0" fontId="10" fillId="0" borderId="0" xfId="2" applyAlignment="1">
      <alignment vertical="center"/>
    </xf>
    <xf numFmtId="0" fontId="23" fillId="0" borderId="0" xfId="2" applyFont="1" applyAlignment="1">
      <alignment vertical="center"/>
    </xf>
    <xf numFmtId="0" fontId="7" fillId="4" borderId="4" xfId="2" applyFont="1" applyFill="1" applyBorder="1" applyAlignment="1">
      <alignment vertical="center"/>
    </xf>
    <xf numFmtId="0" fontId="10" fillId="4" borderId="4" xfId="2" applyFill="1" applyBorder="1" applyAlignment="1">
      <alignment vertical="center"/>
    </xf>
    <xf numFmtId="0" fontId="10" fillId="0" borderId="0" xfId="11" applyAlignment="1">
      <alignment vertical="center"/>
    </xf>
    <xf numFmtId="0" fontId="14" fillId="0" borderId="0" xfId="11" applyFont="1" applyAlignment="1">
      <alignment vertical="center"/>
    </xf>
    <xf numFmtId="0" fontId="17" fillId="0" borderId="0" xfId="12" applyFont="1"/>
    <xf numFmtId="0" fontId="10" fillId="0" borderId="0" xfId="12"/>
    <xf numFmtId="0" fontId="14" fillId="0" borderId="0" xfId="13" applyFont="1" applyAlignment="1">
      <alignment vertical="center"/>
    </xf>
    <xf numFmtId="0" fontId="14" fillId="0" borderId="0" xfId="13" applyFont="1" applyAlignment="1">
      <alignment horizontal="right" vertical="center"/>
    </xf>
    <xf numFmtId="0" fontId="14" fillId="0" borderId="26" xfId="13" applyFont="1" applyBorder="1" applyAlignment="1">
      <alignment vertical="center"/>
    </xf>
    <xf numFmtId="0" fontId="14" fillId="0" borderId="10" xfId="13" applyFont="1" applyBorder="1" applyAlignment="1">
      <alignment horizontal="center" vertical="center"/>
    </xf>
    <xf numFmtId="0" fontId="14" fillId="0" borderId="14" xfId="13" applyFont="1" applyBorder="1" applyAlignment="1">
      <alignment vertical="center"/>
    </xf>
    <xf numFmtId="0" fontId="14" fillId="3" borderId="15" xfId="13" applyFont="1" applyFill="1" applyBorder="1" applyAlignment="1">
      <alignment horizontal="center" vertical="center"/>
    </xf>
    <xf numFmtId="0" fontId="14" fillId="0" borderId="15" xfId="13" applyFont="1" applyBorder="1" applyAlignment="1">
      <alignment horizontal="center" vertical="center"/>
    </xf>
    <xf numFmtId="181" fontId="14" fillId="0" borderId="15" xfId="13" applyNumberFormat="1" applyFont="1" applyBorder="1" applyAlignment="1">
      <alignment horizontal="center" vertical="center"/>
    </xf>
    <xf numFmtId="0" fontId="14" fillId="0" borderId="15" xfId="13" applyFont="1" applyBorder="1" applyAlignment="1">
      <alignment horizontal="right" vertical="center"/>
    </xf>
    <xf numFmtId="0" fontId="20" fillId="0" borderId="0" xfId="13" applyFont="1" applyAlignment="1">
      <alignment vertical="center"/>
    </xf>
    <xf numFmtId="0" fontId="14" fillId="0" borderId="15" xfId="13" applyFont="1" applyBorder="1" applyAlignment="1">
      <alignment vertical="center"/>
    </xf>
    <xf numFmtId="0" fontId="20" fillId="0" borderId="15" xfId="13" applyFont="1" applyBorder="1" applyAlignment="1">
      <alignment vertical="center"/>
    </xf>
    <xf numFmtId="0" fontId="10" fillId="0" borderId="0" xfId="14" applyAlignment="1">
      <alignment vertical="center"/>
    </xf>
    <xf numFmtId="0" fontId="10" fillId="0" borderId="0" xfId="15" applyAlignment="1">
      <alignment vertical="center"/>
    </xf>
    <xf numFmtId="0" fontId="10" fillId="0" borderId="0" xfId="11"/>
    <xf numFmtId="0" fontId="10" fillId="0" borderId="0" xfId="11" applyAlignment="1">
      <alignment horizontal="center" vertical="center"/>
    </xf>
    <xf numFmtId="0" fontId="0" fillId="0" borderId="0" xfId="11" applyFont="1"/>
    <xf numFmtId="0" fontId="0" fillId="0" borderId="0" xfId="11" applyFont="1" applyAlignment="1">
      <alignment horizontal="center"/>
    </xf>
    <xf numFmtId="0" fontId="10" fillId="0" borderId="1" xfId="11" applyBorder="1"/>
    <xf numFmtId="0" fontId="10" fillId="0" borderId="3" xfId="11" applyBorder="1"/>
    <xf numFmtId="0" fontId="10" fillId="0" borderId="2" xfId="11" applyBorder="1"/>
    <xf numFmtId="0" fontId="7" fillId="0" borderId="0" xfId="11" applyFont="1" applyAlignment="1">
      <alignment vertical="center"/>
    </xf>
    <xf numFmtId="0" fontId="7" fillId="0" borderId="0" xfId="11" applyFont="1" applyAlignment="1">
      <alignment horizontal="center" vertical="center"/>
    </xf>
    <xf numFmtId="178" fontId="0" fillId="0" borderId="1" xfId="11" applyNumberFormat="1" applyFont="1" applyBorder="1" applyAlignment="1">
      <alignment horizontal="center"/>
    </xf>
    <xf numFmtId="178" fontId="0" fillId="0" borderId="3" xfId="11" applyNumberFormat="1" applyFont="1" applyBorder="1" applyAlignment="1">
      <alignment horizontal="center"/>
    </xf>
    <xf numFmtId="178" fontId="0" fillId="0" borderId="2" xfId="11" applyNumberFormat="1" applyFont="1" applyBorder="1" applyAlignment="1">
      <alignment horizontal="center"/>
    </xf>
    <xf numFmtId="178" fontId="10" fillId="0" borderId="3" xfId="11" applyNumberFormat="1" applyBorder="1" applyAlignment="1">
      <alignment horizontal="center"/>
    </xf>
    <xf numFmtId="178" fontId="10" fillId="0" borderId="2" xfId="11" applyNumberFormat="1" applyBorder="1" applyAlignment="1">
      <alignment horizontal="center"/>
    </xf>
    <xf numFmtId="0" fontId="0" fillId="0" borderId="0" xfId="11" applyFont="1" applyAlignment="1">
      <alignment horizontal="center" vertical="center" textRotation="255"/>
    </xf>
    <xf numFmtId="178" fontId="10" fillId="0" borderId="1" xfId="11" applyNumberFormat="1" applyBorder="1" applyAlignment="1">
      <alignment horizontal="center"/>
    </xf>
    <xf numFmtId="0" fontId="10" fillId="0" borderId="3" xfId="11" applyBorder="1" applyAlignment="1">
      <alignment horizontal="center"/>
    </xf>
    <xf numFmtId="0" fontId="10" fillId="0" borderId="2" xfId="11" applyBorder="1" applyAlignment="1">
      <alignment horizontal="center"/>
    </xf>
    <xf numFmtId="0" fontId="10" fillId="0" borderId="17" xfId="11" applyBorder="1" applyAlignment="1">
      <alignment horizontal="center" vertical="center"/>
    </xf>
    <xf numFmtId="0" fontId="0" fillId="0" borderId="1" xfId="11" applyFont="1" applyBorder="1" applyAlignment="1">
      <alignment horizontal="center"/>
    </xf>
    <xf numFmtId="0" fontId="0" fillId="0" borderId="3" xfId="11" applyFont="1" applyBorder="1" applyAlignment="1">
      <alignment horizontal="center"/>
    </xf>
    <xf numFmtId="0" fontId="0" fillId="0" borderId="2" xfId="11" applyFont="1" applyBorder="1" applyAlignment="1">
      <alignment horizontal="center"/>
    </xf>
    <xf numFmtId="176" fontId="10" fillId="0" borderId="16" xfId="11" applyNumberFormat="1" applyBorder="1" applyAlignment="1">
      <alignment horizontal="center" vertical="center"/>
    </xf>
    <xf numFmtId="176" fontId="10" fillId="0" borderId="0" xfId="11" applyNumberFormat="1" applyAlignment="1">
      <alignment horizontal="center" vertical="center"/>
    </xf>
    <xf numFmtId="0" fontId="10" fillId="0" borderId="18" xfId="11" applyBorder="1" applyAlignment="1">
      <alignment horizontal="center" vertical="center"/>
    </xf>
    <xf numFmtId="186" fontId="0" fillId="5" borderId="8" xfId="11" applyNumberFormat="1" applyFont="1" applyFill="1" applyBorder="1" applyAlignment="1">
      <alignment horizontal="center" vertical="center"/>
    </xf>
    <xf numFmtId="0" fontId="10" fillId="0" borderId="7" xfId="11" applyBorder="1" applyAlignment="1">
      <alignment horizontal="center" vertical="center"/>
    </xf>
    <xf numFmtId="0" fontId="10" fillId="0" borderId="14" xfId="11" applyBorder="1" applyAlignment="1">
      <alignment horizontal="center" vertical="center"/>
    </xf>
    <xf numFmtId="0" fontId="10" fillId="0" borderId="12" xfId="11" applyBorder="1" applyAlignment="1">
      <alignment horizontal="center" vertical="center"/>
    </xf>
    <xf numFmtId="0" fontId="10" fillId="0" borderId="8" xfId="11" applyBorder="1" applyAlignment="1">
      <alignment horizontal="center" vertical="center"/>
    </xf>
    <xf numFmtId="186" fontId="10" fillId="6" borderId="10" xfId="11" applyNumberFormat="1" applyFill="1" applyBorder="1" applyAlignment="1">
      <alignment horizontal="center" vertical="center"/>
    </xf>
    <xf numFmtId="0" fontId="10" fillId="0" borderId="5" xfId="11" applyBorder="1" applyAlignment="1">
      <alignment horizontal="center" vertical="center"/>
    </xf>
    <xf numFmtId="0" fontId="10" fillId="0" borderId="4" xfId="11" applyBorder="1" applyAlignment="1">
      <alignment horizontal="center" vertical="center"/>
    </xf>
    <xf numFmtId="0" fontId="10" fillId="0" borderId="6" xfId="11" applyBorder="1" applyAlignment="1">
      <alignment horizontal="center" vertical="center"/>
    </xf>
    <xf numFmtId="0" fontId="10" fillId="0" borderId="10" xfId="11" applyBorder="1" applyAlignment="1">
      <alignment horizontal="center" vertical="center"/>
    </xf>
    <xf numFmtId="0" fontId="10" fillId="0" borderId="0" xfId="11" applyAlignment="1">
      <alignment horizontal="left" vertical="top"/>
    </xf>
    <xf numFmtId="186" fontId="10" fillId="6" borderId="9" xfId="11" applyNumberFormat="1" applyFill="1" applyBorder="1" applyAlignment="1">
      <alignment horizontal="center" vertical="center"/>
    </xf>
    <xf numFmtId="0" fontId="10" fillId="0" borderId="11" xfId="11" applyBorder="1" applyAlignment="1">
      <alignment horizontal="center" vertical="center"/>
    </xf>
    <xf numFmtId="0" fontId="10" fillId="0" borderId="30" xfId="11" applyBorder="1" applyAlignment="1">
      <alignment horizontal="center" vertical="center"/>
    </xf>
    <xf numFmtId="0" fontId="10" fillId="0" borderId="9" xfId="11" applyBorder="1" applyAlignment="1">
      <alignment horizontal="center" vertical="center"/>
    </xf>
    <xf numFmtId="0" fontId="0" fillId="3" borderId="15" xfId="11" applyFont="1" applyFill="1" applyBorder="1" applyAlignment="1">
      <alignment horizontal="center" vertical="center" shrinkToFit="1"/>
    </xf>
    <xf numFmtId="178" fontId="0" fillId="0" borderId="32" xfId="11" applyNumberFormat="1" applyFont="1" applyBorder="1" applyAlignment="1">
      <alignment horizontal="center"/>
    </xf>
    <xf numFmtId="178" fontId="0" fillId="0" borderId="54" xfId="11" applyNumberFormat="1" applyFont="1" applyBorder="1" applyAlignment="1">
      <alignment horizontal="center"/>
    </xf>
    <xf numFmtId="178" fontId="0" fillId="0" borderId="55" xfId="11" applyNumberFormat="1" applyFont="1" applyBorder="1" applyAlignment="1">
      <alignment horizontal="center"/>
    </xf>
    <xf numFmtId="0" fontId="0" fillId="3" borderId="15" xfId="11" applyFont="1" applyFill="1" applyBorder="1" applyAlignment="1">
      <alignment horizontal="center" shrinkToFit="1"/>
    </xf>
    <xf numFmtId="0" fontId="10" fillId="0" borderId="32" xfId="11" applyBorder="1" applyAlignment="1">
      <alignment horizontal="center"/>
    </xf>
    <xf numFmtId="187" fontId="10" fillId="0" borderId="54" xfId="11" applyNumberFormat="1" applyBorder="1" applyAlignment="1">
      <alignment horizontal="center"/>
    </xf>
    <xf numFmtId="187" fontId="10" fillId="0" borderId="55" xfId="11" applyNumberFormat="1" applyBorder="1" applyAlignment="1">
      <alignment horizontal="center"/>
    </xf>
    <xf numFmtId="0" fontId="10" fillId="0" borderId="57" xfId="11" applyBorder="1" applyAlignment="1">
      <alignment horizontal="center" shrinkToFit="1"/>
    </xf>
    <xf numFmtId="0" fontId="10" fillId="0" borderId="57" xfId="11" applyBorder="1" applyAlignment="1">
      <alignment horizontal="center" vertical="center" textRotation="255"/>
    </xf>
    <xf numFmtId="184" fontId="0" fillId="7" borderId="52" xfId="11" applyNumberFormat="1" applyFont="1" applyFill="1" applyBorder="1" applyAlignment="1" applyProtection="1">
      <alignment horizontal="center" vertical="center"/>
      <protection locked="0"/>
    </xf>
    <xf numFmtId="184" fontId="0" fillId="7" borderId="58" xfId="11" applyNumberFormat="1" applyFont="1" applyFill="1" applyBorder="1" applyAlignment="1" applyProtection="1">
      <alignment horizontal="center" vertical="center"/>
      <protection locked="0"/>
    </xf>
    <xf numFmtId="184" fontId="10" fillId="7" borderId="58" xfId="11" applyNumberFormat="1" applyFill="1" applyBorder="1" applyAlignment="1" applyProtection="1">
      <alignment horizontal="center" vertical="center"/>
      <protection locked="0"/>
    </xf>
    <xf numFmtId="184" fontId="0" fillId="7" borderId="59" xfId="11" applyNumberFormat="1" applyFont="1" applyFill="1" applyBorder="1" applyAlignment="1" applyProtection="1">
      <alignment horizontal="center" vertical="center"/>
      <protection locked="0"/>
    </xf>
    <xf numFmtId="0" fontId="10" fillId="0" borderId="57" xfId="11" applyBorder="1" applyAlignment="1">
      <alignment horizontal="center" vertical="center" shrinkToFit="1"/>
    </xf>
    <xf numFmtId="184" fontId="0" fillId="7" borderId="60" xfId="11" applyNumberFormat="1" applyFont="1" applyFill="1" applyBorder="1" applyAlignment="1" applyProtection="1">
      <alignment horizontal="center" vertical="center"/>
      <protection locked="0"/>
    </xf>
    <xf numFmtId="184" fontId="0" fillId="7" borderId="61" xfId="11" applyNumberFormat="1" applyFont="1" applyFill="1" applyBorder="1" applyAlignment="1" applyProtection="1">
      <alignment horizontal="center" vertical="center"/>
      <protection locked="0"/>
    </xf>
    <xf numFmtId="184" fontId="0" fillId="7" borderId="61" xfId="11" applyNumberFormat="1" applyFont="1" applyFill="1" applyBorder="1" applyAlignment="1" applyProtection="1">
      <alignment vertical="center"/>
      <protection locked="0"/>
    </xf>
    <xf numFmtId="184" fontId="0" fillId="7" borderId="62" xfId="11" applyNumberFormat="1" applyFont="1" applyFill="1" applyBorder="1" applyAlignment="1" applyProtection="1">
      <alignment vertical="center" shrinkToFit="1"/>
      <protection locked="0"/>
    </xf>
    <xf numFmtId="0" fontId="10" fillId="0" borderId="63" xfId="11" applyBorder="1" applyAlignment="1">
      <alignment horizontal="center" vertical="center" shrinkToFit="1"/>
    </xf>
    <xf numFmtId="0" fontId="0" fillId="7" borderId="0" xfId="11" applyFont="1" applyFill="1" applyAlignment="1">
      <alignment horizontal="center"/>
    </xf>
    <xf numFmtId="184" fontId="0" fillId="7" borderId="64" xfId="11" applyNumberFormat="1" applyFont="1" applyFill="1" applyBorder="1" applyAlignment="1" applyProtection="1">
      <alignment horizontal="center" vertical="center"/>
      <protection locked="0"/>
    </xf>
    <xf numFmtId="0" fontId="30" fillId="0" borderId="0" xfId="11" applyFont="1" applyAlignment="1">
      <alignment horizontal="left" vertical="center" readingOrder="1"/>
    </xf>
    <xf numFmtId="176" fontId="10" fillId="0" borderId="19" xfId="11" applyNumberFormat="1" applyBorder="1" applyAlignment="1">
      <alignment horizontal="center" vertical="center"/>
    </xf>
    <xf numFmtId="176" fontId="10" fillId="0" borderId="20" xfId="11" applyNumberFormat="1" applyBorder="1" applyAlignment="1">
      <alignment horizontal="center" vertical="center"/>
    </xf>
    <xf numFmtId="0" fontId="10" fillId="0" borderId="21" xfId="11" applyBorder="1" applyAlignment="1">
      <alignment horizontal="center" vertical="center"/>
    </xf>
    <xf numFmtId="0" fontId="10" fillId="0" borderId="0" xfId="11" applyAlignment="1">
      <alignment horizontal="center"/>
    </xf>
    <xf numFmtId="186" fontId="0" fillId="5" borderId="9" xfId="11" applyNumberFormat="1" applyFont="1" applyFill="1" applyBorder="1" applyAlignment="1">
      <alignment horizontal="center" vertical="center"/>
    </xf>
    <xf numFmtId="0" fontId="10" fillId="0" borderId="57" xfId="11" applyBorder="1" applyAlignment="1">
      <alignment horizontal="center"/>
    </xf>
    <xf numFmtId="0" fontId="10" fillId="0" borderId="57" xfId="11" applyBorder="1" applyAlignment="1">
      <alignment horizontal="center" vertical="center"/>
    </xf>
    <xf numFmtId="0" fontId="5" fillId="0" borderId="57" xfId="11" applyFont="1" applyBorder="1" applyAlignment="1">
      <alignment horizontal="center" vertical="center" shrinkToFit="1"/>
    </xf>
    <xf numFmtId="0" fontId="10" fillId="0" borderId="16" xfId="11" applyBorder="1"/>
    <xf numFmtId="0" fontId="10" fillId="0" borderId="18" xfId="11" applyBorder="1"/>
    <xf numFmtId="0" fontId="10" fillId="0" borderId="19" xfId="11" applyBorder="1"/>
    <xf numFmtId="0" fontId="10" fillId="0" borderId="20" xfId="11" applyBorder="1"/>
    <xf numFmtId="0" fontId="10" fillId="0" borderId="21" xfId="11" applyBorder="1"/>
    <xf numFmtId="0" fontId="10" fillId="0" borderId="11" xfId="11" applyBorder="1" applyAlignment="1">
      <alignment horizontal="center"/>
    </xf>
    <xf numFmtId="0" fontId="10" fillId="0" borderId="57" xfId="11" applyBorder="1" applyAlignment="1">
      <alignment horizontal="center" vertical="center" textRotation="255" shrinkToFit="1"/>
    </xf>
    <xf numFmtId="188" fontId="0" fillId="7" borderId="52" xfId="11" applyNumberFormat="1" applyFont="1" applyFill="1" applyBorder="1" applyAlignment="1" applyProtection="1">
      <alignment horizontal="center" vertical="center"/>
      <protection locked="0"/>
    </xf>
    <xf numFmtId="188" fontId="0" fillId="7" borderId="58" xfId="11" applyNumberFormat="1" applyFont="1" applyFill="1" applyBorder="1" applyAlignment="1" applyProtection="1">
      <alignment horizontal="center" vertical="center"/>
      <protection locked="0"/>
    </xf>
    <xf numFmtId="188" fontId="10" fillId="7" borderId="58" xfId="11" applyNumberFormat="1" applyFill="1" applyBorder="1" applyAlignment="1" applyProtection="1">
      <alignment horizontal="center" vertical="center"/>
      <protection locked="0"/>
    </xf>
    <xf numFmtId="188" fontId="0" fillId="7" borderId="59" xfId="11" applyNumberFormat="1" applyFont="1" applyFill="1" applyBorder="1" applyAlignment="1" applyProtection="1">
      <alignment horizontal="center" vertical="center"/>
      <protection locked="0"/>
    </xf>
    <xf numFmtId="188" fontId="0" fillId="7" borderId="60" xfId="11" applyNumberFormat="1" applyFont="1" applyFill="1" applyBorder="1" applyAlignment="1" applyProtection="1">
      <alignment horizontal="center" vertical="center"/>
      <protection locked="0"/>
    </xf>
    <xf numFmtId="188" fontId="0" fillId="7" borderId="61" xfId="11" applyNumberFormat="1" applyFont="1" applyFill="1" applyBorder="1" applyAlignment="1" applyProtection="1">
      <alignment horizontal="center" vertical="center"/>
      <protection locked="0"/>
    </xf>
    <xf numFmtId="188" fontId="0" fillId="7" borderId="61" xfId="11" applyNumberFormat="1" applyFont="1" applyFill="1" applyBorder="1" applyAlignment="1" applyProtection="1">
      <alignment vertical="center"/>
      <protection locked="0"/>
    </xf>
    <xf numFmtId="188" fontId="0" fillId="7" borderId="62" xfId="11" applyNumberFormat="1" applyFont="1" applyFill="1" applyBorder="1" applyAlignment="1" applyProtection="1">
      <alignment vertical="center" shrinkToFit="1"/>
      <protection locked="0"/>
    </xf>
    <xf numFmtId="0" fontId="0" fillId="0" borderId="0" xfId="11" applyFont="1" applyAlignment="1">
      <alignment vertical="center"/>
    </xf>
    <xf numFmtId="0" fontId="5" fillId="0" borderId="0" xfId="11" applyFont="1" applyAlignment="1">
      <alignment vertical="center"/>
    </xf>
    <xf numFmtId="0" fontId="10" fillId="4" borderId="7" xfId="11" applyFill="1" applyBorder="1" applyAlignment="1">
      <alignment horizontal="center" vertical="center"/>
    </xf>
    <xf numFmtId="0" fontId="10" fillId="0" borderId="15" xfId="11" applyBorder="1" applyAlignment="1">
      <alignment horizontal="center" vertical="center"/>
    </xf>
    <xf numFmtId="0" fontId="10" fillId="0" borderId="1" xfId="11" applyBorder="1" applyAlignment="1">
      <alignment horizontal="center" vertical="center"/>
    </xf>
    <xf numFmtId="0" fontId="10" fillId="4" borderId="11" xfId="11" applyFill="1" applyBorder="1" applyAlignment="1">
      <alignment vertical="center" textRotation="255"/>
    </xf>
    <xf numFmtId="0" fontId="10" fillId="4" borderId="0" xfId="11" applyFill="1" applyAlignment="1">
      <alignment vertical="center" textRotation="255"/>
    </xf>
    <xf numFmtId="0" fontId="10" fillId="0" borderId="24" xfId="11" applyBorder="1" applyAlignment="1">
      <alignment vertical="center"/>
    </xf>
    <xf numFmtId="0" fontId="10" fillId="0" borderId="25" xfId="11" applyBorder="1" applyAlignment="1">
      <alignment horizontal="center" vertical="center" wrapText="1"/>
    </xf>
    <xf numFmtId="0" fontId="10" fillId="0" borderId="53" xfId="11" applyBorder="1" applyAlignment="1">
      <alignment vertical="center"/>
    </xf>
    <xf numFmtId="0" fontId="10" fillId="0" borderId="40" xfId="11" applyBorder="1" applyAlignment="1">
      <alignment horizontal="center" vertical="center" wrapText="1"/>
    </xf>
    <xf numFmtId="0" fontId="10" fillId="0" borderId="29" xfId="11" applyBorder="1" applyAlignment="1">
      <alignment vertical="center"/>
    </xf>
    <xf numFmtId="0" fontId="10" fillId="0" borderId="28" xfId="11" applyBorder="1" applyAlignment="1">
      <alignment horizontal="center" vertical="center" wrapText="1"/>
    </xf>
    <xf numFmtId="0" fontId="10" fillId="0" borderId="1" xfId="11" applyBorder="1" applyAlignment="1">
      <alignment vertical="center"/>
    </xf>
    <xf numFmtId="0" fontId="5" fillId="0" borderId="2" xfId="11" applyFont="1" applyBorder="1" applyAlignment="1">
      <alignment horizontal="center" vertical="center"/>
    </xf>
    <xf numFmtId="0" fontId="5" fillId="0" borderId="3" xfId="11" applyFont="1" applyBorder="1" applyAlignment="1">
      <alignment vertical="center"/>
    </xf>
    <xf numFmtId="0" fontId="10" fillId="0" borderId="11" xfId="11" applyBorder="1" applyAlignment="1">
      <alignment vertical="center"/>
    </xf>
    <xf numFmtId="0" fontId="23" fillId="0" borderId="0" xfId="11" applyFont="1" applyAlignment="1">
      <alignment vertical="center"/>
    </xf>
    <xf numFmtId="0" fontId="7" fillId="4" borderId="4" xfId="11" applyFont="1" applyFill="1" applyBorder="1" applyAlignment="1">
      <alignment vertical="center"/>
    </xf>
    <xf numFmtId="0" fontId="10" fillId="4" borderId="4" xfId="11" applyFill="1" applyBorder="1" applyAlignment="1">
      <alignment vertical="center"/>
    </xf>
    <xf numFmtId="0" fontId="31" fillId="0" borderId="0" xfId="18" applyFont="1">
      <alignment vertical="center"/>
    </xf>
    <xf numFmtId="0" fontId="31" fillId="0" borderId="0" xfId="18" applyFont="1" applyAlignment="1">
      <alignment horizontal="right" vertical="center"/>
    </xf>
    <xf numFmtId="0" fontId="31" fillId="0" borderId="0" xfId="8" applyFont="1" applyAlignment="1">
      <alignment horizontal="center" vertical="center"/>
    </xf>
    <xf numFmtId="0" fontId="31" fillId="0" borderId="15" xfId="18" applyFont="1" applyBorder="1" applyAlignment="1">
      <alignment horizontal="center" vertical="center" wrapText="1"/>
    </xf>
    <xf numFmtId="0" fontId="31" fillId="0" borderId="15" xfId="18" applyFont="1" applyBorder="1" applyAlignment="1">
      <alignment horizontal="center" vertical="center"/>
    </xf>
    <xf numFmtId="0" fontId="34" fillId="0" borderId="15" xfId="18" applyFont="1" applyBorder="1" applyAlignment="1">
      <alignment horizontal="center" vertical="center"/>
    </xf>
    <xf numFmtId="0" fontId="31" fillId="0" borderId="0" xfId="18" applyFont="1" applyAlignment="1">
      <alignment horizontal="center" vertical="center"/>
    </xf>
    <xf numFmtId="0" fontId="1" fillId="0" borderId="15" xfId="18" applyBorder="1" applyAlignment="1">
      <alignment horizontal="center" vertical="center"/>
    </xf>
    <xf numFmtId="0" fontId="31" fillId="0" borderId="15" xfId="18" applyFont="1" applyBorder="1" applyAlignment="1">
      <alignment vertical="center" wrapText="1"/>
    </xf>
    <xf numFmtId="0" fontId="34" fillId="0" borderId="0" xfId="18" applyFont="1">
      <alignment vertical="center"/>
    </xf>
    <xf numFmtId="0" fontId="34" fillId="0" borderId="0" xfId="19" applyFont="1"/>
    <xf numFmtId="0" fontId="34" fillId="0" borderId="0" xfId="19" applyFont="1" applyAlignment="1">
      <alignment horizontal="left" vertical="top" indent="1"/>
    </xf>
    <xf numFmtId="0" fontId="34" fillId="0" borderId="0" xfId="19" applyFont="1" applyAlignment="1">
      <alignment horizontal="left" vertical="top" wrapText="1"/>
    </xf>
    <xf numFmtId="0" fontId="7" fillId="0" borderId="0" xfId="0" applyFont="1">
      <alignment vertical="center"/>
    </xf>
    <xf numFmtId="0" fontId="5" fillId="0" borderId="14" xfId="11" applyFont="1" applyBorder="1" applyAlignment="1">
      <alignment vertical="center"/>
    </xf>
    <xf numFmtId="0" fontId="5" fillId="0" borderId="4" xfId="11" applyFont="1" applyBorder="1" applyAlignment="1">
      <alignment vertical="center"/>
    </xf>
    <xf numFmtId="0" fontId="5" fillId="0" borderId="5" xfId="11" applyFont="1" applyBorder="1" applyAlignment="1">
      <alignment vertical="center"/>
    </xf>
    <xf numFmtId="0" fontId="5" fillId="0" borderId="11" xfId="11" applyFont="1" applyBorder="1" applyAlignment="1">
      <alignment vertical="center"/>
    </xf>
    <xf numFmtId="0" fontId="0" fillId="0" borderId="0" xfId="14" applyFont="1" applyAlignment="1">
      <alignment vertical="center"/>
    </xf>
    <xf numFmtId="0" fontId="43" fillId="0" borderId="0" xfId="13" applyFont="1" applyAlignment="1">
      <alignment vertical="center"/>
    </xf>
    <xf numFmtId="176" fontId="45" fillId="0" borderId="16" xfId="1" applyNumberFormat="1" applyFont="1" applyBorder="1" applyAlignment="1">
      <alignment horizontal="left" vertical="center" indent="1" shrinkToFit="1"/>
    </xf>
    <xf numFmtId="0" fontId="51" fillId="0" borderId="14" xfId="0" applyFont="1" applyBorder="1" applyAlignment="1">
      <alignment horizontal="center" vertical="center" shrinkToFit="1"/>
    </xf>
    <xf numFmtId="0" fontId="0" fillId="0" borderId="0" xfId="0" applyAlignment="1">
      <alignment vertical="center" wrapText="1"/>
    </xf>
    <xf numFmtId="176" fontId="10" fillId="0" borderId="23" xfId="11" applyNumberFormat="1" applyBorder="1" applyAlignment="1">
      <alignment horizontal="center" vertical="center"/>
    </xf>
    <xf numFmtId="176" fontId="11" fillId="0" borderId="16" xfId="1" applyNumberFormat="1" applyFont="1" applyBorder="1" applyAlignment="1">
      <alignment horizontal="left" vertical="center" indent="1" shrinkToFit="1"/>
    </xf>
    <xf numFmtId="0" fontId="14" fillId="0" borderId="0" xfId="11" applyFont="1" applyAlignment="1">
      <alignment vertical="center"/>
    </xf>
    <xf numFmtId="0" fontId="14" fillId="0" borderId="1" xfId="11" applyFont="1" applyBorder="1" applyAlignment="1">
      <alignment horizontal="center" vertical="center"/>
    </xf>
    <xf numFmtId="0" fontId="14" fillId="0" borderId="3" xfId="11" applyFont="1" applyBorder="1" applyAlignment="1">
      <alignment horizontal="center" vertical="center"/>
    </xf>
    <xf numFmtId="0" fontId="14" fillId="0" borderId="1" xfId="11" applyFont="1" applyBorder="1" applyAlignment="1">
      <alignment horizontal="center" vertical="center" wrapText="1" shrinkToFit="1"/>
    </xf>
    <xf numFmtId="0" fontId="14" fillId="0" borderId="3" xfId="11" applyFont="1" applyBorder="1" applyAlignment="1">
      <alignment horizontal="center" vertical="center" wrapText="1" shrinkToFit="1"/>
    </xf>
    <xf numFmtId="0" fontId="14" fillId="0" borderId="2" xfId="11" applyFont="1" applyBorder="1" applyAlignment="1">
      <alignment horizontal="center" vertical="center" wrapText="1" shrinkToFit="1"/>
    </xf>
    <xf numFmtId="0" fontId="14" fillId="0" borderId="7" xfId="11" applyFont="1" applyBorder="1" applyAlignment="1">
      <alignment horizontal="center" vertical="center" shrinkToFit="1"/>
    </xf>
    <xf numFmtId="0" fontId="14" fillId="0" borderId="14" xfId="11" applyFont="1" applyBorder="1" applyAlignment="1">
      <alignment horizontal="center" vertical="center" shrinkToFit="1"/>
    </xf>
    <xf numFmtId="0" fontId="14" fillId="0" borderId="12" xfId="11" applyFont="1" applyBorder="1" applyAlignment="1">
      <alignment horizontal="center" vertical="center" shrinkToFit="1"/>
    </xf>
    <xf numFmtId="0" fontId="14" fillId="0" borderId="1" xfId="11" applyFont="1" applyBorder="1" applyAlignment="1">
      <alignment horizontal="left" vertical="center"/>
    </xf>
    <xf numFmtId="0" fontId="14" fillId="0" borderId="3" xfId="11" applyFont="1" applyBorder="1" applyAlignment="1">
      <alignment horizontal="left" vertical="center"/>
    </xf>
    <xf numFmtId="0" fontId="14" fillId="0" borderId="1" xfId="11" applyFont="1" applyBorder="1" applyAlignment="1">
      <alignment horizontal="left" vertical="center" wrapText="1" shrinkToFit="1"/>
    </xf>
    <xf numFmtId="0" fontId="14" fillId="0" borderId="3" xfId="11" applyFont="1" applyBorder="1" applyAlignment="1">
      <alignment horizontal="left" vertical="center" wrapText="1" shrinkToFit="1"/>
    </xf>
    <xf numFmtId="0" fontId="14" fillId="0" borderId="2" xfId="11" applyFont="1" applyBorder="1" applyAlignment="1">
      <alignment horizontal="left" vertical="center" wrapText="1" shrinkToFit="1"/>
    </xf>
    <xf numFmtId="0" fontId="14" fillId="0" borderId="7" xfId="11" applyFont="1" applyBorder="1" applyAlignment="1">
      <alignment horizontal="center" vertical="center"/>
    </xf>
    <xf numFmtId="0" fontId="14" fillId="0" borderId="14" xfId="11" applyFont="1" applyBorder="1" applyAlignment="1">
      <alignment horizontal="center" vertical="center"/>
    </xf>
    <xf numFmtId="0" fontId="14" fillId="0" borderId="12" xfId="11" applyFont="1" applyBorder="1" applyAlignment="1">
      <alignment horizontal="center" vertical="center"/>
    </xf>
    <xf numFmtId="0" fontId="14" fillId="0" borderId="0" xfId="11" applyFont="1" applyAlignment="1">
      <alignment horizontal="distributed" vertical="center"/>
    </xf>
    <xf numFmtId="0" fontId="14" fillId="0" borderId="0" xfId="11" applyFont="1" applyAlignment="1">
      <alignment vertical="center" wrapText="1" shrinkToFit="1"/>
    </xf>
    <xf numFmtId="0" fontId="37" fillId="0" borderId="0" xfId="11" applyFont="1" applyAlignment="1">
      <alignment vertical="center"/>
    </xf>
    <xf numFmtId="0" fontId="10" fillId="0" borderId="0" xfId="11" applyAlignment="1">
      <alignment vertical="center"/>
    </xf>
    <xf numFmtId="0" fontId="12" fillId="0" borderId="0" xfId="11" applyFont="1" applyAlignment="1">
      <alignment horizontal="center" vertical="center"/>
    </xf>
    <xf numFmtId="0" fontId="49" fillId="2" borderId="0" xfId="11" applyFont="1" applyFill="1" applyAlignment="1">
      <alignment horizontal="center" vertical="center" shrinkToFit="1"/>
    </xf>
    <xf numFmtId="0" fontId="14" fillId="0" borderId="0" xfId="11" applyFont="1" applyAlignment="1">
      <alignment horizontal="center" vertical="center"/>
    </xf>
    <xf numFmtId="0" fontId="14" fillId="0" borderId="0" xfId="11" applyFont="1" applyAlignment="1">
      <alignment horizontal="center" vertical="center" shrinkToFit="1"/>
    </xf>
    <xf numFmtId="0" fontId="14" fillId="0" borderId="15" xfId="11" applyFont="1" applyBorder="1" applyAlignment="1">
      <alignment vertical="center"/>
    </xf>
    <xf numFmtId="0" fontId="14" fillId="0" borderId="2" xfId="11" applyFont="1" applyBorder="1" applyAlignment="1">
      <alignment horizontal="center" vertical="center"/>
    </xf>
    <xf numFmtId="0" fontId="15" fillId="0" borderId="1" xfId="11" applyFont="1" applyBorder="1" applyAlignment="1">
      <alignment horizontal="left" vertical="center" shrinkToFit="1"/>
    </xf>
    <xf numFmtId="0" fontId="15" fillId="0" borderId="3" xfId="11" applyFont="1" applyBorder="1" applyAlignment="1">
      <alignment horizontal="left" vertical="center" shrinkToFit="1"/>
    </xf>
    <xf numFmtId="0" fontId="15" fillId="0" borderId="2" xfId="11" applyFont="1" applyBorder="1" applyAlignment="1">
      <alignment horizontal="left" vertical="center" shrinkToFit="1"/>
    </xf>
    <xf numFmtId="0" fontId="15" fillId="0" borderId="1" xfId="11" applyFont="1" applyBorder="1" applyAlignment="1">
      <alignment horizontal="center" vertical="center"/>
    </xf>
    <xf numFmtId="0" fontId="15" fillId="0" borderId="3" xfId="11" applyFont="1" applyBorder="1" applyAlignment="1">
      <alignment horizontal="center" vertical="center"/>
    </xf>
    <xf numFmtId="0" fontId="15" fillId="0" borderId="2" xfId="11" applyFont="1" applyBorder="1" applyAlignment="1">
      <alignment horizontal="center" vertical="center"/>
    </xf>
    <xf numFmtId="0" fontId="42" fillId="0" borderId="1" xfId="11" applyFont="1" applyBorder="1" applyAlignment="1">
      <alignment horizontal="left" vertical="center" shrinkToFit="1"/>
    </xf>
    <xf numFmtId="0" fontId="42" fillId="0" borderId="3" xfId="11" applyFont="1" applyBorder="1" applyAlignment="1">
      <alignment horizontal="left" vertical="center" shrinkToFit="1"/>
    </xf>
    <xf numFmtId="0" fontId="42" fillId="0" borderId="2" xfId="11" applyFont="1" applyBorder="1" applyAlignment="1">
      <alignment horizontal="left" vertical="center" shrinkToFit="1"/>
    </xf>
    <xf numFmtId="0" fontId="42" fillId="0" borderId="7" xfId="11" applyFont="1" applyBorder="1" applyAlignment="1">
      <alignment vertical="center" shrinkToFit="1"/>
    </xf>
    <xf numFmtId="0" fontId="42" fillId="0" borderId="14" xfId="11" applyFont="1" applyBorder="1" applyAlignment="1">
      <alignment vertical="center" shrinkToFit="1"/>
    </xf>
    <xf numFmtId="0" fontId="42" fillId="0" borderId="12" xfId="11" applyFont="1" applyBorder="1" applyAlignment="1">
      <alignment vertical="center" shrinkToFit="1"/>
    </xf>
    <xf numFmtId="0" fontId="14" fillId="0" borderId="1" xfId="11" applyFont="1" applyBorder="1" applyAlignment="1">
      <alignment horizontal="left" vertical="center" wrapText="1"/>
    </xf>
    <xf numFmtId="0" fontId="14" fillId="0" borderId="1" xfId="11" applyFont="1" applyBorder="1" applyAlignment="1">
      <alignment horizontal="left" vertical="center" shrinkToFit="1"/>
    </xf>
    <xf numFmtId="0" fontId="14" fillId="0" borderId="3" xfId="11" applyFont="1" applyBorder="1" applyAlignment="1">
      <alignment horizontal="left" vertical="center" shrinkToFit="1"/>
    </xf>
    <xf numFmtId="0" fontId="14" fillId="0" borderId="2" xfId="11" applyFont="1" applyBorder="1" applyAlignment="1">
      <alignment horizontal="left" vertical="center" shrinkToFit="1"/>
    </xf>
    <xf numFmtId="0" fontId="42" fillId="0" borderId="1" xfId="11" applyFont="1" applyBorder="1" applyAlignment="1">
      <alignment horizontal="left" vertical="center"/>
    </xf>
    <xf numFmtId="0" fontId="42" fillId="0" borderId="3" xfId="11" applyFont="1" applyBorder="1" applyAlignment="1">
      <alignment horizontal="left" vertical="center"/>
    </xf>
    <xf numFmtId="0" fontId="15" fillId="0" borderId="1" xfId="11" applyFont="1" applyBorder="1" applyAlignment="1">
      <alignment horizontal="left" vertical="center" wrapText="1"/>
    </xf>
    <xf numFmtId="0" fontId="15" fillId="0" borderId="3" xfId="11" applyFont="1" applyBorder="1" applyAlignment="1">
      <alignment horizontal="left" vertical="center"/>
    </xf>
    <xf numFmtId="0" fontId="14" fillId="0" borderId="7" xfId="11" applyFont="1" applyBorder="1" applyAlignment="1">
      <alignment vertical="center" shrinkToFit="1"/>
    </xf>
    <xf numFmtId="0" fontId="14" fillId="0" borderId="14" xfId="11" applyFont="1" applyBorder="1" applyAlignment="1">
      <alignment vertical="center" shrinkToFit="1"/>
    </xf>
    <xf numFmtId="0" fontId="14" fillId="0" borderId="12" xfId="11" applyFont="1" applyBorder="1" applyAlignment="1">
      <alignment vertical="center" shrinkToFit="1"/>
    </xf>
    <xf numFmtId="0" fontId="38" fillId="0" borderId="7" xfId="11" applyFont="1" applyBorder="1" applyAlignment="1">
      <alignment vertical="center" shrinkToFit="1"/>
    </xf>
    <xf numFmtId="0" fontId="38" fillId="0" borderId="14" xfId="11" applyFont="1" applyBorder="1" applyAlignment="1">
      <alignment vertical="center" shrinkToFit="1"/>
    </xf>
    <xf numFmtId="0" fontId="38" fillId="0" borderId="12" xfId="11" applyFont="1" applyBorder="1" applyAlignment="1">
      <alignment vertical="center" shrinkToFit="1"/>
    </xf>
    <xf numFmtId="0" fontId="42" fillId="0" borderId="1" xfId="11" applyFont="1" applyBorder="1" applyAlignment="1">
      <alignment horizontal="left" vertical="center" wrapText="1" shrinkToFit="1"/>
    </xf>
    <xf numFmtId="0" fontId="42" fillId="0" borderId="1" xfId="11" applyFont="1" applyBorder="1" applyAlignment="1">
      <alignment vertical="center"/>
    </xf>
    <xf numFmtId="0" fontId="42" fillId="0" borderId="3" xfId="11" applyFont="1" applyBorder="1" applyAlignment="1">
      <alignment vertical="center"/>
    </xf>
    <xf numFmtId="0" fontId="42" fillId="0" borderId="2" xfId="11" applyFont="1" applyBorder="1" applyAlignment="1">
      <alignment vertical="center"/>
    </xf>
    <xf numFmtId="0" fontId="42" fillId="0" borderId="15" xfId="11" applyFont="1" applyBorder="1" applyAlignment="1">
      <alignment vertical="center" shrinkToFit="1"/>
    </xf>
    <xf numFmtId="0" fontId="10" fillId="0" borderId="0" xfId="11" applyAlignment="1">
      <alignment horizontal="right" vertical="center"/>
    </xf>
    <xf numFmtId="0" fontId="15" fillId="0" borderId="15" xfId="11" applyFont="1" applyBorder="1" applyAlignment="1">
      <alignment vertical="center"/>
    </xf>
    <xf numFmtId="0" fontId="15" fillId="0" borderId="1" xfId="11" applyFont="1" applyBorder="1" applyAlignment="1">
      <alignment vertical="center"/>
    </xf>
    <xf numFmtId="0" fontId="15" fillId="0" borderId="3" xfId="11" applyFont="1" applyBorder="1" applyAlignment="1">
      <alignment vertical="center"/>
    </xf>
    <xf numFmtId="0" fontId="15" fillId="0" borderId="2" xfId="11" applyFont="1" applyBorder="1" applyAlignment="1">
      <alignment vertical="center"/>
    </xf>
    <xf numFmtId="0" fontId="14" fillId="0" borderId="0" xfId="11" applyFont="1" applyAlignment="1">
      <alignment vertical="center" shrinkToFit="1"/>
    </xf>
    <xf numFmtId="0" fontId="14" fillId="3" borderId="7" xfId="13" applyFont="1" applyFill="1" applyBorder="1" applyAlignment="1">
      <alignment horizontal="center" vertical="center"/>
    </xf>
    <xf numFmtId="0" fontId="14" fillId="3" borderId="12" xfId="13" applyFont="1" applyFill="1" applyBorder="1" applyAlignment="1">
      <alignment horizontal="center" vertical="center"/>
    </xf>
    <xf numFmtId="0" fontId="14" fillId="3" borderId="5" xfId="13" applyFont="1" applyFill="1" applyBorder="1" applyAlignment="1">
      <alignment horizontal="center" vertical="center"/>
    </xf>
    <xf numFmtId="0" fontId="14" fillId="3" borderId="6" xfId="13" applyFont="1" applyFill="1" applyBorder="1" applyAlignment="1">
      <alignment horizontal="center" vertical="center"/>
    </xf>
    <xf numFmtId="0" fontId="14" fillId="0" borderId="24" xfId="13" applyFont="1" applyBorder="1" applyAlignment="1">
      <alignment horizontal="left" vertical="center"/>
    </xf>
    <xf numFmtId="0" fontId="14" fillId="0" borderId="25" xfId="13" applyFont="1" applyBorder="1" applyAlignment="1">
      <alignment horizontal="left" vertical="center"/>
    </xf>
    <xf numFmtId="0" fontId="14" fillId="0" borderId="5" xfId="13" applyFont="1" applyBorder="1" applyAlignment="1">
      <alignment horizontal="left" vertical="center" indent="4"/>
    </xf>
    <xf numFmtId="0" fontId="14" fillId="0" borderId="4" xfId="13" applyFont="1" applyBorder="1" applyAlignment="1">
      <alignment horizontal="left" vertical="center" indent="4"/>
    </xf>
    <xf numFmtId="0" fontId="14" fillId="0" borderId="6" xfId="13" applyFont="1" applyBorder="1" applyAlignment="1">
      <alignment horizontal="left" vertical="center" indent="4"/>
    </xf>
    <xf numFmtId="0" fontId="26" fillId="0" borderId="0" xfId="13" applyFont="1" applyAlignment="1">
      <alignment horizontal="center" vertical="center"/>
    </xf>
    <xf numFmtId="0" fontId="20" fillId="3" borderId="1" xfId="13" applyFont="1" applyFill="1" applyBorder="1" applyAlignment="1">
      <alignment horizontal="center" vertical="center"/>
    </xf>
    <xf numFmtId="0" fontId="20" fillId="3" borderId="2" xfId="13" applyFont="1" applyFill="1" applyBorder="1" applyAlignment="1">
      <alignment horizontal="center" vertical="center"/>
    </xf>
    <xf numFmtId="0" fontId="14" fillId="0" borderId="1" xfId="13" applyFont="1" applyBorder="1" applyAlignment="1">
      <alignment horizontal="left" vertical="center" indent="1"/>
    </xf>
    <xf numFmtId="0" fontId="14" fillId="0" borderId="3" xfId="13" applyFont="1" applyBorder="1" applyAlignment="1">
      <alignment horizontal="left" vertical="center" indent="1"/>
    </xf>
    <xf numFmtId="0" fontId="14" fillId="0" borderId="2" xfId="13" applyFont="1" applyBorder="1" applyAlignment="1">
      <alignment horizontal="left" vertical="center" indent="1"/>
    </xf>
    <xf numFmtId="0" fontId="14" fillId="3" borderId="1" xfId="13" applyFont="1" applyFill="1" applyBorder="1" applyAlignment="1">
      <alignment horizontal="center" vertical="center"/>
    </xf>
    <xf numFmtId="0" fontId="14" fillId="3" borderId="2" xfId="13" applyFont="1" applyFill="1" applyBorder="1" applyAlignment="1">
      <alignment horizontal="center" vertical="center"/>
    </xf>
    <xf numFmtId="0" fontId="20" fillId="0" borderId="1" xfId="13" applyFont="1" applyBorder="1" applyAlignment="1">
      <alignment horizontal="left" vertical="center"/>
    </xf>
    <xf numFmtId="0" fontId="20" fillId="0" borderId="3" xfId="13" applyFont="1" applyBorder="1" applyAlignment="1">
      <alignment horizontal="left" vertical="center"/>
    </xf>
    <xf numFmtId="0" fontId="20" fillId="0" borderId="2" xfId="13" applyFont="1" applyBorder="1" applyAlignment="1">
      <alignment horizontal="left" vertical="center"/>
    </xf>
    <xf numFmtId="0" fontId="14" fillId="0" borderId="8" xfId="13" applyFont="1" applyBorder="1" applyAlignment="1">
      <alignment horizontal="center" vertical="center"/>
    </xf>
    <xf numFmtId="0" fontId="14" fillId="0" borderId="10" xfId="13" applyFont="1" applyBorder="1" applyAlignment="1">
      <alignment horizontal="center" vertical="center"/>
    </xf>
    <xf numFmtId="0" fontId="14" fillId="0" borderId="7" xfId="13" applyFont="1" applyBorder="1" applyAlignment="1">
      <alignment horizontal="center" vertical="center"/>
    </xf>
    <xf numFmtId="0" fontId="14" fillId="0" borderId="12" xfId="13" applyFont="1" applyBorder="1" applyAlignment="1">
      <alignment horizontal="center" vertical="center"/>
    </xf>
    <xf numFmtId="0" fontId="14" fillId="0" borderId="5" xfId="13" applyFont="1" applyBorder="1" applyAlignment="1">
      <alignment horizontal="center" vertical="center"/>
    </xf>
    <xf numFmtId="0" fontId="14" fillId="0" borderId="6" xfId="13" applyFont="1" applyBorder="1" applyAlignment="1">
      <alignment horizontal="center" vertical="center"/>
    </xf>
    <xf numFmtId="0" fontId="14" fillId="0" borderId="27" xfId="13" applyFont="1" applyBorder="1" applyAlignment="1">
      <alignment horizontal="center" vertical="center"/>
    </xf>
    <xf numFmtId="0" fontId="14" fillId="0" borderId="25" xfId="13" applyFont="1" applyBorder="1" applyAlignment="1">
      <alignment horizontal="center" vertical="center"/>
    </xf>
    <xf numFmtId="0" fontId="14" fillId="0" borderId="24" xfId="13" applyFont="1" applyBorder="1" applyAlignment="1">
      <alignment horizontal="center" vertical="center"/>
    </xf>
    <xf numFmtId="0" fontId="14" fillId="0" borderId="13" xfId="13" applyFont="1" applyBorder="1" applyAlignment="1">
      <alignment horizontal="center" vertical="center"/>
    </xf>
    <xf numFmtId="0" fontId="14" fillId="0" borderId="28" xfId="13" applyFont="1" applyBorder="1" applyAlignment="1">
      <alignment horizontal="center" vertical="center"/>
    </xf>
    <xf numFmtId="0" fontId="14" fillId="0" borderId="29" xfId="13" applyFont="1" applyBorder="1" applyAlignment="1">
      <alignment horizontal="center" vertical="center"/>
    </xf>
    <xf numFmtId="179" fontId="14" fillId="0" borderId="13" xfId="13" applyNumberFormat="1" applyFont="1" applyBorder="1" applyAlignment="1">
      <alignment horizontal="right" vertical="center"/>
    </xf>
    <xf numFmtId="179" fontId="14" fillId="0" borderId="35" xfId="13" applyNumberFormat="1" applyFont="1" applyBorder="1" applyAlignment="1">
      <alignment horizontal="right" vertical="center"/>
    </xf>
    <xf numFmtId="0" fontId="14" fillId="3" borderId="11" xfId="13" applyFont="1" applyFill="1" applyBorder="1" applyAlignment="1">
      <alignment horizontal="center" vertical="center"/>
    </xf>
    <xf numFmtId="0" fontId="14" fillId="3" borderId="30" xfId="13" applyFont="1" applyFill="1" applyBorder="1" applyAlignment="1">
      <alignment horizontal="center" vertical="center"/>
    </xf>
    <xf numFmtId="0" fontId="14" fillId="0" borderId="31" xfId="13" applyFont="1" applyBorder="1" applyAlignment="1">
      <alignment horizontal="left" vertical="center"/>
    </xf>
    <xf numFmtId="0" fontId="14" fillId="0" borderId="1" xfId="13" applyFont="1" applyBorder="1" applyAlignment="1">
      <alignment horizontal="center" vertical="center" shrinkToFit="1"/>
    </xf>
    <xf numFmtId="0" fontId="14" fillId="0" borderId="2" xfId="13" applyFont="1" applyBorder="1" applyAlignment="1">
      <alignment horizontal="center" vertical="center" shrinkToFit="1"/>
    </xf>
    <xf numFmtId="0" fontId="14" fillId="0" borderId="1" xfId="13" applyFont="1" applyBorder="1" applyAlignment="1">
      <alignment horizontal="center" vertical="center"/>
    </xf>
    <xf numFmtId="0" fontId="14" fillId="0" borderId="3" xfId="13" applyFont="1" applyBorder="1" applyAlignment="1">
      <alignment horizontal="center" vertical="center"/>
    </xf>
    <xf numFmtId="0" fontId="14" fillId="0" borderId="2" xfId="13" applyFont="1" applyBorder="1" applyAlignment="1">
      <alignment horizontal="center" vertical="center"/>
    </xf>
    <xf numFmtId="179" fontId="14" fillId="0" borderId="36" xfId="13" applyNumberFormat="1" applyFont="1" applyBorder="1" applyAlignment="1">
      <alignment horizontal="right" vertical="center"/>
    </xf>
    <xf numFmtId="179" fontId="14" fillId="0" borderId="28" xfId="13" applyNumberFormat="1" applyFont="1" applyBorder="1" applyAlignment="1">
      <alignment horizontal="right" vertical="center"/>
    </xf>
    <xf numFmtId="179" fontId="14" fillId="0" borderId="13" xfId="13" applyNumberFormat="1" applyFont="1" applyBorder="1" applyAlignment="1">
      <alignment horizontal="center" vertical="center"/>
    </xf>
    <xf numFmtId="179" fontId="14" fillId="0" borderId="28" xfId="13" applyNumberFormat="1" applyFont="1" applyBorder="1" applyAlignment="1">
      <alignment horizontal="center" vertical="center"/>
    </xf>
    <xf numFmtId="0" fontId="20" fillId="3" borderId="7" xfId="13" applyFont="1" applyFill="1" applyBorder="1" applyAlignment="1">
      <alignment horizontal="center" vertical="center"/>
    </xf>
    <xf numFmtId="0" fontId="20" fillId="3" borderId="12" xfId="13" applyFont="1" applyFill="1" applyBorder="1" applyAlignment="1">
      <alignment horizontal="center" vertical="center"/>
    </xf>
    <xf numFmtId="0" fontId="20" fillId="3" borderId="5" xfId="13" applyFont="1" applyFill="1" applyBorder="1" applyAlignment="1">
      <alignment horizontal="center" vertical="center"/>
    </xf>
    <xf numFmtId="0" fontId="20" fillId="3" borderId="6" xfId="13" applyFont="1" applyFill="1" applyBorder="1" applyAlignment="1">
      <alignment horizontal="center" vertical="center"/>
    </xf>
    <xf numFmtId="180" fontId="14" fillId="0" borderId="7" xfId="13" applyNumberFormat="1" applyFont="1" applyBorder="1" applyAlignment="1">
      <alignment horizontal="center" vertical="center"/>
    </xf>
    <xf numFmtId="180" fontId="14" fillId="0" borderId="12" xfId="13" applyNumberFormat="1" applyFont="1" applyBorder="1" applyAlignment="1">
      <alignment horizontal="center" vertical="center"/>
    </xf>
    <xf numFmtId="180" fontId="14" fillId="0" borderId="5" xfId="13" applyNumberFormat="1" applyFont="1" applyBorder="1" applyAlignment="1">
      <alignment horizontal="center" vertical="center"/>
    </xf>
    <xf numFmtId="180" fontId="14" fillId="0" borderId="6" xfId="13" applyNumberFormat="1" applyFont="1" applyBorder="1" applyAlignment="1">
      <alignment horizontal="center" vertical="center"/>
    </xf>
    <xf numFmtId="0" fontId="20" fillId="0" borderId="7" xfId="13" applyFont="1" applyBorder="1" applyAlignment="1">
      <alignment horizontal="center" vertical="center" wrapText="1" shrinkToFit="1"/>
    </xf>
    <xf numFmtId="0" fontId="20" fillId="0" borderId="14" xfId="13" applyFont="1" applyBorder="1" applyAlignment="1">
      <alignment horizontal="center" vertical="center" wrapText="1" shrinkToFit="1"/>
    </xf>
    <xf numFmtId="0" fontId="20" fillId="0" borderId="12" xfId="13" applyFont="1" applyBorder="1" applyAlignment="1">
      <alignment horizontal="center" vertical="center" wrapText="1" shrinkToFit="1"/>
    </xf>
    <xf numFmtId="0" fontId="20" fillId="0" borderId="5" xfId="13" applyFont="1" applyBorder="1" applyAlignment="1">
      <alignment horizontal="center" vertical="center" wrapText="1" shrinkToFit="1"/>
    </xf>
    <xf numFmtId="0" fontId="20" fillId="0" borderId="4" xfId="13" applyFont="1" applyBorder="1" applyAlignment="1">
      <alignment horizontal="center" vertical="center" wrapText="1" shrinkToFit="1"/>
    </xf>
    <xf numFmtId="0" fontId="20" fillId="0" borderId="6" xfId="13" applyFont="1" applyBorder="1" applyAlignment="1">
      <alignment horizontal="center" vertical="center" wrapText="1" shrinkToFit="1"/>
    </xf>
    <xf numFmtId="180" fontId="14" fillId="0" borderId="14" xfId="13" applyNumberFormat="1" applyFont="1" applyBorder="1" applyAlignment="1">
      <alignment horizontal="center" vertical="center"/>
    </xf>
    <xf numFmtId="180" fontId="14" fillId="0" borderId="4" xfId="13" applyNumberFormat="1" applyFont="1" applyBorder="1" applyAlignment="1">
      <alignment horizontal="center" vertical="center"/>
    </xf>
    <xf numFmtId="0" fontId="14" fillId="0" borderId="32" xfId="13" applyFont="1" applyBorder="1" applyAlignment="1">
      <alignment horizontal="center" vertical="center"/>
    </xf>
    <xf numFmtId="179" fontId="14" fillId="0" borderId="27" xfId="13" applyNumberFormat="1" applyFont="1" applyBorder="1" applyAlignment="1">
      <alignment horizontal="right" vertical="center"/>
    </xf>
    <xf numFmtId="179" fontId="14" fillId="0" borderId="33" xfId="13" applyNumberFormat="1" applyFont="1" applyBorder="1" applyAlignment="1">
      <alignment horizontal="right" vertical="center"/>
    </xf>
    <xf numFmtId="179" fontId="14" fillId="0" borderId="34" xfId="13" applyNumberFormat="1" applyFont="1" applyBorder="1" applyAlignment="1">
      <alignment horizontal="right" vertical="center"/>
    </xf>
    <xf numFmtId="179" fontId="14" fillId="0" borderId="25" xfId="13" applyNumberFormat="1" applyFont="1" applyBorder="1" applyAlignment="1">
      <alignment horizontal="right" vertical="center"/>
    </xf>
    <xf numFmtId="179" fontId="14" fillId="0" borderId="27" xfId="13" applyNumberFormat="1" applyFont="1" applyBorder="1" applyAlignment="1">
      <alignment horizontal="center" vertical="center"/>
    </xf>
    <xf numFmtId="179" fontId="14" fillId="0" borderId="25" xfId="13" applyNumberFormat="1" applyFont="1" applyBorder="1" applyAlignment="1">
      <alignment horizontal="center" vertical="center"/>
    </xf>
    <xf numFmtId="0" fontId="43" fillId="0" borderId="14" xfId="13" applyFont="1" applyBorder="1" applyAlignment="1">
      <alignment horizontal="center" vertical="center" shrinkToFit="1"/>
    </xf>
    <xf numFmtId="0" fontId="14" fillId="3" borderId="3" xfId="13" applyFont="1" applyFill="1" applyBorder="1" applyAlignment="1">
      <alignment horizontal="center" vertical="center"/>
    </xf>
    <xf numFmtId="0" fontId="20" fillId="0" borderId="15" xfId="13" applyFont="1" applyBorder="1" applyAlignment="1">
      <alignment horizontal="center" vertical="center" wrapText="1"/>
    </xf>
    <xf numFmtId="0" fontId="14" fillId="0" borderId="15" xfId="13" applyFont="1" applyBorder="1" applyAlignment="1">
      <alignment horizontal="center" vertical="center"/>
    </xf>
    <xf numFmtId="0" fontId="44" fillId="0" borderId="0" xfId="13" applyFont="1" applyAlignment="1">
      <alignment horizontal="left" vertical="center" wrapText="1"/>
    </xf>
    <xf numFmtId="0" fontId="0" fillId="0" borderId="7" xfId="14" applyFont="1" applyBorder="1" applyAlignment="1">
      <alignment horizontal="center" vertical="center"/>
    </xf>
    <xf numFmtId="0" fontId="0" fillId="0" borderId="14" xfId="14" applyFont="1" applyBorder="1" applyAlignment="1">
      <alignment horizontal="center" vertical="center"/>
    </xf>
    <xf numFmtId="0" fontId="0" fillId="0" borderId="11" xfId="14" applyFont="1" applyBorder="1" applyAlignment="1">
      <alignment horizontal="center" vertical="center"/>
    </xf>
    <xf numFmtId="0" fontId="0" fillId="0" borderId="0" xfId="14" applyFont="1" applyAlignment="1">
      <alignment horizontal="center" vertical="center"/>
    </xf>
    <xf numFmtId="0" fontId="0" fillId="0" borderId="5" xfId="14" applyFont="1" applyBorder="1" applyAlignment="1">
      <alignment horizontal="center" vertical="center"/>
    </xf>
    <xf numFmtId="0" fontId="0" fillId="0" borderId="4" xfId="14" applyFont="1" applyBorder="1" applyAlignment="1">
      <alignment horizontal="center" vertical="center"/>
    </xf>
    <xf numFmtId="0" fontId="0" fillId="0" borderId="12" xfId="14" applyFont="1" applyBorder="1" applyAlignment="1">
      <alignment horizontal="center" vertical="center"/>
    </xf>
    <xf numFmtId="0" fontId="0" fillId="0" borderId="30" xfId="14" applyFont="1" applyBorder="1" applyAlignment="1">
      <alignment horizontal="center" vertical="center"/>
    </xf>
    <xf numFmtId="0" fontId="0" fillId="0" borderId="6" xfId="14" applyFont="1" applyBorder="1" applyAlignment="1">
      <alignment horizontal="center" vertical="center"/>
    </xf>
    <xf numFmtId="0" fontId="46" fillId="4" borderId="15" xfId="14" applyFont="1" applyFill="1" applyBorder="1" applyAlignment="1">
      <alignment horizontal="distributed" vertical="center" wrapText="1"/>
    </xf>
    <xf numFmtId="0" fontId="46" fillId="4" borderId="15" xfId="14" applyFont="1" applyFill="1" applyBorder="1" applyAlignment="1">
      <alignment horizontal="distributed" vertical="center"/>
    </xf>
    <xf numFmtId="0" fontId="46" fillId="4" borderId="1" xfId="14" applyFont="1" applyFill="1" applyBorder="1" applyAlignment="1">
      <alignment horizontal="distributed" vertical="center"/>
    </xf>
    <xf numFmtId="0" fontId="10" fillId="0" borderId="0" xfId="14" applyAlignment="1">
      <alignment vertical="center"/>
    </xf>
    <xf numFmtId="0" fontId="4" fillId="0" borderId="0" xfId="14" applyFont="1" applyAlignment="1">
      <alignment horizontal="center" vertical="center"/>
    </xf>
    <xf numFmtId="0" fontId="10" fillId="3" borderId="15" xfId="14" applyFill="1" applyBorder="1" applyAlignment="1">
      <alignment horizontal="distributed" vertical="center"/>
    </xf>
    <xf numFmtId="0" fontId="10" fillId="3" borderId="1" xfId="14" applyFill="1" applyBorder="1" applyAlignment="1">
      <alignment horizontal="distributed" vertical="center"/>
    </xf>
    <xf numFmtId="0" fontId="14" fillId="0" borderId="7" xfId="14" applyFont="1" applyBorder="1" applyAlignment="1">
      <alignment vertical="center" shrinkToFit="1"/>
    </xf>
    <xf numFmtId="0" fontId="14" fillId="0" borderId="14" xfId="14" applyFont="1" applyBorder="1" applyAlignment="1">
      <alignment vertical="center" shrinkToFit="1"/>
    </xf>
    <xf numFmtId="0" fontId="14" fillId="0" borderId="12" xfId="14" applyFont="1" applyBorder="1" applyAlignment="1">
      <alignment vertical="center" shrinkToFit="1"/>
    </xf>
    <xf numFmtId="0" fontId="14" fillId="0" borderId="11" xfId="14" applyFont="1" applyBorder="1" applyAlignment="1">
      <alignment vertical="center" shrinkToFit="1"/>
    </xf>
    <xf numFmtId="0" fontId="14" fillId="0" borderId="0" xfId="14" applyFont="1" applyAlignment="1">
      <alignment vertical="center" shrinkToFit="1"/>
    </xf>
    <xf numFmtId="0" fontId="14" fillId="0" borderId="30" xfId="14" applyFont="1" applyBorder="1" applyAlignment="1">
      <alignment vertical="center" shrinkToFit="1"/>
    </xf>
    <xf numFmtId="0" fontId="14" fillId="0" borderId="5" xfId="14" applyFont="1" applyBorder="1" applyAlignment="1">
      <alignment vertical="center" shrinkToFit="1"/>
    </xf>
    <xf numFmtId="0" fontId="14" fillId="0" borderId="4" xfId="14" applyFont="1" applyBorder="1" applyAlignment="1">
      <alignment vertical="center" shrinkToFit="1"/>
    </xf>
    <xf numFmtId="0" fontId="14" fillId="0" borderId="6" xfId="14" applyFont="1" applyBorder="1" applyAlignment="1">
      <alignment vertical="center" shrinkToFit="1"/>
    </xf>
    <xf numFmtId="0" fontId="0" fillId="4" borderId="7" xfId="14" applyFont="1" applyFill="1" applyBorder="1" applyAlignment="1">
      <alignment horizontal="distributed" vertical="center"/>
    </xf>
    <xf numFmtId="0" fontId="0" fillId="4" borderId="14" xfId="14" applyFont="1" applyFill="1" applyBorder="1" applyAlignment="1">
      <alignment horizontal="distributed" vertical="center"/>
    </xf>
    <xf numFmtId="0" fontId="0" fillId="4" borderId="12" xfId="14" applyFont="1" applyFill="1" applyBorder="1" applyAlignment="1">
      <alignment horizontal="distributed" vertical="center"/>
    </xf>
    <xf numFmtId="0" fontId="0" fillId="4" borderId="11" xfId="14" applyFont="1" applyFill="1" applyBorder="1" applyAlignment="1">
      <alignment horizontal="distributed" vertical="center"/>
    </xf>
    <xf numFmtId="0" fontId="0" fillId="4" borderId="0" xfId="14" applyFont="1" applyFill="1" applyAlignment="1">
      <alignment horizontal="distributed" vertical="center"/>
    </xf>
    <xf numFmtId="0" fontId="0" fillId="4" borderId="30" xfId="14" applyFont="1" applyFill="1" applyBorder="1" applyAlignment="1">
      <alignment horizontal="distributed" vertical="center"/>
    </xf>
    <xf numFmtId="0" fontId="0" fillId="4" borderId="5" xfId="14" applyFont="1" applyFill="1" applyBorder="1" applyAlignment="1">
      <alignment horizontal="distributed" vertical="center"/>
    </xf>
    <xf numFmtId="0" fontId="0" fillId="4" borderId="4" xfId="14" applyFont="1" applyFill="1" applyBorder="1" applyAlignment="1">
      <alignment horizontal="distributed" vertical="center"/>
    </xf>
    <xf numFmtId="0" fontId="0" fillId="4" borderId="6" xfId="14" applyFont="1" applyFill="1" applyBorder="1" applyAlignment="1">
      <alignment horizontal="distributed" vertical="center"/>
    </xf>
    <xf numFmtId="0" fontId="14" fillId="0" borderId="7" xfId="14" applyFont="1" applyBorder="1" applyAlignment="1">
      <alignment vertical="center"/>
    </xf>
    <xf numFmtId="0" fontId="14" fillId="0" borderId="14" xfId="14" applyFont="1" applyBorder="1" applyAlignment="1">
      <alignment vertical="center"/>
    </xf>
    <xf numFmtId="0" fontId="14" fillId="0" borderId="12" xfId="14" applyFont="1" applyBorder="1" applyAlignment="1">
      <alignment vertical="center"/>
    </xf>
    <xf numFmtId="0" fontId="14" fillId="0" borderId="11" xfId="14" applyFont="1" applyBorder="1" applyAlignment="1">
      <alignment vertical="center"/>
    </xf>
    <xf numFmtId="0" fontId="14" fillId="0" borderId="0" xfId="14" applyFont="1" applyAlignment="1">
      <alignment vertical="center"/>
    </xf>
    <xf numFmtId="0" fontId="14" fillId="0" borderId="30" xfId="14" applyFont="1" applyBorder="1" applyAlignment="1">
      <alignment vertical="center"/>
    </xf>
    <xf numFmtId="0" fontId="14" fillId="0" borderId="5" xfId="14" applyFont="1" applyBorder="1" applyAlignment="1">
      <alignment vertical="center"/>
    </xf>
    <xf numFmtId="0" fontId="14" fillId="0" borderId="4" xfId="14" applyFont="1" applyBorder="1" applyAlignment="1">
      <alignment vertical="center"/>
    </xf>
    <xf numFmtId="0" fontId="14" fillId="0" borderId="6" xfId="14" applyFont="1" applyBorder="1" applyAlignment="1">
      <alignment vertical="center"/>
    </xf>
    <xf numFmtId="0" fontId="0" fillId="4" borderId="15" xfId="14" applyFont="1" applyFill="1" applyBorder="1" applyAlignment="1">
      <alignment horizontal="distributed" vertical="center"/>
    </xf>
    <xf numFmtId="0" fontId="0" fillId="4" borderId="1" xfId="14" applyFont="1" applyFill="1" applyBorder="1" applyAlignment="1">
      <alignment horizontal="distributed" vertical="center"/>
    </xf>
    <xf numFmtId="0" fontId="10" fillId="0" borderId="14" xfId="14" applyBorder="1" applyAlignment="1">
      <alignment horizontal="center" vertical="center"/>
    </xf>
    <xf numFmtId="0" fontId="10" fillId="0" borderId="12" xfId="14" applyBorder="1" applyAlignment="1">
      <alignment horizontal="center" vertical="center"/>
    </xf>
    <xf numFmtId="0" fontId="10" fillId="0" borderId="0" xfId="14" applyAlignment="1">
      <alignment horizontal="center" vertical="center"/>
    </xf>
    <xf numFmtId="0" fontId="10" fillId="0" borderId="30" xfId="14" applyBorder="1" applyAlignment="1">
      <alignment horizontal="center" vertical="center"/>
    </xf>
    <xf numFmtId="0" fontId="10" fillId="0" borderId="4" xfId="14" applyBorder="1" applyAlignment="1">
      <alignment horizontal="center" vertical="center"/>
    </xf>
    <xf numFmtId="0" fontId="10" fillId="0" borderId="6" xfId="14" applyBorder="1" applyAlignment="1">
      <alignment horizontal="center" vertical="center"/>
    </xf>
    <xf numFmtId="0" fontId="10" fillId="4" borderId="15" xfId="14" applyFill="1" applyBorder="1" applyAlignment="1">
      <alignment horizontal="distributed" vertical="center"/>
    </xf>
    <xf numFmtId="0" fontId="10" fillId="4" borderId="7" xfId="14" applyFill="1" applyBorder="1" applyAlignment="1">
      <alignment horizontal="distributed" vertical="center"/>
    </xf>
    <xf numFmtId="0" fontId="10" fillId="4" borderId="14" xfId="14" applyFill="1" applyBorder="1" applyAlignment="1">
      <alignment horizontal="distributed" vertical="center"/>
    </xf>
    <xf numFmtId="0" fontId="10" fillId="4" borderId="12" xfId="14" applyFill="1" applyBorder="1" applyAlignment="1">
      <alignment horizontal="distributed" vertical="center"/>
    </xf>
    <xf numFmtId="0" fontId="10" fillId="4" borderId="11" xfId="14" applyFill="1" applyBorder="1" applyAlignment="1">
      <alignment horizontal="distributed" vertical="center"/>
    </xf>
    <xf numFmtId="0" fontId="10" fillId="4" borderId="0" xfId="14" applyFill="1" applyAlignment="1">
      <alignment horizontal="distributed" vertical="center"/>
    </xf>
    <xf numFmtId="0" fontId="10" fillId="4" borderId="30" xfId="14" applyFill="1" applyBorder="1" applyAlignment="1">
      <alignment horizontal="distributed" vertical="center"/>
    </xf>
    <xf numFmtId="0" fontId="10" fillId="4" borderId="5" xfId="14" applyFill="1" applyBorder="1" applyAlignment="1">
      <alignment horizontal="distributed" vertical="center"/>
    </xf>
    <xf numFmtId="0" fontId="10" fillId="4" borderId="4" xfId="14" applyFill="1" applyBorder="1" applyAlignment="1">
      <alignment horizontal="distributed" vertical="center"/>
    </xf>
    <xf numFmtId="0" fontId="10" fillId="4" borderId="6" xfId="14" applyFill="1" applyBorder="1" applyAlignment="1">
      <alignment horizontal="distributed" vertical="center"/>
    </xf>
    <xf numFmtId="0" fontId="45" fillId="4" borderId="15" xfId="14" applyFont="1" applyFill="1" applyBorder="1" applyAlignment="1">
      <alignment horizontal="distributed" vertical="center"/>
    </xf>
    <xf numFmtId="0" fontId="45" fillId="4" borderId="1" xfId="14" applyFont="1" applyFill="1" applyBorder="1" applyAlignment="1">
      <alignment horizontal="distributed" vertical="center"/>
    </xf>
    <xf numFmtId="0" fontId="14" fillId="0" borderId="15" xfId="14" applyFont="1" applyBorder="1" applyAlignment="1">
      <alignment vertical="center"/>
    </xf>
    <xf numFmtId="0" fontId="45" fillId="0" borderId="7" xfId="14" applyFont="1" applyBorder="1" applyAlignment="1">
      <alignment horizontal="center" vertical="center"/>
    </xf>
    <xf numFmtId="0" fontId="45" fillId="0" borderId="14" xfId="14" applyFont="1" applyBorder="1" applyAlignment="1">
      <alignment horizontal="center" vertical="center"/>
    </xf>
    <xf numFmtId="0" fontId="45" fillId="0" borderId="11" xfId="14" applyFont="1" applyBorder="1" applyAlignment="1">
      <alignment horizontal="center" vertical="center"/>
    </xf>
    <xf numFmtId="0" fontId="45" fillId="0" borderId="0" xfId="14" applyFont="1" applyAlignment="1">
      <alignment horizontal="center" vertical="center"/>
    </xf>
    <xf numFmtId="0" fontId="45" fillId="0" borderId="5" xfId="14" applyFont="1" applyBorder="1" applyAlignment="1">
      <alignment horizontal="center" vertical="center"/>
    </xf>
    <xf numFmtId="0" fontId="45" fillId="0" borderId="4" xfId="14" applyFont="1" applyBorder="1" applyAlignment="1">
      <alignment horizontal="center" vertical="center"/>
    </xf>
    <xf numFmtId="0" fontId="45" fillId="0" borderId="12" xfId="14" applyFont="1" applyBorder="1" applyAlignment="1">
      <alignment horizontal="center" vertical="center"/>
    </xf>
    <xf numFmtId="0" fontId="45" fillId="0" borderId="30" xfId="14" applyFont="1" applyBorder="1" applyAlignment="1">
      <alignment horizontal="center" vertical="center"/>
    </xf>
    <xf numFmtId="0" fontId="45" fillId="0" borderId="6" xfId="14" applyFont="1" applyBorder="1" applyAlignment="1">
      <alignment horizontal="center" vertical="center"/>
    </xf>
    <xf numFmtId="0" fontId="14" fillId="0" borderId="14" xfId="14" applyFont="1" applyBorder="1" applyAlignment="1">
      <alignment horizontal="center" vertical="center"/>
    </xf>
    <xf numFmtId="0" fontId="14" fillId="0" borderId="0" xfId="14" applyFont="1" applyAlignment="1">
      <alignment horizontal="center" vertical="center"/>
    </xf>
    <xf numFmtId="0" fontId="14" fillId="0" borderId="4" xfId="14" applyFont="1" applyBorder="1" applyAlignment="1">
      <alignment horizontal="center" vertical="center"/>
    </xf>
    <xf numFmtId="0" fontId="10" fillId="0" borderId="14" xfId="14" applyBorder="1" applyAlignment="1">
      <alignment horizontal="left" vertical="center"/>
    </xf>
    <xf numFmtId="0" fontId="10" fillId="0" borderId="12" xfId="14" applyBorder="1" applyAlignment="1">
      <alignment horizontal="left" vertical="center"/>
    </xf>
    <xf numFmtId="0" fontId="10" fillId="0" borderId="0" xfId="14" applyAlignment="1">
      <alignment horizontal="left" vertical="center"/>
    </xf>
    <xf numFmtId="0" fontId="10" fillId="0" borderId="30" xfId="14" applyBorder="1" applyAlignment="1">
      <alignment horizontal="left" vertical="center"/>
    </xf>
    <xf numFmtId="0" fontId="10" fillId="0" borderId="4" xfId="14" applyBorder="1" applyAlignment="1">
      <alignment horizontal="left" vertical="center"/>
    </xf>
    <xf numFmtId="0" fontId="10" fillId="0" borderId="6" xfId="14" applyBorder="1" applyAlignment="1">
      <alignment horizontal="left" vertical="center"/>
    </xf>
    <xf numFmtId="0" fontId="10" fillId="4" borderId="7" xfId="14" applyFill="1" applyBorder="1" applyAlignment="1">
      <alignment horizontal="center" vertical="center" textRotation="255"/>
    </xf>
    <xf numFmtId="0" fontId="10" fillId="4" borderId="14" xfId="14" applyFill="1" applyBorder="1" applyAlignment="1">
      <alignment horizontal="center" vertical="center" textRotation="255"/>
    </xf>
    <xf numFmtId="0" fontId="10" fillId="4" borderId="12" xfId="14" applyFill="1" applyBorder="1" applyAlignment="1">
      <alignment horizontal="center" vertical="center" textRotation="255"/>
    </xf>
    <xf numFmtId="0" fontId="10" fillId="4" borderId="11" xfId="14" applyFill="1" applyBorder="1" applyAlignment="1">
      <alignment horizontal="center" vertical="center" textRotation="255"/>
    </xf>
    <xf numFmtId="0" fontId="10" fillId="4" borderId="0" xfId="14" applyFill="1" applyAlignment="1">
      <alignment horizontal="center" vertical="center" textRotation="255"/>
    </xf>
    <xf numFmtId="0" fontId="10" fillId="4" borderId="30" xfId="14" applyFill="1" applyBorder="1" applyAlignment="1">
      <alignment horizontal="center" vertical="center" textRotation="255"/>
    </xf>
    <xf numFmtId="0" fontId="10" fillId="4" borderId="5" xfId="14" applyFill="1" applyBorder="1" applyAlignment="1">
      <alignment horizontal="center" vertical="center" textRotation="255"/>
    </xf>
    <xf numFmtId="0" fontId="10" fillId="4" borderId="4" xfId="14" applyFill="1" applyBorder="1" applyAlignment="1">
      <alignment horizontal="center" vertical="center" textRotation="255"/>
    </xf>
    <xf numFmtId="0" fontId="10" fillId="4" borderId="14" xfId="14" applyFill="1" applyBorder="1" applyAlignment="1">
      <alignment horizontal="center" vertical="center"/>
    </xf>
    <xf numFmtId="0" fontId="10" fillId="4" borderId="12" xfId="14" applyFill="1" applyBorder="1" applyAlignment="1">
      <alignment horizontal="center" vertical="center"/>
    </xf>
    <xf numFmtId="0" fontId="10" fillId="4" borderId="0" xfId="14" applyFill="1" applyAlignment="1">
      <alignment horizontal="center" vertical="center"/>
    </xf>
    <xf numFmtId="0" fontId="10" fillId="4" borderId="30" xfId="14" applyFill="1" applyBorder="1" applyAlignment="1">
      <alignment horizontal="center" vertical="center"/>
    </xf>
    <xf numFmtId="0" fontId="10" fillId="4" borderId="4" xfId="14" applyFill="1" applyBorder="1" applyAlignment="1">
      <alignment horizontal="center" vertical="center"/>
    </xf>
    <xf numFmtId="0" fontId="10" fillId="4" borderId="6" xfId="14" applyFill="1" applyBorder="1" applyAlignment="1">
      <alignment horizontal="center" vertical="center"/>
    </xf>
    <xf numFmtId="0" fontId="10" fillId="4" borderId="7" xfId="14" applyFill="1" applyBorder="1" applyAlignment="1">
      <alignment horizontal="center" vertical="center"/>
    </xf>
    <xf numFmtId="0" fontId="10" fillId="4" borderId="11" xfId="14" applyFill="1" applyBorder="1" applyAlignment="1">
      <alignment horizontal="center" vertical="center"/>
    </xf>
    <xf numFmtId="0" fontId="10" fillId="4" borderId="5" xfId="14" applyFill="1" applyBorder="1" applyAlignment="1">
      <alignment horizontal="center" vertical="center"/>
    </xf>
    <xf numFmtId="0" fontId="10" fillId="4" borderId="26" xfId="14" applyFill="1" applyBorder="1" applyAlignment="1">
      <alignment horizontal="center" vertical="center" textRotation="255"/>
    </xf>
    <xf numFmtId="0" fontId="10" fillId="4" borderId="38" xfId="14" applyFill="1" applyBorder="1" applyAlignment="1">
      <alignment horizontal="center" vertical="center" textRotation="255"/>
    </xf>
    <xf numFmtId="0" fontId="10" fillId="4" borderId="44" xfId="14" applyFill="1" applyBorder="1" applyAlignment="1">
      <alignment horizontal="center" vertical="center" textRotation="255"/>
    </xf>
    <xf numFmtId="0" fontId="14" fillId="0" borderId="26" xfId="14" applyFont="1" applyBorder="1" applyAlignment="1">
      <alignment vertical="center" shrinkToFit="1"/>
    </xf>
    <xf numFmtId="0" fontId="14" fillId="0" borderId="38" xfId="14" applyFont="1" applyBorder="1" applyAlignment="1">
      <alignment vertical="center" shrinkToFit="1"/>
    </xf>
    <xf numFmtId="0" fontId="14" fillId="0" borderId="37" xfId="14" applyFont="1" applyBorder="1" applyAlignment="1">
      <alignment vertical="center"/>
    </xf>
    <xf numFmtId="0" fontId="14" fillId="0" borderId="38" xfId="14" applyFont="1" applyBorder="1" applyAlignment="1">
      <alignment vertical="center"/>
    </xf>
    <xf numFmtId="0" fontId="10" fillId="0" borderId="14" xfId="14" applyBorder="1" applyAlignment="1">
      <alignment vertical="center"/>
    </xf>
    <xf numFmtId="0" fontId="10" fillId="0" borderId="12" xfId="14" applyBorder="1" applyAlignment="1">
      <alignment vertical="center"/>
    </xf>
    <xf numFmtId="0" fontId="10" fillId="0" borderId="30" xfId="14" applyBorder="1" applyAlignment="1">
      <alignment vertical="center"/>
    </xf>
    <xf numFmtId="0" fontId="10" fillId="0" borderId="4" xfId="14" applyBorder="1" applyAlignment="1">
      <alignment vertical="center"/>
    </xf>
    <xf numFmtId="0" fontId="10" fillId="0" borderId="6" xfId="14" applyBorder="1" applyAlignment="1">
      <alignment vertical="center"/>
    </xf>
    <xf numFmtId="0" fontId="10" fillId="0" borderId="7" xfId="14" applyBorder="1" applyAlignment="1">
      <alignment horizontal="right" vertical="center"/>
    </xf>
    <xf numFmtId="0" fontId="10" fillId="0" borderId="14" xfId="14" applyBorder="1" applyAlignment="1">
      <alignment horizontal="right" vertical="center"/>
    </xf>
    <xf numFmtId="0" fontId="10" fillId="0" borderId="11" xfId="14" applyBorder="1" applyAlignment="1">
      <alignment horizontal="right" vertical="center"/>
    </xf>
    <xf numFmtId="0" fontId="10" fillId="0" borderId="0" xfId="14" applyAlignment="1">
      <alignment horizontal="right" vertical="center"/>
    </xf>
    <xf numFmtId="0" fontId="10" fillId="0" borderId="5" xfId="14" applyBorder="1" applyAlignment="1">
      <alignment horizontal="right" vertical="center"/>
    </xf>
    <xf numFmtId="0" fontId="10" fillId="0" borderId="4" xfId="14" applyBorder="1" applyAlignment="1">
      <alignment horizontal="right" vertical="center"/>
    </xf>
    <xf numFmtId="0" fontId="5" fillId="4" borderId="15" xfId="14" applyFont="1" applyFill="1" applyBorder="1" applyAlignment="1">
      <alignment horizontal="distributed" vertical="center" wrapText="1"/>
    </xf>
    <xf numFmtId="0" fontId="5" fillId="4" borderId="15" xfId="14" applyFont="1" applyFill="1" applyBorder="1" applyAlignment="1">
      <alignment horizontal="distributed" vertical="center"/>
    </xf>
    <xf numFmtId="0" fontId="14" fillId="0" borderId="39" xfId="14" applyFont="1" applyBorder="1" applyAlignment="1">
      <alignment vertical="center" shrinkToFit="1"/>
    </xf>
    <xf numFmtId="0" fontId="10" fillId="0" borderId="40" xfId="14" applyBorder="1" applyAlignment="1">
      <alignment vertical="center"/>
    </xf>
    <xf numFmtId="0" fontId="10" fillId="0" borderId="38" xfId="14" applyBorder="1" applyAlignment="1">
      <alignment vertical="center"/>
    </xf>
    <xf numFmtId="0" fontId="14" fillId="0" borderId="27" xfId="14" applyFont="1" applyBorder="1" applyAlignment="1">
      <alignment vertical="center" shrinkToFit="1"/>
    </xf>
    <xf numFmtId="0" fontId="10" fillId="0" borderId="25" xfId="14" applyBorder="1" applyAlignment="1">
      <alignment vertical="center"/>
    </xf>
    <xf numFmtId="0" fontId="10" fillId="0" borderId="26" xfId="14" applyBorder="1" applyAlignment="1">
      <alignment vertical="center"/>
    </xf>
    <xf numFmtId="0" fontId="14" fillId="0" borderId="41" xfId="14" applyFont="1" applyBorder="1" applyAlignment="1">
      <alignment vertical="center" shrinkToFit="1"/>
    </xf>
    <xf numFmtId="0" fontId="14" fillId="0" borderId="41" xfId="14" applyFont="1" applyBorder="1" applyAlignment="1">
      <alignment vertical="center"/>
    </xf>
    <xf numFmtId="0" fontId="14" fillId="0" borderId="42" xfId="14" applyFont="1" applyBorder="1" applyAlignment="1">
      <alignment vertical="center" shrinkToFit="1"/>
    </xf>
    <xf numFmtId="0" fontId="10" fillId="0" borderId="43" xfId="14" applyBorder="1" applyAlignment="1">
      <alignment vertical="center"/>
    </xf>
    <xf numFmtId="0" fontId="10" fillId="0" borderId="41" xfId="14" applyBorder="1" applyAlignment="1">
      <alignment vertical="center"/>
    </xf>
    <xf numFmtId="0" fontId="10" fillId="4" borderId="7" xfId="14" applyFill="1" applyBorder="1" applyAlignment="1">
      <alignment horizontal="right" vertical="center" shrinkToFit="1"/>
    </xf>
    <xf numFmtId="0" fontId="10" fillId="4" borderId="14" xfId="14" applyFill="1" applyBorder="1" applyAlignment="1">
      <alignment horizontal="right" vertical="center" shrinkToFit="1"/>
    </xf>
    <xf numFmtId="0" fontId="10" fillId="4" borderId="12" xfId="14" applyFill="1" applyBorder="1" applyAlignment="1">
      <alignment horizontal="right" vertical="center" shrinkToFit="1"/>
    </xf>
    <xf numFmtId="0" fontId="10" fillId="4" borderId="11" xfId="14" applyFill="1" applyBorder="1" applyAlignment="1">
      <alignment horizontal="right" vertical="center" shrinkToFit="1"/>
    </xf>
    <xf numFmtId="0" fontId="10" fillId="4" borderId="0" xfId="14" applyFill="1" applyAlignment="1">
      <alignment horizontal="right" vertical="center" shrinkToFit="1"/>
    </xf>
    <xf numFmtId="0" fontId="10" fillId="4" borderId="30" xfId="14" applyFill="1" applyBorder="1" applyAlignment="1">
      <alignment horizontal="right" vertical="center" shrinkToFit="1"/>
    </xf>
    <xf numFmtId="0" fontId="10" fillId="4" borderId="5" xfId="14" applyFill="1" applyBorder="1" applyAlignment="1">
      <alignment horizontal="right" vertical="center" shrinkToFit="1"/>
    </xf>
    <xf numFmtId="0" fontId="10" fillId="4" borderId="4" xfId="14" applyFill="1" applyBorder="1" applyAlignment="1">
      <alignment horizontal="right" vertical="center" shrinkToFit="1"/>
    </xf>
    <xf numFmtId="0" fontId="10" fillId="4" borderId="6" xfId="14" applyFill="1" applyBorder="1" applyAlignment="1">
      <alignment horizontal="right" vertical="center" shrinkToFit="1"/>
    </xf>
    <xf numFmtId="0" fontId="14" fillId="4" borderId="26" xfId="14" applyFont="1" applyFill="1" applyBorder="1" applyAlignment="1">
      <alignment vertical="center" shrinkToFit="1"/>
    </xf>
    <xf numFmtId="0" fontId="14" fillId="4" borderId="27" xfId="14" applyFont="1" applyFill="1" applyBorder="1" applyAlignment="1">
      <alignment vertical="center" shrinkToFit="1"/>
    </xf>
    <xf numFmtId="0" fontId="14" fillId="4" borderId="38" xfId="14" applyFont="1" applyFill="1" applyBorder="1" applyAlignment="1">
      <alignment vertical="center" shrinkToFit="1"/>
    </xf>
    <xf numFmtId="0" fontId="14" fillId="4" borderId="39" xfId="14" applyFont="1" applyFill="1" applyBorder="1" applyAlignment="1">
      <alignment vertical="center" shrinkToFit="1"/>
    </xf>
    <xf numFmtId="0" fontId="14" fillId="4" borderId="44" xfId="14" applyFont="1" applyFill="1" applyBorder="1" applyAlignment="1">
      <alignment vertical="center" shrinkToFit="1"/>
    </xf>
    <xf numFmtId="0" fontId="14" fillId="4" borderId="13" xfId="14" applyFont="1" applyFill="1" applyBorder="1" applyAlignment="1">
      <alignment vertical="center" shrinkToFit="1"/>
    </xf>
    <xf numFmtId="0" fontId="10" fillId="4" borderId="25" xfId="14" applyFill="1" applyBorder="1" applyAlignment="1">
      <alignment vertical="center"/>
    </xf>
    <xf numFmtId="0" fontId="10" fillId="4" borderId="26" xfId="14" applyFill="1" applyBorder="1" applyAlignment="1">
      <alignment vertical="center"/>
    </xf>
    <xf numFmtId="0" fontId="10" fillId="4" borderId="40" xfId="14" applyFill="1" applyBorder="1" applyAlignment="1">
      <alignment vertical="center"/>
    </xf>
    <xf numFmtId="0" fontId="10" fillId="4" borderId="38" xfId="14" applyFill="1" applyBorder="1" applyAlignment="1">
      <alignment vertical="center"/>
    </xf>
    <xf numFmtId="0" fontId="10" fillId="4" borderId="28" xfId="14" applyFill="1" applyBorder="1" applyAlignment="1">
      <alignment vertical="center"/>
    </xf>
    <xf numFmtId="0" fontId="10" fillId="4" borderId="44" xfId="14" applyFill="1" applyBorder="1" applyAlignment="1">
      <alignment vertical="center"/>
    </xf>
    <xf numFmtId="0" fontId="14" fillId="0" borderId="26" xfId="14" applyFont="1" applyBorder="1" applyAlignment="1">
      <alignment vertical="center"/>
    </xf>
    <xf numFmtId="0" fontId="10" fillId="4" borderId="7" xfId="14" applyFill="1" applyBorder="1" applyAlignment="1">
      <alignment horizontal="center" vertical="center" textRotation="255" shrinkToFit="1"/>
    </xf>
    <xf numFmtId="0" fontId="10" fillId="4" borderId="14" xfId="14" applyFill="1" applyBorder="1" applyAlignment="1">
      <alignment horizontal="center" vertical="center" textRotation="255" shrinkToFit="1"/>
    </xf>
    <xf numFmtId="0" fontId="10" fillId="4" borderId="12" xfId="14" applyFill="1" applyBorder="1" applyAlignment="1">
      <alignment horizontal="center" vertical="center" textRotation="255" shrinkToFit="1"/>
    </xf>
    <xf numFmtId="0" fontId="10" fillId="4" borderId="11" xfId="14" applyFill="1" applyBorder="1" applyAlignment="1">
      <alignment horizontal="center" vertical="center" textRotation="255" shrinkToFit="1"/>
    </xf>
    <xf numFmtId="0" fontId="10" fillId="4" borderId="0" xfId="14" applyFill="1" applyAlignment="1">
      <alignment horizontal="center" vertical="center" textRotation="255" shrinkToFit="1"/>
    </xf>
    <xf numFmtId="0" fontId="10" fillId="4" borderId="30" xfId="14" applyFill="1" applyBorder="1" applyAlignment="1">
      <alignment horizontal="center" vertical="center" textRotation="255" shrinkToFit="1"/>
    </xf>
    <xf numFmtId="0" fontId="10" fillId="4" borderId="5" xfId="14" applyFill="1" applyBorder="1" applyAlignment="1">
      <alignment horizontal="center" vertical="center" textRotation="255" shrinkToFit="1"/>
    </xf>
    <xf numFmtId="0" fontId="10" fillId="4" borderId="4" xfId="14" applyFill="1" applyBorder="1" applyAlignment="1">
      <alignment horizontal="center" vertical="center" textRotation="255" shrinkToFit="1"/>
    </xf>
    <xf numFmtId="0" fontId="10" fillId="4" borderId="6" xfId="14" applyFill="1" applyBorder="1" applyAlignment="1">
      <alignment horizontal="center" vertical="center" textRotation="255" shrinkToFit="1"/>
    </xf>
    <xf numFmtId="0" fontId="10" fillId="4" borderId="7" xfId="14" applyFill="1" applyBorder="1" applyAlignment="1">
      <alignment horizontal="right" vertical="center"/>
    </xf>
    <xf numFmtId="0" fontId="10" fillId="4" borderId="14" xfId="14" applyFill="1" applyBorder="1" applyAlignment="1">
      <alignment horizontal="right" vertical="center"/>
    </xf>
    <xf numFmtId="0" fontId="10" fillId="4" borderId="12" xfId="14" applyFill="1" applyBorder="1" applyAlignment="1">
      <alignment horizontal="right" vertical="center"/>
    </xf>
    <xf numFmtId="0" fontId="10" fillId="4" borderId="11" xfId="14" applyFill="1" applyBorder="1" applyAlignment="1">
      <alignment horizontal="right" vertical="center"/>
    </xf>
    <xf numFmtId="0" fontId="10" fillId="4" borderId="0" xfId="14" applyFill="1" applyAlignment="1">
      <alignment horizontal="right" vertical="center"/>
    </xf>
    <xf numFmtId="0" fontId="10" fillId="4" borderId="30" xfId="14" applyFill="1" applyBorder="1" applyAlignment="1">
      <alignment horizontal="right" vertical="center"/>
    </xf>
    <xf numFmtId="0" fontId="10" fillId="4" borderId="5" xfId="14" applyFill="1" applyBorder="1" applyAlignment="1">
      <alignment horizontal="right" vertical="center"/>
    </xf>
    <xf numFmtId="0" fontId="10" fillId="4" borderId="4" xfId="14" applyFill="1" applyBorder="1" applyAlignment="1">
      <alignment horizontal="right" vertical="center"/>
    </xf>
    <xf numFmtId="0" fontId="10" fillId="4" borderId="6" xfId="14" applyFill="1" applyBorder="1" applyAlignment="1">
      <alignment horizontal="right" vertical="center"/>
    </xf>
    <xf numFmtId="0" fontId="14" fillId="4" borderId="7" xfId="14" applyFont="1" applyFill="1" applyBorder="1" applyAlignment="1">
      <alignment vertical="center" shrinkToFit="1"/>
    </xf>
    <xf numFmtId="0" fontId="14" fillId="4" borderId="14" xfId="14" applyFont="1" applyFill="1" applyBorder="1" applyAlignment="1">
      <alignment vertical="center" shrinkToFit="1"/>
    </xf>
    <xf numFmtId="0" fontId="14" fillId="4" borderId="11" xfId="14" applyFont="1" applyFill="1" applyBorder="1" applyAlignment="1">
      <alignment vertical="center" shrinkToFit="1"/>
    </xf>
    <xf numFmtId="0" fontId="14" fillId="4" borderId="0" xfId="14" applyFont="1" applyFill="1" applyAlignment="1">
      <alignment vertical="center" shrinkToFit="1"/>
    </xf>
    <xf numFmtId="0" fontId="14" fillId="4" borderId="5" xfId="14" applyFont="1" applyFill="1" applyBorder="1" applyAlignment="1">
      <alignment vertical="center" shrinkToFit="1"/>
    </xf>
    <xf numFmtId="0" fontId="14" fillId="4" borderId="4" xfId="14" applyFont="1" applyFill="1" applyBorder="1" applyAlignment="1">
      <alignment vertical="center" shrinkToFit="1"/>
    </xf>
    <xf numFmtId="0" fontId="10" fillId="4" borderId="14" xfId="14" applyFill="1" applyBorder="1" applyAlignment="1">
      <alignment vertical="center"/>
    </xf>
    <xf numFmtId="0" fontId="10" fillId="4" borderId="12" xfId="14" applyFill="1" applyBorder="1" applyAlignment="1">
      <alignment vertical="center"/>
    </xf>
    <xf numFmtId="0" fontId="10" fillId="4" borderId="0" xfId="14" applyFill="1" applyAlignment="1">
      <alignment vertical="center"/>
    </xf>
    <xf numFmtId="0" fontId="10" fillId="4" borderId="30" xfId="14" applyFill="1" applyBorder="1" applyAlignment="1">
      <alignment vertical="center"/>
    </xf>
    <xf numFmtId="0" fontId="10" fillId="4" borderId="4" xfId="14" applyFill="1" applyBorder="1" applyAlignment="1">
      <alignment vertical="center"/>
    </xf>
    <xf numFmtId="0" fontId="10" fillId="4" borderId="6" xfId="14" applyFill="1" applyBorder="1" applyAlignment="1">
      <alignment vertical="center"/>
    </xf>
    <xf numFmtId="0" fontId="0" fillId="0" borderId="55" xfId="11" applyFont="1" applyBorder="1" applyAlignment="1" applyProtection="1">
      <alignment horizontal="center" vertical="center" textRotation="255" shrinkToFit="1"/>
      <protection locked="0"/>
    </xf>
    <xf numFmtId="0" fontId="0" fillId="0" borderId="54" xfId="11" applyFont="1" applyBorder="1" applyAlignment="1" applyProtection="1">
      <alignment horizontal="center" vertical="center" textRotation="255" shrinkToFit="1"/>
      <protection locked="0"/>
    </xf>
    <xf numFmtId="0" fontId="29" fillId="0" borderId="0" xfId="11" applyFont="1" applyAlignment="1">
      <alignment horizontal="center" vertical="center"/>
    </xf>
    <xf numFmtId="0" fontId="7" fillId="0" borderId="4" xfId="11" applyFont="1" applyBorder="1" applyAlignment="1">
      <alignment horizontal="right" vertical="center"/>
    </xf>
    <xf numFmtId="0" fontId="7" fillId="0" borderId="4" xfId="11" applyFont="1" applyBorder="1" applyAlignment="1" applyProtection="1">
      <alignment horizontal="left" vertical="center" shrinkToFit="1"/>
      <protection locked="0"/>
    </xf>
    <xf numFmtId="0" fontId="10" fillId="0" borderId="0" xfId="11" applyAlignment="1">
      <alignment horizontal="center"/>
    </xf>
    <xf numFmtId="0" fontId="11" fillId="8" borderId="22" xfId="11" applyFont="1" applyFill="1" applyBorder="1" applyAlignment="1">
      <alignment horizontal="center"/>
    </xf>
    <xf numFmtId="0" fontId="11" fillId="8" borderId="23" xfId="11" applyFont="1" applyFill="1" applyBorder="1" applyAlignment="1">
      <alignment horizontal="center"/>
    </xf>
    <xf numFmtId="0" fontId="11" fillId="8" borderId="17" xfId="11" applyFont="1" applyFill="1" applyBorder="1" applyAlignment="1">
      <alignment horizontal="center"/>
    </xf>
    <xf numFmtId="0" fontId="0" fillId="3" borderId="15" xfId="11" applyFont="1" applyFill="1" applyBorder="1" applyAlignment="1">
      <alignment horizontal="center" vertical="center"/>
    </xf>
    <xf numFmtId="184" fontId="0" fillId="0" borderId="15" xfId="11" applyNumberFormat="1" applyFont="1" applyBorder="1" applyAlignment="1">
      <alignment horizontal="center" vertical="center"/>
    </xf>
    <xf numFmtId="0" fontId="10" fillId="3" borderId="5" xfId="11" applyFill="1" applyBorder="1" applyAlignment="1">
      <alignment horizontal="center" vertical="center"/>
    </xf>
    <xf numFmtId="0" fontId="10" fillId="3" borderId="4" xfId="11" applyFill="1" applyBorder="1" applyAlignment="1">
      <alignment horizontal="center" vertical="center"/>
    </xf>
    <xf numFmtId="176" fontId="10" fillId="0" borderId="15" xfId="11" applyNumberFormat="1" applyBorder="1" applyAlignment="1" applyProtection="1">
      <alignment horizontal="center" vertical="center"/>
      <protection locked="0"/>
    </xf>
    <xf numFmtId="0" fontId="0" fillId="3" borderId="1" xfId="11" applyFont="1" applyFill="1" applyBorder="1" applyAlignment="1">
      <alignment horizontal="center" vertical="center"/>
    </xf>
    <xf numFmtId="0" fontId="0" fillId="3" borderId="3" xfId="11" applyFont="1" applyFill="1" applyBorder="1" applyAlignment="1">
      <alignment horizontal="center" vertical="center"/>
    </xf>
    <xf numFmtId="0" fontId="0" fillId="3" borderId="2" xfId="11" applyFont="1" applyFill="1" applyBorder="1" applyAlignment="1">
      <alignment horizontal="center" vertical="center"/>
    </xf>
    <xf numFmtId="185" fontId="0" fillId="0" borderId="15" xfId="11" applyNumberFormat="1" applyFont="1" applyBorder="1" applyAlignment="1">
      <alignment horizontal="center" vertical="center"/>
    </xf>
    <xf numFmtId="0" fontId="0" fillId="0" borderId="7" xfId="11" applyFont="1" applyBorder="1" applyAlignment="1">
      <alignment horizontal="center"/>
    </xf>
    <xf numFmtId="0" fontId="0" fillId="0" borderId="12" xfId="11" applyFont="1" applyBorder="1" applyAlignment="1">
      <alignment horizontal="center"/>
    </xf>
    <xf numFmtId="0" fontId="51" fillId="0" borderId="14" xfId="0" applyFont="1" applyBorder="1" applyAlignment="1">
      <alignment horizontal="center" vertical="center" shrinkToFit="1"/>
    </xf>
    <xf numFmtId="0" fontId="10" fillId="3" borderId="1" xfId="11" applyFill="1" applyBorder="1" applyAlignment="1">
      <alignment horizontal="center" vertical="center"/>
    </xf>
    <xf numFmtId="0" fontId="10" fillId="3" borderId="3" xfId="11" applyFill="1" applyBorder="1" applyAlignment="1">
      <alignment horizontal="center" vertical="center"/>
    </xf>
    <xf numFmtId="0" fontId="10" fillId="0" borderId="0" xfId="11" applyAlignment="1">
      <alignment horizontal="center" vertical="center"/>
    </xf>
    <xf numFmtId="0" fontId="0" fillId="0" borderId="0" xfId="11" applyFont="1" applyAlignment="1">
      <alignment horizontal="center" vertical="center"/>
    </xf>
    <xf numFmtId="0" fontId="10" fillId="0" borderId="7" xfId="11" applyBorder="1" applyAlignment="1">
      <alignment horizontal="center"/>
    </xf>
    <xf numFmtId="0" fontId="10" fillId="0" borderId="12" xfId="11" applyBorder="1" applyAlignment="1">
      <alignment horizontal="center"/>
    </xf>
    <xf numFmtId="0" fontId="10" fillId="3" borderId="56" xfId="11" applyFill="1" applyBorder="1" applyAlignment="1">
      <alignment horizontal="center" vertical="center" textRotation="255"/>
    </xf>
    <xf numFmtId="0" fontId="10" fillId="3" borderId="57" xfId="11" applyFill="1" applyBorder="1" applyAlignment="1">
      <alignment horizontal="center" vertical="center" textRotation="255"/>
    </xf>
    <xf numFmtId="0" fontId="0" fillId="3" borderId="15" xfId="11" applyFont="1" applyFill="1" applyBorder="1" applyAlignment="1">
      <alignment horizontal="center" vertical="center" textRotation="255"/>
    </xf>
    <xf numFmtId="0" fontId="0" fillId="0" borderId="32" xfId="11" applyFont="1" applyBorder="1" applyAlignment="1" applyProtection="1">
      <alignment horizontal="center" vertical="center" textRotation="255" shrinkToFit="1"/>
      <protection locked="0"/>
    </xf>
    <xf numFmtId="0" fontId="0" fillId="3" borderId="15" xfId="11" applyFont="1" applyFill="1" applyBorder="1" applyAlignment="1">
      <alignment horizontal="center" vertical="center" shrinkToFit="1"/>
    </xf>
    <xf numFmtId="188" fontId="0" fillId="0" borderId="15" xfId="11" applyNumberFormat="1" applyFont="1" applyBorder="1" applyAlignment="1">
      <alignment horizontal="center" vertical="center"/>
    </xf>
    <xf numFmtId="0" fontId="10" fillId="3" borderId="56" xfId="11" applyFill="1" applyBorder="1" applyAlignment="1">
      <alignment horizontal="center" vertical="center" textRotation="255" shrinkToFit="1"/>
    </xf>
    <xf numFmtId="0" fontId="10" fillId="3" borderId="57" xfId="11" applyFill="1" applyBorder="1" applyAlignment="1">
      <alignment horizontal="center" vertical="center" textRotation="255" shrinkToFit="1"/>
    </xf>
    <xf numFmtId="0" fontId="5" fillId="3" borderId="1" xfId="11" applyFont="1" applyFill="1" applyBorder="1" applyAlignment="1">
      <alignment horizontal="center" vertical="center" shrinkToFit="1"/>
    </xf>
    <xf numFmtId="0" fontId="5" fillId="3" borderId="3" xfId="11" applyFont="1" applyFill="1" applyBorder="1" applyAlignment="1">
      <alignment horizontal="center" vertical="center" shrinkToFit="1"/>
    </xf>
    <xf numFmtId="0" fontId="5" fillId="3" borderId="2" xfId="11" applyFont="1" applyFill="1" applyBorder="1" applyAlignment="1">
      <alignment horizontal="center" vertical="center" shrinkToFit="1"/>
    </xf>
    <xf numFmtId="188" fontId="0" fillId="0" borderId="1" xfId="11" applyNumberFormat="1" applyFont="1" applyBorder="1" applyAlignment="1">
      <alignment horizontal="center" vertical="center"/>
    </xf>
    <xf numFmtId="188" fontId="0" fillId="0" borderId="3" xfId="11" applyNumberFormat="1" applyFont="1" applyBorder="1" applyAlignment="1">
      <alignment horizontal="center" vertical="center"/>
    </xf>
    <xf numFmtId="188" fontId="0" fillId="0" borderId="2" xfId="11" applyNumberFormat="1" applyFont="1" applyBorder="1" applyAlignment="1">
      <alignment horizontal="center" vertical="center"/>
    </xf>
    <xf numFmtId="0" fontId="10" fillId="3" borderId="2" xfId="11" applyFill="1" applyBorder="1" applyAlignment="1">
      <alignment horizontal="center" vertical="center"/>
    </xf>
    <xf numFmtId="185" fontId="0" fillId="0" borderId="1" xfId="11" applyNumberFormat="1" applyFont="1" applyBorder="1" applyAlignment="1">
      <alignment horizontal="center" vertical="center"/>
    </xf>
    <xf numFmtId="185" fontId="0" fillId="0" borderId="3" xfId="11" applyNumberFormat="1" applyFont="1" applyBorder="1" applyAlignment="1">
      <alignment horizontal="center" vertical="center"/>
    </xf>
    <xf numFmtId="185" fontId="0" fillId="0" borderId="2" xfId="11" applyNumberFormat="1" applyFont="1" applyBorder="1" applyAlignment="1">
      <alignment horizontal="center" vertical="center"/>
    </xf>
    <xf numFmtId="0" fontId="0" fillId="0" borderId="0" xfId="11" applyFont="1" applyAlignment="1">
      <alignment horizontal="distributed" vertical="center"/>
    </xf>
    <xf numFmtId="0" fontId="10" fillId="0" borderId="0" xfId="11" applyAlignment="1">
      <alignment horizontal="distributed" vertical="center"/>
    </xf>
    <xf numFmtId="0" fontId="0" fillId="0" borderId="0" xfId="11" applyFont="1" applyAlignment="1">
      <alignment vertical="center" shrinkToFit="1"/>
    </xf>
    <xf numFmtId="0" fontId="10" fillId="0" borderId="0" xfId="11" applyAlignment="1">
      <alignment vertical="center" shrinkToFit="1"/>
    </xf>
    <xf numFmtId="0" fontId="4" fillId="0" borderId="0" xfId="11" applyFont="1" applyAlignment="1">
      <alignment horizontal="center" vertical="center"/>
    </xf>
    <xf numFmtId="0" fontId="5" fillId="0" borderId="14" xfId="11" applyFont="1" applyBorder="1" applyAlignment="1">
      <alignment vertical="center"/>
    </xf>
    <xf numFmtId="0" fontId="5" fillId="0" borderId="12" xfId="11" applyFont="1" applyBorder="1" applyAlignment="1">
      <alignment vertical="center"/>
    </xf>
    <xf numFmtId="0" fontId="5" fillId="0" borderId="0" xfId="11" applyFont="1" applyAlignment="1">
      <alignment vertical="center"/>
    </xf>
    <xf numFmtId="0" fontId="5" fillId="0" borderId="30" xfId="11" applyFont="1" applyBorder="1" applyAlignment="1">
      <alignment vertical="center"/>
    </xf>
    <xf numFmtId="0" fontId="5" fillId="0" borderId="4" xfId="11" applyFont="1" applyBorder="1" applyAlignment="1">
      <alignment vertical="center"/>
    </xf>
    <xf numFmtId="0" fontId="5" fillId="0" borderId="6" xfId="11" applyFont="1" applyBorder="1" applyAlignment="1">
      <alignment vertical="center"/>
    </xf>
    <xf numFmtId="0" fontId="5" fillId="4" borderId="7" xfId="11" applyFont="1" applyFill="1" applyBorder="1" applyAlignment="1">
      <alignment vertical="center"/>
    </xf>
    <xf numFmtId="0" fontId="5" fillId="4" borderId="14" xfId="11" applyFont="1" applyFill="1" applyBorder="1" applyAlignment="1">
      <alignment vertical="center"/>
    </xf>
    <xf numFmtId="0" fontId="5" fillId="4" borderId="12" xfId="11" applyFont="1" applyFill="1" applyBorder="1" applyAlignment="1">
      <alignment vertical="center"/>
    </xf>
    <xf numFmtId="0" fontId="5" fillId="4" borderId="11" xfId="11" applyFont="1" applyFill="1" applyBorder="1" applyAlignment="1">
      <alignment vertical="center"/>
    </xf>
    <xf numFmtId="0" fontId="5" fillId="4" borderId="0" xfId="11" applyFont="1" applyFill="1" applyAlignment="1">
      <alignment vertical="center"/>
    </xf>
    <xf numFmtId="0" fontId="5" fillId="4" borderId="30" xfId="11" applyFont="1" applyFill="1" applyBorder="1" applyAlignment="1">
      <alignment vertical="center"/>
    </xf>
    <xf numFmtId="0" fontId="5" fillId="4" borderId="5" xfId="11" applyFont="1" applyFill="1" applyBorder="1" applyAlignment="1">
      <alignment vertical="center"/>
    </xf>
    <xf numFmtId="0" fontId="5" fillId="4" borderId="4" xfId="11" applyFont="1" applyFill="1" applyBorder="1" applyAlignment="1">
      <alignment vertical="center"/>
    </xf>
    <xf numFmtId="0" fontId="5" fillId="4" borderId="6" xfId="11" applyFont="1" applyFill="1" applyBorder="1" applyAlignment="1">
      <alignment vertical="center"/>
    </xf>
    <xf numFmtId="0" fontId="5" fillId="4" borderId="7" xfId="11" applyFont="1" applyFill="1" applyBorder="1" applyAlignment="1">
      <alignment horizontal="center" vertical="center"/>
    </xf>
    <xf numFmtId="0" fontId="5" fillId="4" borderId="14" xfId="11" applyFont="1" applyFill="1" applyBorder="1" applyAlignment="1">
      <alignment horizontal="center" vertical="center"/>
    </xf>
    <xf numFmtId="0" fontId="5" fillId="4" borderId="12" xfId="11" applyFont="1" applyFill="1" applyBorder="1" applyAlignment="1">
      <alignment horizontal="center" vertical="center"/>
    </xf>
    <xf numFmtId="0" fontId="5" fillId="4" borderId="11" xfId="11" applyFont="1" applyFill="1" applyBorder="1" applyAlignment="1">
      <alignment horizontal="center" vertical="center"/>
    </xf>
    <xf numFmtId="0" fontId="5" fillId="4" borderId="0" xfId="11" applyFont="1" applyFill="1" applyAlignment="1">
      <alignment horizontal="center" vertical="center"/>
    </xf>
    <xf numFmtId="0" fontId="5" fillId="4" borderId="30" xfId="11" applyFont="1" applyFill="1" applyBorder="1" applyAlignment="1">
      <alignment horizontal="center" vertical="center"/>
    </xf>
    <xf numFmtId="0" fontId="5" fillId="4" borderId="5" xfId="11" applyFont="1" applyFill="1" applyBorder="1" applyAlignment="1">
      <alignment horizontal="center" vertical="center"/>
    </xf>
    <xf numFmtId="0" fontId="5" fillId="4" borderId="4" xfId="11" applyFont="1" applyFill="1" applyBorder="1" applyAlignment="1">
      <alignment horizontal="center" vertical="center"/>
    </xf>
    <xf numFmtId="0" fontId="5" fillId="4" borderId="6" xfId="11" applyFont="1" applyFill="1" applyBorder="1" applyAlignment="1">
      <alignment horizontal="center" vertical="center"/>
    </xf>
    <xf numFmtId="0" fontId="5" fillId="4" borderId="7" xfId="11" applyFont="1" applyFill="1" applyBorder="1" applyAlignment="1">
      <alignment horizontal="center" vertical="center" textRotation="255"/>
    </xf>
    <xf numFmtId="0" fontId="5" fillId="4" borderId="14" xfId="11" applyFont="1" applyFill="1" applyBorder="1" applyAlignment="1">
      <alignment horizontal="center" vertical="center" textRotation="255"/>
    </xf>
    <xf numFmtId="0" fontId="5" fillId="4" borderId="12" xfId="11" applyFont="1" applyFill="1" applyBorder="1" applyAlignment="1">
      <alignment horizontal="center" vertical="center" textRotation="255"/>
    </xf>
    <xf numFmtId="0" fontId="5" fillId="4" borderId="11" xfId="11" applyFont="1" applyFill="1" applyBorder="1" applyAlignment="1">
      <alignment horizontal="center" vertical="center" textRotation="255"/>
    </xf>
    <xf numFmtId="0" fontId="5" fillId="4" borderId="0" xfId="11" applyFont="1" applyFill="1" applyAlignment="1">
      <alignment horizontal="center" vertical="center" textRotation="255"/>
    </xf>
    <xf numFmtId="0" fontId="5" fillId="4" borderId="30" xfId="11" applyFont="1" applyFill="1" applyBorder="1" applyAlignment="1">
      <alignment horizontal="center" vertical="center" textRotation="255"/>
    </xf>
    <xf numFmtId="0" fontId="5" fillId="4" borderId="5" xfId="11" applyFont="1" applyFill="1" applyBorder="1" applyAlignment="1">
      <alignment horizontal="center" vertical="center" textRotation="255"/>
    </xf>
    <xf numFmtId="0" fontId="5" fillId="4" borderId="4" xfId="11" applyFont="1" applyFill="1" applyBorder="1" applyAlignment="1">
      <alignment horizontal="center" vertical="center" textRotation="255"/>
    </xf>
    <xf numFmtId="0" fontId="5" fillId="4" borderId="6" xfId="11" applyFont="1" applyFill="1" applyBorder="1" applyAlignment="1">
      <alignment horizontal="center" vertical="center" textRotation="255"/>
    </xf>
    <xf numFmtId="0" fontId="5" fillId="0" borderId="7" xfId="11" applyFont="1" applyBorder="1" applyAlignment="1">
      <alignment vertical="center"/>
    </xf>
    <xf numFmtId="0" fontId="5" fillId="0" borderId="11" xfId="11" applyFont="1" applyBorder="1" applyAlignment="1">
      <alignment vertical="center"/>
    </xf>
    <xf numFmtId="0" fontId="5" fillId="0" borderId="5" xfId="11" applyFont="1" applyBorder="1" applyAlignment="1">
      <alignment vertical="center"/>
    </xf>
    <xf numFmtId="0" fontId="6" fillId="0" borderId="14" xfId="11" applyFont="1" applyBorder="1" applyAlignment="1">
      <alignment vertical="center"/>
    </xf>
    <xf numFmtId="0" fontId="6" fillId="0" borderId="0" xfId="11" applyFont="1" applyAlignment="1">
      <alignment vertical="center"/>
    </xf>
    <xf numFmtId="0" fontId="6" fillId="0" borderId="4" xfId="11" applyFont="1" applyBorder="1" applyAlignment="1">
      <alignment vertical="center"/>
    </xf>
    <xf numFmtId="0" fontId="8" fillId="0" borderId="14" xfId="11" applyFont="1" applyBorder="1" applyAlignment="1">
      <alignment vertical="center"/>
    </xf>
    <xf numFmtId="0" fontId="8" fillId="0" borderId="0" xfId="11" applyFont="1" applyAlignment="1">
      <alignment vertical="center"/>
    </xf>
    <xf numFmtId="182" fontId="20" fillId="0" borderId="14" xfId="11" applyNumberFormat="1" applyFont="1" applyBorder="1" applyAlignment="1">
      <alignment vertical="center"/>
    </xf>
    <xf numFmtId="182" fontId="20" fillId="0" borderId="0" xfId="11" applyNumberFormat="1" applyFont="1" applyAlignment="1">
      <alignment vertical="center"/>
    </xf>
    <xf numFmtId="0" fontId="9" fillId="0" borderId="0" xfId="11" applyFont="1" applyAlignment="1">
      <alignment vertical="center"/>
    </xf>
    <xf numFmtId="0" fontId="9" fillId="0" borderId="4" xfId="11" applyFont="1" applyBorder="1" applyAlignment="1">
      <alignment vertical="center"/>
    </xf>
    <xf numFmtId="182" fontId="20" fillId="0" borderId="4" xfId="11" applyNumberFormat="1" applyFont="1" applyBorder="1" applyAlignment="1">
      <alignment vertical="center"/>
    </xf>
    <xf numFmtId="0" fontId="3" fillId="0" borderId="14" xfId="11" applyFont="1" applyBorder="1" applyAlignment="1">
      <alignment vertical="center"/>
    </xf>
    <xf numFmtId="0" fontId="3" fillId="0" borderId="12" xfId="11" applyFont="1" applyBorder="1" applyAlignment="1">
      <alignment vertical="center"/>
    </xf>
    <xf numFmtId="0" fontId="3" fillId="0" borderId="0" xfId="11" applyFont="1" applyAlignment="1">
      <alignment vertical="center"/>
    </xf>
    <xf numFmtId="0" fontId="3" fillId="0" borderId="30" xfId="11" applyFont="1" applyBorder="1" applyAlignment="1">
      <alignment vertical="center"/>
    </xf>
    <xf numFmtId="0" fontId="3" fillId="0" borderId="4" xfId="11" applyFont="1" applyBorder="1" applyAlignment="1">
      <alignment vertical="center"/>
    </xf>
    <xf numFmtId="0" fontId="3" fillId="0" borderId="6" xfId="11" applyFont="1" applyBorder="1" applyAlignment="1">
      <alignment vertical="center"/>
    </xf>
    <xf numFmtId="0" fontId="5" fillId="4" borderId="1" xfId="11" applyFont="1" applyFill="1" applyBorder="1" applyAlignment="1">
      <alignment vertical="center"/>
    </xf>
    <xf numFmtId="0" fontId="5" fillId="4" borderId="3" xfId="11" applyFont="1" applyFill="1" applyBorder="1" applyAlignment="1">
      <alignment vertical="center"/>
    </xf>
    <xf numFmtId="0" fontId="5" fillId="4" borderId="2" xfId="11" applyFont="1" applyFill="1" applyBorder="1" applyAlignment="1">
      <alignment vertical="center"/>
    </xf>
    <xf numFmtId="0" fontId="20" fillId="0" borderId="14" xfId="11" applyFont="1" applyBorder="1" applyAlignment="1">
      <alignment vertical="center" shrinkToFit="1"/>
    </xf>
    <xf numFmtId="0" fontId="20" fillId="0" borderId="0" xfId="11" applyFont="1" applyAlignment="1">
      <alignment vertical="center" shrinkToFit="1"/>
    </xf>
    <xf numFmtId="0" fontId="20" fillId="0" borderId="4" xfId="11" applyFont="1" applyBorder="1" applyAlignment="1">
      <alignment vertical="center" shrinkToFit="1"/>
    </xf>
    <xf numFmtId="0" fontId="47" fillId="0" borderId="14" xfId="11" applyFont="1" applyBorder="1" applyAlignment="1">
      <alignment vertical="center"/>
    </xf>
    <xf numFmtId="0" fontId="47" fillId="0" borderId="0" xfId="11" applyFont="1" applyAlignment="1">
      <alignment vertical="center"/>
    </xf>
    <xf numFmtId="0" fontId="47" fillId="0" borderId="4" xfId="11" applyFont="1" applyBorder="1" applyAlignment="1">
      <alignment vertical="center"/>
    </xf>
    <xf numFmtId="0" fontId="3" fillId="0" borderId="7" xfId="11" applyFont="1" applyBorder="1" applyAlignment="1">
      <alignment horizontal="right" vertical="center"/>
    </xf>
    <xf numFmtId="0" fontId="3" fillId="0" borderId="14" xfId="11" applyFont="1" applyBorder="1" applyAlignment="1">
      <alignment horizontal="right" vertical="center"/>
    </xf>
    <xf numFmtId="0" fontId="3" fillId="0" borderId="11" xfId="11" applyFont="1" applyBorder="1" applyAlignment="1">
      <alignment horizontal="right" vertical="center"/>
    </xf>
    <xf numFmtId="0" fontId="3" fillId="0" borderId="0" xfId="11" applyFont="1" applyAlignment="1">
      <alignment horizontal="right" vertical="center"/>
    </xf>
    <xf numFmtId="0" fontId="3" fillId="0" borderId="5" xfId="11" applyFont="1" applyBorder="1" applyAlignment="1">
      <alignment horizontal="right" vertical="center"/>
    </xf>
    <xf numFmtId="0" fontId="3" fillId="0" borderId="4" xfId="11" applyFont="1" applyBorder="1" applyAlignment="1">
      <alignment horizontal="right" vertical="center"/>
    </xf>
    <xf numFmtId="0" fontId="47" fillId="0" borderId="14" xfId="11" applyFont="1" applyBorder="1" applyAlignment="1">
      <alignment vertical="center" shrinkToFit="1"/>
    </xf>
    <xf numFmtId="0" fontId="47" fillId="0" borderId="0" xfId="11" applyFont="1" applyAlignment="1">
      <alignment vertical="center" shrinkToFit="1"/>
    </xf>
    <xf numFmtId="0" fontId="47" fillId="0" borderId="4" xfId="11" applyFont="1" applyBorder="1" applyAlignment="1">
      <alignment vertical="center" shrinkToFit="1"/>
    </xf>
    <xf numFmtId="0" fontId="3" fillId="0" borderId="14" xfId="11" applyFont="1" applyBorder="1" applyAlignment="1">
      <alignment horizontal="center" vertical="center"/>
    </xf>
    <xf numFmtId="0" fontId="3" fillId="0" borderId="0" xfId="11" applyFont="1" applyAlignment="1">
      <alignment horizontal="center" vertical="center"/>
    </xf>
    <xf numFmtId="0" fontId="3" fillId="0" borderId="4" xfId="11" applyFont="1" applyBorder="1" applyAlignment="1">
      <alignment horizontal="center" vertical="center"/>
    </xf>
    <xf numFmtId="0" fontId="5" fillId="0" borderId="7" xfId="11" applyFont="1" applyBorder="1" applyAlignment="1">
      <alignment horizontal="center" vertical="center"/>
    </xf>
    <xf numFmtId="0" fontId="5" fillId="0" borderId="14" xfId="11" applyFont="1" applyBorder="1" applyAlignment="1">
      <alignment horizontal="center" vertical="center"/>
    </xf>
    <xf numFmtId="0" fontId="5" fillId="0" borderId="11" xfId="11" applyFont="1" applyBorder="1" applyAlignment="1">
      <alignment horizontal="center" vertical="center"/>
    </xf>
    <xf numFmtId="0" fontId="5" fillId="0" borderId="0" xfId="11" applyFont="1" applyAlignment="1">
      <alignment horizontal="center" vertical="center"/>
    </xf>
    <xf numFmtId="0" fontId="5" fillId="0" borderId="5" xfId="11" applyFont="1" applyBorder="1" applyAlignment="1">
      <alignment horizontal="center" vertical="center"/>
    </xf>
    <xf numFmtId="0" fontId="5" fillId="0" borderId="4" xfId="11" applyFont="1" applyBorder="1" applyAlignment="1">
      <alignment horizontal="center" vertical="center"/>
    </xf>
    <xf numFmtId="0" fontId="8" fillId="0" borderId="14" xfId="11" applyFont="1" applyBorder="1" applyAlignment="1">
      <alignment horizontal="center" vertical="center" wrapText="1"/>
    </xf>
    <xf numFmtId="0" fontId="8" fillId="0" borderId="0" xfId="11" applyFont="1" applyAlignment="1">
      <alignment horizontal="center" vertical="center" wrapText="1"/>
    </xf>
    <xf numFmtId="0" fontId="8" fillId="0" borderId="4" xfId="11" applyFont="1" applyBorder="1" applyAlignment="1">
      <alignment horizontal="center" vertical="center" wrapText="1"/>
    </xf>
    <xf numFmtId="0" fontId="9" fillId="0" borderId="14" xfId="11" applyFont="1" applyBorder="1" applyAlignment="1">
      <alignment vertical="center"/>
    </xf>
    <xf numFmtId="0" fontId="8" fillId="0" borderId="14" xfId="11" applyFont="1" applyBorder="1" applyAlignment="1">
      <alignment horizontal="left" vertical="center"/>
    </xf>
    <xf numFmtId="0" fontId="8" fillId="0" borderId="0" xfId="11" applyFont="1" applyAlignment="1">
      <alignment horizontal="left" vertical="center"/>
    </xf>
    <xf numFmtId="0" fontId="8" fillId="0" borderId="4" xfId="11" applyFont="1" applyBorder="1" applyAlignment="1">
      <alignment horizontal="left" vertical="center"/>
    </xf>
    <xf numFmtId="0" fontId="9" fillId="0" borderId="30" xfId="11" applyFont="1" applyBorder="1" applyAlignment="1">
      <alignment vertical="center"/>
    </xf>
    <xf numFmtId="0" fontId="9" fillId="0" borderId="6" xfId="11" applyFont="1" applyBorder="1" applyAlignment="1">
      <alignment vertical="center"/>
    </xf>
    <xf numFmtId="0" fontId="5" fillId="0" borderId="11" xfId="11" applyFont="1" applyBorder="1" applyAlignment="1">
      <alignment horizontal="right" vertical="center"/>
    </xf>
    <xf numFmtId="0" fontId="5" fillId="0" borderId="0" xfId="11" applyFont="1" applyAlignment="1">
      <alignment horizontal="right" vertical="center"/>
    </xf>
    <xf numFmtId="0" fontId="5" fillId="0" borderId="5" xfId="11" applyFont="1" applyBorder="1" applyAlignment="1">
      <alignment horizontal="right" vertical="center"/>
    </xf>
    <xf numFmtId="0" fontId="5" fillId="0" borderId="4" xfId="11" applyFont="1" applyBorder="1" applyAlignment="1">
      <alignment horizontal="right" vertical="center"/>
    </xf>
    <xf numFmtId="183" fontId="20" fillId="0" borderId="0" xfId="11" applyNumberFormat="1" applyFont="1" applyAlignment="1">
      <alignment vertical="center"/>
    </xf>
    <xf numFmtId="183" fontId="20" fillId="0" borderId="4" xfId="11" applyNumberFormat="1" applyFont="1" applyBorder="1" applyAlignment="1">
      <alignment vertical="center"/>
    </xf>
    <xf numFmtId="0" fontId="20" fillId="0" borderId="0" xfId="11" applyFont="1" applyAlignment="1">
      <alignment vertical="center"/>
    </xf>
    <xf numFmtId="0" fontId="20" fillId="0" borderId="4" xfId="11" applyFont="1" applyBorder="1" applyAlignment="1">
      <alignment vertical="center"/>
    </xf>
    <xf numFmtId="0" fontId="20" fillId="0" borderId="7" xfId="11" applyFont="1" applyBorder="1" applyAlignment="1">
      <alignment vertical="center"/>
    </xf>
    <xf numFmtId="0" fontId="20" fillId="0" borderId="14" xfId="11" applyFont="1" applyBorder="1" applyAlignment="1">
      <alignment vertical="center"/>
    </xf>
    <xf numFmtId="0" fontId="20" fillId="0" borderId="11" xfId="11" applyFont="1" applyBorder="1" applyAlignment="1">
      <alignment vertical="center"/>
    </xf>
    <xf numFmtId="0" fontId="20" fillId="0" borderId="5" xfId="11" applyFont="1" applyBorder="1" applyAlignment="1">
      <alignment vertical="center"/>
    </xf>
    <xf numFmtId="0" fontId="20" fillId="0" borderId="12" xfId="11" applyFont="1" applyBorder="1" applyAlignment="1">
      <alignment vertical="center"/>
    </xf>
    <xf numFmtId="0" fontId="20" fillId="0" borderId="30" xfId="11" applyFont="1" applyBorder="1" applyAlignment="1">
      <alignment vertical="center"/>
    </xf>
    <xf numFmtId="0" fontId="20" fillId="0" borderId="6" xfId="11" applyFont="1" applyBorder="1" applyAlignment="1">
      <alignment vertical="center"/>
    </xf>
    <xf numFmtId="0" fontId="5" fillId="4" borderId="14" xfId="11" applyFont="1" applyFill="1" applyBorder="1" applyAlignment="1">
      <alignment vertical="center" shrinkToFit="1"/>
    </xf>
    <xf numFmtId="0" fontId="5" fillId="4" borderId="12" xfId="11" applyFont="1" applyFill="1" applyBorder="1" applyAlignment="1">
      <alignment vertical="center" shrinkToFit="1"/>
    </xf>
    <xf numFmtId="0" fontId="5" fillId="4" borderId="0" xfId="11" applyFont="1" applyFill="1" applyAlignment="1">
      <alignment vertical="center" shrinkToFit="1"/>
    </xf>
    <xf numFmtId="0" fontId="5" fillId="4" borderId="30" xfId="11" applyFont="1" applyFill="1" applyBorder="1" applyAlignment="1">
      <alignment vertical="center" shrinkToFit="1"/>
    </xf>
    <xf numFmtId="0" fontId="5" fillId="4" borderId="4" xfId="11" applyFont="1" applyFill="1" applyBorder="1" applyAlignment="1">
      <alignment vertical="center" shrinkToFit="1"/>
    </xf>
    <xf numFmtId="0" fontId="5" fillId="4" borderId="6" xfId="11" applyFont="1" applyFill="1" applyBorder="1" applyAlignment="1">
      <alignment vertical="center" shrinkToFit="1"/>
    </xf>
    <xf numFmtId="0" fontId="20" fillId="0" borderId="7" xfId="11" applyFont="1" applyBorder="1" applyAlignment="1">
      <alignment vertical="center" shrinkToFit="1"/>
    </xf>
    <xf numFmtId="0" fontId="20" fillId="0" borderId="11" xfId="11" applyFont="1" applyBorder="1" applyAlignment="1">
      <alignment vertical="center" shrinkToFit="1"/>
    </xf>
    <xf numFmtId="0" fontId="20" fillId="0" borderId="12" xfId="11" applyFont="1" applyBorder="1" applyAlignment="1">
      <alignment vertical="center" shrinkToFit="1"/>
    </xf>
    <xf numFmtId="0" fontId="20" fillId="0" borderId="30" xfId="11" applyFont="1" applyBorder="1" applyAlignment="1">
      <alignment vertical="center" shrinkToFit="1"/>
    </xf>
    <xf numFmtId="0" fontId="20" fillId="0" borderId="5" xfId="11" applyFont="1" applyBorder="1" applyAlignment="1">
      <alignment vertical="center" shrinkToFit="1"/>
    </xf>
    <xf numFmtId="0" fontId="20" fillId="0" borderId="6" xfId="11" applyFont="1" applyBorder="1" applyAlignment="1">
      <alignment vertical="center" shrinkToFit="1"/>
    </xf>
    <xf numFmtId="0" fontId="5" fillId="0" borderId="14" xfId="11" applyFont="1" applyBorder="1" applyAlignment="1">
      <alignment horizontal="right" vertical="center"/>
    </xf>
    <xf numFmtId="0" fontId="5" fillId="4" borderId="7" xfId="11" applyFont="1" applyFill="1" applyBorder="1" applyAlignment="1">
      <alignment vertical="center" textRotation="255"/>
    </xf>
    <xf numFmtId="0" fontId="5" fillId="4" borderId="14" xfId="11" applyFont="1" applyFill="1" applyBorder="1" applyAlignment="1">
      <alignment vertical="center" textRotation="255"/>
    </xf>
    <xf numFmtId="0" fontId="5" fillId="4" borderId="12" xfId="11" applyFont="1" applyFill="1" applyBorder="1" applyAlignment="1">
      <alignment vertical="center" textRotation="255"/>
    </xf>
    <xf numFmtId="0" fontId="5" fillId="4" borderId="11" xfId="11" applyFont="1" applyFill="1" applyBorder="1" applyAlignment="1">
      <alignment vertical="center" textRotation="255"/>
    </xf>
    <xf numFmtId="0" fontId="5" fillId="4" borderId="0" xfId="11" applyFont="1" applyFill="1" applyAlignment="1">
      <alignment vertical="center" textRotation="255"/>
    </xf>
    <xf numFmtId="0" fontId="5" fillId="4" borderId="30" xfId="11" applyFont="1" applyFill="1" applyBorder="1" applyAlignment="1">
      <alignment vertical="center" textRotation="255"/>
    </xf>
    <xf numFmtId="0" fontId="5" fillId="4" borderId="5" xfId="11" applyFont="1" applyFill="1" applyBorder="1" applyAlignment="1">
      <alignment vertical="center" textRotation="255"/>
    </xf>
    <xf numFmtId="0" fontId="5" fillId="4" borderId="4" xfId="11" applyFont="1" applyFill="1" applyBorder="1" applyAlignment="1">
      <alignment vertical="center" textRotation="255"/>
    </xf>
    <xf numFmtId="0" fontId="5" fillId="4" borderId="6" xfId="11" applyFont="1" applyFill="1" applyBorder="1" applyAlignment="1">
      <alignment vertical="center" textRotation="255"/>
    </xf>
    <xf numFmtId="0" fontId="5" fillId="4" borderId="14" xfId="11" applyFont="1" applyFill="1" applyBorder="1" applyAlignment="1">
      <alignment vertical="center" wrapText="1"/>
    </xf>
    <xf numFmtId="0" fontId="5" fillId="0" borderId="7" xfId="11" applyFont="1" applyBorder="1" applyAlignment="1">
      <alignment horizontal="right" vertical="center"/>
    </xf>
    <xf numFmtId="0" fontId="0" fillId="0" borderId="0" xfId="11" applyFont="1" applyAlignment="1">
      <alignment horizontal="right" vertical="center"/>
    </xf>
    <xf numFmtId="0" fontId="0" fillId="0" borderId="4" xfId="11" applyFont="1" applyBorder="1" applyAlignment="1">
      <alignment horizontal="right" vertical="center"/>
    </xf>
    <xf numFmtId="0" fontId="10" fillId="4" borderId="7" xfId="11" applyFill="1" applyBorder="1" applyAlignment="1">
      <alignment horizontal="center" vertical="center"/>
    </xf>
    <xf numFmtId="0" fontId="10" fillId="4" borderId="14" xfId="11" applyFill="1" applyBorder="1" applyAlignment="1">
      <alignment horizontal="center" vertical="center"/>
    </xf>
    <xf numFmtId="0" fontId="10" fillId="4" borderId="12" xfId="11" applyFill="1" applyBorder="1" applyAlignment="1">
      <alignment horizontal="center" vertical="center"/>
    </xf>
    <xf numFmtId="0" fontId="10" fillId="4" borderId="7" xfId="11" applyFill="1" applyBorder="1" applyAlignment="1">
      <alignment horizontal="center" vertical="center" wrapText="1"/>
    </xf>
    <xf numFmtId="0" fontId="5" fillId="0" borderId="12" xfId="11" applyFont="1" applyBorder="1" applyAlignment="1">
      <alignment horizontal="center" vertical="center"/>
    </xf>
    <xf numFmtId="0" fontId="14" fillId="0" borderId="7" xfId="11" applyFont="1" applyBorder="1" applyAlignment="1">
      <alignment vertical="center"/>
    </xf>
    <xf numFmtId="0" fontId="14" fillId="0" borderId="14" xfId="11" applyFont="1" applyBorder="1" applyAlignment="1">
      <alignment vertical="center"/>
    </xf>
    <xf numFmtId="0" fontId="14" fillId="0" borderId="12" xfId="11" applyFont="1" applyBorder="1" applyAlignment="1">
      <alignment vertical="center"/>
    </xf>
    <xf numFmtId="0" fontId="14" fillId="0" borderId="5" xfId="11" applyFont="1" applyBorder="1" applyAlignment="1">
      <alignment horizontal="center" vertical="center" shrinkToFit="1"/>
    </xf>
    <xf numFmtId="0" fontId="14" fillId="0" borderId="4" xfId="11" applyFont="1" applyBorder="1" applyAlignment="1">
      <alignment horizontal="center" vertical="center" shrinkToFit="1"/>
    </xf>
    <xf numFmtId="0" fontId="5" fillId="0" borderId="6" xfId="11" applyFont="1" applyBorder="1" applyAlignment="1">
      <alignment horizontal="center" vertical="center"/>
    </xf>
    <xf numFmtId="0" fontId="10" fillId="0" borderId="7" xfId="11" applyBorder="1" applyAlignment="1">
      <alignment vertical="center"/>
    </xf>
    <xf numFmtId="0" fontId="10" fillId="0" borderId="14" xfId="11" applyBorder="1" applyAlignment="1">
      <alignment vertical="center"/>
    </xf>
    <xf numFmtId="0" fontId="10" fillId="0" borderId="12" xfId="11" applyBorder="1" applyAlignment="1">
      <alignment vertical="center"/>
    </xf>
    <xf numFmtId="0" fontId="14" fillId="0" borderId="1" xfId="11" applyFont="1" applyBorder="1" applyAlignment="1">
      <alignment horizontal="center" vertical="center" shrinkToFit="1"/>
    </xf>
    <xf numFmtId="0" fontId="14" fillId="0" borderId="3" xfId="11" applyFont="1" applyBorder="1" applyAlignment="1">
      <alignment horizontal="center" vertical="center" shrinkToFit="1"/>
    </xf>
    <xf numFmtId="0" fontId="5" fillId="0" borderId="3" xfId="11" applyFont="1" applyBorder="1" applyAlignment="1">
      <alignment horizontal="center" vertical="center"/>
    </xf>
    <xf numFmtId="0" fontId="5" fillId="0" borderId="2" xfId="11" applyFont="1" applyBorder="1" applyAlignment="1">
      <alignment horizontal="center" vertical="center"/>
    </xf>
    <xf numFmtId="0" fontId="10" fillId="0" borderId="1" xfId="11" applyBorder="1" applyAlignment="1">
      <alignment vertical="center"/>
    </xf>
    <xf numFmtId="0" fontId="10" fillId="0" borderId="3" xfId="11" applyBorder="1" applyAlignment="1">
      <alignment vertical="center"/>
    </xf>
    <xf numFmtId="0" fontId="10" fillId="0" borderId="2" xfId="11" applyBorder="1" applyAlignment="1">
      <alignment vertical="center"/>
    </xf>
    <xf numFmtId="0" fontId="14" fillId="0" borderId="1" xfId="11" applyFont="1" applyBorder="1" applyAlignment="1">
      <alignment vertical="center"/>
    </xf>
    <xf numFmtId="0" fontId="14" fillId="0" borderId="3" xfId="11" applyFont="1" applyBorder="1" applyAlignment="1">
      <alignment vertical="center"/>
    </xf>
    <xf numFmtId="0" fontId="14" fillId="0" borderId="2" xfId="11" applyFont="1" applyBorder="1" applyAlignment="1">
      <alignment vertical="center"/>
    </xf>
    <xf numFmtId="0" fontId="0" fillId="0" borderId="0" xfId="11" applyFont="1" applyAlignment="1">
      <alignment vertical="center"/>
    </xf>
    <xf numFmtId="0" fontId="0" fillId="0" borderId="4" xfId="11" applyFont="1" applyBorder="1" applyAlignment="1">
      <alignment vertical="center"/>
    </xf>
    <xf numFmtId="0" fontId="10" fillId="4" borderId="7" xfId="11" applyFill="1" applyBorder="1" applyAlignment="1">
      <alignment vertical="center" textRotation="255"/>
    </xf>
    <xf numFmtId="0" fontId="10" fillId="4" borderId="14" xfId="11" applyFill="1" applyBorder="1" applyAlignment="1">
      <alignment vertical="center" textRotation="255"/>
    </xf>
    <xf numFmtId="0" fontId="10" fillId="4" borderId="12" xfId="11" applyFill="1" applyBorder="1" applyAlignment="1">
      <alignment vertical="center" textRotation="255"/>
    </xf>
    <xf numFmtId="0" fontId="10" fillId="4" borderId="11" xfId="11" applyFill="1" applyBorder="1" applyAlignment="1">
      <alignment vertical="center" textRotation="255"/>
    </xf>
    <xf numFmtId="0" fontId="10" fillId="4" borderId="0" xfId="11" applyFill="1" applyAlignment="1">
      <alignment vertical="center" textRotation="255"/>
    </xf>
    <xf numFmtId="0" fontId="10" fillId="4" borderId="30" xfId="11" applyFill="1" applyBorder="1" applyAlignment="1">
      <alignment vertical="center" textRotation="255"/>
    </xf>
    <xf numFmtId="0" fontId="10" fillId="4" borderId="5" xfId="11" applyFill="1" applyBorder="1" applyAlignment="1">
      <alignment vertical="center" textRotation="255"/>
    </xf>
    <xf numFmtId="0" fontId="10" fillId="4" borderId="4" xfId="11" applyFill="1" applyBorder="1" applyAlignment="1">
      <alignment vertical="center" textRotation="255"/>
    </xf>
    <xf numFmtId="0" fontId="14" fillId="0" borderId="2" xfId="11" applyFont="1" applyBorder="1" applyAlignment="1">
      <alignment horizontal="center" vertical="center" shrinkToFit="1"/>
    </xf>
    <xf numFmtId="182" fontId="14" fillId="0" borderId="7" xfId="11" applyNumberFormat="1" applyFont="1" applyBorder="1" applyAlignment="1">
      <alignment vertical="center"/>
    </xf>
    <xf numFmtId="182" fontId="14" fillId="0" borderId="14" xfId="11" applyNumberFormat="1" applyFont="1" applyBorder="1" applyAlignment="1">
      <alignment vertical="center"/>
    </xf>
    <xf numFmtId="0" fontId="10" fillId="0" borderId="14" xfId="11" applyBorder="1" applyAlignment="1">
      <alignment horizontal="center" vertical="center"/>
    </xf>
    <xf numFmtId="0" fontId="10" fillId="0" borderId="12" xfId="11" applyBorder="1" applyAlignment="1">
      <alignment horizontal="center" vertical="center"/>
    </xf>
    <xf numFmtId="0" fontId="10" fillId="4" borderId="6" xfId="11" applyFill="1" applyBorder="1" applyAlignment="1">
      <alignment vertical="center" textRotation="255"/>
    </xf>
    <xf numFmtId="182" fontId="10" fillId="0" borderId="7" xfId="11" applyNumberFormat="1" applyBorder="1" applyAlignment="1">
      <alignment vertical="center"/>
    </xf>
    <xf numFmtId="182" fontId="10" fillId="0" borderId="14" xfId="11" applyNumberFormat="1" applyBorder="1" applyAlignment="1">
      <alignment vertical="center"/>
    </xf>
    <xf numFmtId="0" fontId="10" fillId="0" borderId="22" xfId="11" applyBorder="1" applyAlignment="1">
      <alignment horizontal="right" vertical="center"/>
    </xf>
    <xf numFmtId="0" fontId="10" fillId="0" borderId="23" xfId="11" applyBorder="1" applyAlignment="1">
      <alignment horizontal="right" vertical="center"/>
    </xf>
    <xf numFmtId="0" fontId="10" fillId="0" borderId="45" xfId="11" applyBorder="1" applyAlignment="1">
      <alignment horizontal="right" vertical="center"/>
    </xf>
    <xf numFmtId="0" fontId="10" fillId="0" borderId="16" xfId="11" applyBorder="1" applyAlignment="1">
      <alignment horizontal="right" vertical="center"/>
    </xf>
    <xf numFmtId="0" fontId="10" fillId="0" borderId="30" xfId="11" applyBorder="1" applyAlignment="1">
      <alignment horizontal="right" vertical="center"/>
    </xf>
    <xf numFmtId="0" fontId="10" fillId="0" borderId="19" xfId="11" applyBorder="1" applyAlignment="1">
      <alignment horizontal="right" vertical="center"/>
    </xf>
    <xf numFmtId="0" fontId="10" fillId="0" borderId="20" xfId="11" applyBorder="1" applyAlignment="1">
      <alignment horizontal="right" vertical="center"/>
    </xf>
    <xf numFmtId="0" fontId="10" fillId="0" borderId="47" xfId="11" applyBorder="1" applyAlignment="1">
      <alignment horizontal="right" vertical="center"/>
    </xf>
    <xf numFmtId="182" fontId="14" fillId="0" borderId="46" xfId="11" applyNumberFormat="1" applyFont="1" applyBorder="1" applyAlignment="1">
      <alignment vertical="center"/>
    </xf>
    <xf numFmtId="182" fontId="14" fillId="0" borderId="23" xfId="11" applyNumberFormat="1" applyFont="1" applyBorder="1" applyAlignment="1">
      <alignment vertical="center"/>
    </xf>
    <xf numFmtId="182" fontId="14" fillId="0" borderId="11" xfId="11" applyNumberFormat="1" applyFont="1" applyBorder="1" applyAlignment="1">
      <alignment vertical="center"/>
    </xf>
    <xf numFmtId="182" fontId="14" fillId="0" borderId="0" xfId="11" applyNumberFormat="1" applyFont="1" applyAlignment="1">
      <alignment vertical="center"/>
    </xf>
    <xf numFmtId="182" fontId="14" fillId="0" borderId="48" xfId="11" applyNumberFormat="1" applyFont="1" applyBorder="1" applyAlignment="1">
      <alignment vertical="center"/>
    </xf>
    <xf numFmtId="182" fontId="14" fillId="0" borderId="20" xfId="11" applyNumberFormat="1" applyFont="1" applyBorder="1" applyAlignment="1">
      <alignment vertical="center"/>
    </xf>
    <xf numFmtId="0" fontId="10" fillId="0" borderId="23" xfId="11" applyBorder="1" applyAlignment="1">
      <alignment horizontal="center" vertical="center"/>
    </xf>
    <xf numFmtId="0" fontId="10" fillId="0" borderId="17" xfId="11" applyBorder="1" applyAlignment="1">
      <alignment horizontal="center" vertical="center"/>
    </xf>
    <xf numFmtId="0" fontId="10" fillId="0" borderId="18" xfId="11" applyBorder="1" applyAlignment="1">
      <alignment horizontal="center" vertical="center"/>
    </xf>
    <xf numFmtId="0" fontId="10" fillId="0" borderId="20" xfId="11" applyBorder="1" applyAlignment="1">
      <alignment horizontal="center" vertical="center"/>
    </xf>
    <xf numFmtId="0" fontId="10" fillId="0" borderId="21" xfId="11" applyBorder="1" applyAlignment="1">
      <alignment horizontal="center" vertical="center"/>
    </xf>
    <xf numFmtId="182" fontId="10" fillId="0" borderId="49" xfId="11" applyNumberFormat="1" applyBorder="1" applyAlignment="1">
      <alignment vertical="center"/>
    </xf>
    <xf numFmtId="182" fontId="10" fillId="0" borderId="50" xfId="11" applyNumberFormat="1" applyBorder="1" applyAlignment="1">
      <alignment vertical="center"/>
    </xf>
    <xf numFmtId="0" fontId="10" fillId="0" borderId="50" xfId="11" applyBorder="1" applyAlignment="1">
      <alignment horizontal="center" vertical="center"/>
    </xf>
    <xf numFmtId="0" fontId="10" fillId="0" borderId="51" xfId="11" applyBorder="1" applyAlignment="1">
      <alignment horizontal="center" vertical="center"/>
    </xf>
    <xf numFmtId="0" fontId="10" fillId="4" borderId="7" xfId="11" applyFill="1" applyBorder="1" applyAlignment="1">
      <alignment vertical="center"/>
    </xf>
    <xf numFmtId="0" fontId="10" fillId="4" borderId="14" xfId="11" applyFill="1" applyBorder="1" applyAlignment="1">
      <alignment vertical="center"/>
    </xf>
    <xf numFmtId="0" fontId="10" fillId="4" borderId="12" xfId="11" applyFill="1" applyBorder="1" applyAlignment="1">
      <alignment vertical="center"/>
    </xf>
    <xf numFmtId="0" fontId="10" fillId="4" borderId="11" xfId="11" applyFill="1" applyBorder="1" applyAlignment="1">
      <alignment vertical="center"/>
    </xf>
    <xf numFmtId="0" fontId="10" fillId="4" borderId="0" xfId="11" applyFill="1" applyAlignment="1">
      <alignment vertical="center"/>
    </xf>
    <xf numFmtId="0" fontId="10" fillId="4" borderId="30" xfId="11" applyFill="1" applyBorder="1" applyAlignment="1">
      <alignment vertical="center"/>
    </xf>
    <xf numFmtId="0" fontId="10" fillId="4" borderId="11" xfId="11" applyFill="1" applyBorder="1" applyAlignment="1">
      <alignment horizontal="center" vertical="center"/>
    </xf>
    <xf numFmtId="0" fontId="10" fillId="4" borderId="0" xfId="11" applyFill="1" applyAlignment="1">
      <alignment horizontal="center" vertical="center"/>
    </xf>
    <xf numFmtId="0" fontId="10" fillId="4" borderId="5" xfId="11" applyFill="1" applyBorder="1" applyAlignment="1">
      <alignment horizontal="center" vertical="center"/>
    </xf>
    <xf numFmtId="0" fontId="10" fillId="4" borderId="4" xfId="11" applyFill="1" applyBorder="1" applyAlignment="1">
      <alignment horizontal="center" vertical="center"/>
    </xf>
    <xf numFmtId="0" fontId="10" fillId="4" borderId="30" xfId="11" applyFill="1" applyBorder="1" applyAlignment="1">
      <alignment horizontal="center" vertical="center"/>
    </xf>
    <xf numFmtId="0" fontId="48" fillId="4" borderId="7" xfId="11" applyFont="1" applyFill="1" applyBorder="1" applyAlignment="1">
      <alignment horizontal="center" vertical="center" wrapText="1"/>
    </xf>
    <xf numFmtId="0" fontId="48" fillId="4" borderId="14" xfId="11" applyFont="1" applyFill="1" applyBorder="1" applyAlignment="1">
      <alignment horizontal="center" vertical="center"/>
    </xf>
    <xf numFmtId="0" fontId="48" fillId="4" borderId="12" xfId="11" applyFont="1" applyFill="1" applyBorder="1" applyAlignment="1">
      <alignment horizontal="center" vertical="center"/>
    </xf>
    <xf numFmtId="0" fontId="48" fillId="4" borderId="11" xfId="11" applyFont="1" applyFill="1" applyBorder="1" applyAlignment="1">
      <alignment horizontal="center" vertical="center"/>
    </xf>
    <xf numFmtId="0" fontId="48" fillId="4" borderId="0" xfId="11" applyFont="1" applyFill="1" applyAlignment="1">
      <alignment horizontal="center" vertical="center"/>
    </xf>
    <xf numFmtId="0" fontId="48" fillId="4" borderId="30" xfId="11" applyFont="1" applyFill="1" applyBorder="1" applyAlignment="1">
      <alignment horizontal="center" vertical="center"/>
    </xf>
    <xf numFmtId="0" fontId="10" fillId="0" borderId="24" xfId="11" applyBorder="1" applyAlignment="1">
      <alignment horizontal="center" vertical="center"/>
    </xf>
    <xf numFmtId="49" fontId="14" fillId="0" borderId="24" xfId="11" applyNumberFormat="1" applyFont="1" applyBorder="1" applyAlignment="1">
      <alignment vertical="center"/>
    </xf>
    <xf numFmtId="49" fontId="14" fillId="0" borderId="25" xfId="11" applyNumberFormat="1" applyFont="1" applyBorder="1" applyAlignment="1">
      <alignment vertical="center"/>
    </xf>
    <xf numFmtId="0" fontId="46" fillId="4" borderId="39" xfId="11" applyFont="1" applyFill="1" applyBorder="1" applyAlignment="1">
      <alignment vertical="center" wrapText="1" shrinkToFit="1"/>
    </xf>
    <xf numFmtId="0" fontId="46" fillId="4" borderId="53" xfId="11" applyFont="1" applyFill="1" applyBorder="1" applyAlignment="1">
      <alignment vertical="center" shrinkToFit="1"/>
    </xf>
    <xf numFmtId="0" fontId="46" fillId="4" borderId="40" xfId="11" applyFont="1" applyFill="1" applyBorder="1" applyAlignment="1">
      <alignment vertical="center" shrinkToFit="1"/>
    </xf>
    <xf numFmtId="0" fontId="10" fillId="0" borderId="39" xfId="11" applyBorder="1" applyAlignment="1">
      <alignment vertical="center"/>
    </xf>
    <xf numFmtId="0" fontId="10" fillId="0" borderId="53" xfId="11" applyBorder="1" applyAlignment="1">
      <alignment vertical="center"/>
    </xf>
    <xf numFmtId="0" fontId="14" fillId="0" borderId="39" xfId="11" applyFont="1" applyBorder="1" applyAlignment="1">
      <alignment vertical="center"/>
    </xf>
    <xf numFmtId="0" fontId="14" fillId="0" borderId="40" xfId="11" applyFont="1" applyBorder="1" applyAlignment="1">
      <alignment vertical="center"/>
    </xf>
    <xf numFmtId="49" fontId="14" fillId="0" borderId="39" xfId="11" applyNumberFormat="1" applyFont="1" applyBorder="1" applyAlignment="1">
      <alignment horizontal="center" vertical="center"/>
    </xf>
    <xf numFmtId="49" fontId="14" fillId="0" borderId="53" xfId="11" applyNumberFormat="1" applyFont="1" applyBorder="1" applyAlignment="1">
      <alignment horizontal="center" vertical="center"/>
    </xf>
    <xf numFmtId="0" fontId="10" fillId="0" borderId="53" xfId="11" applyBorder="1" applyAlignment="1">
      <alignment horizontal="center" vertical="center"/>
    </xf>
    <xf numFmtId="49" fontId="14" fillId="0" borderId="53" xfId="11" applyNumberFormat="1" applyFont="1" applyBorder="1" applyAlignment="1">
      <alignment vertical="center"/>
    </xf>
    <xf numFmtId="49" fontId="14" fillId="0" borderId="40" xfId="11" applyNumberFormat="1" applyFont="1" applyBorder="1" applyAlignment="1">
      <alignment vertical="center"/>
    </xf>
    <xf numFmtId="0" fontId="0" fillId="4" borderId="27" xfId="11" applyFont="1" applyFill="1" applyBorder="1" applyAlignment="1">
      <alignment vertical="center"/>
    </xf>
    <xf numFmtId="0" fontId="0" fillId="4" borderId="24" xfId="11" applyFont="1" applyFill="1" applyBorder="1" applyAlignment="1">
      <alignment vertical="center"/>
    </xf>
    <xf numFmtId="0" fontId="0" fillId="4" borderId="25" xfId="11" applyFont="1" applyFill="1" applyBorder="1" applyAlignment="1">
      <alignment vertical="center"/>
    </xf>
    <xf numFmtId="0" fontId="10" fillId="0" borderId="27" xfId="11" applyBorder="1" applyAlignment="1">
      <alignment vertical="center"/>
    </xf>
    <xf numFmtId="0" fontId="10" fillId="0" borderId="24" xfId="11" applyBorder="1" applyAlignment="1">
      <alignment vertical="center"/>
    </xf>
    <xf numFmtId="0" fontId="14" fillId="0" borderId="27" xfId="11" applyFont="1" applyBorder="1" applyAlignment="1">
      <alignment vertical="center"/>
    </xf>
    <xf numFmtId="0" fontId="14" fillId="0" borderId="25" xfId="11" applyFont="1" applyBorder="1" applyAlignment="1">
      <alignment vertical="center"/>
    </xf>
    <xf numFmtId="49" fontId="14" fillId="0" borderId="27" xfId="11" applyNumberFormat="1" applyFont="1" applyBorder="1" applyAlignment="1">
      <alignment horizontal="center" vertical="center"/>
    </xf>
    <xf numFmtId="49" fontId="14" fillId="0" borderId="24" xfId="11" applyNumberFormat="1" applyFont="1" applyBorder="1" applyAlignment="1">
      <alignment horizontal="center" vertical="center"/>
    </xf>
    <xf numFmtId="0" fontId="5" fillId="0" borderId="3" xfId="11" applyFont="1" applyBorder="1" applyAlignment="1">
      <alignment vertical="center"/>
    </xf>
    <xf numFmtId="0" fontId="5" fillId="0" borderId="2" xfId="11" applyFont="1" applyBorder="1" applyAlignment="1">
      <alignment vertical="center"/>
    </xf>
    <xf numFmtId="0" fontId="0" fillId="4" borderId="13" xfId="11" applyFont="1" applyFill="1" applyBorder="1" applyAlignment="1">
      <alignment vertical="center"/>
    </xf>
    <xf numFmtId="0" fontId="0" fillId="4" borderId="29" xfId="11" applyFont="1" applyFill="1" applyBorder="1" applyAlignment="1">
      <alignment vertical="center"/>
    </xf>
    <xf numFmtId="0" fontId="0" fillId="4" borderId="28" xfId="11" applyFont="1" applyFill="1" applyBorder="1" applyAlignment="1">
      <alignment vertical="center"/>
    </xf>
    <xf numFmtId="0" fontId="10" fillId="0" borderId="13" xfId="11" applyBorder="1" applyAlignment="1">
      <alignment vertical="center"/>
    </xf>
    <xf numFmtId="0" fontId="10" fillId="0" borderId="29" xfId="11" applyBorder="1" applyAlignment="1">
      <alignment vertical="center"/>
    </xf>
    <xf numFmtId="0" fontId="14" fillId="0" borderId="13" xfId="11" applyFont="1" applyBorder="1" applyAlignment="1">
      <alignment vertical="center"/>
    </xf>
    <xf numFmtId="0" fontId="14" fillId="0" borderId="28" xfId="11" applyFont="1" applyBorder="1" applyAlignment="1">
      <alignment vertical="center"/>
    </xf>
    <xf numFmtId="49" fontId="14" fillId="0" borderId="13" xfId="11" applyNumberFormat="1" applyFont="1" applyBorder="1" applyAlignment="1">
      <alignment horizontal="center" vertical="center"/>
    </xf>
    <xf numFmtId="49" fontId="14" fillId="0" borderId="29" xfId="11" applyNumberFormat="1" applyFont="1" applyBorder="1" applyAlignment="1">
      <alignment horizontal="center" vertical="center"/>
    </xf>
    <xf numFmtId="0" fontId="10" fillId="0" borderId="29" xfId="11" applyBorder="1" applyAlignment="1">
      <alignment horizontal="center" vertical="center"/>
    </xf>
    <xf numFmtId="49" fontId="14" fillId="0" borderId="29" xfId="11" applyNumberFormat="1" applyFont="1" applyBorder="1" applyAlignment="1">
      <alignment vertical="center"/>
    </xf>
    <xf numFmtId="49" fontId="14" fillId="0" borderId="28" xfId="11" applyNumberFormat="1" applyFont="1" applyBorder="1" applyAlignment="1">
      <alignment vertical="center"/>
    </xf>
    <xf numFmtId="0" fontId="10" fillId="4" borderId="1" xfId="11" applyFill="1" applyBorder="1" applyAlignment="1">
      <alignment vertical="center" wrapText="1"/>
    </xf>
    <xf numFmtId="0" fontId="10" fillId="4" borderId="3" xfId="11" applyFill="1" applyBorder="1" applyAlignment="1">
      <alignment vertical="center" wrapText="1"/>
    </xf>
    <xf numFmtId="0" fontId="10" fillId="4" borderId="2" xfId="11" applyFill="1" applyBorder="1" applyAlignment="1">
      <alignment vertical="center" wrapText="1"/>
    </xf>
    <xf numFmtId="0" fontId="10" fillId="4" borderId="11" xfId="11" applyFill="1" applyBorder="1" applyAlignment="1">
      <alignment horizontal="distributed" vertical="center"/>
    </xf>
    <xf numFmtId="0" fontId="10" fillId="4" borderId="0" xfId="11" applyFill="1" applyAlignment="1">
      <alignment horizontal="distributed" vertical="center"/>
    </xf>
    <xf numFmtId="0" fontId="10" fillId="4" borderId="30" xfId="11" applyFill="1" applyBorder="1" applyAlignment="1">
      <alignment horizontal="distributed" vertical="center"/>
    </xf>
    <xf numFmtId="0" fontId="10" fillId="0" borderId="7" xfId="11" applyBorder="1" applyAlignment="1">
      <alignment vertical="center" wrapText="1"/>
    </xf>
    <xf numFmtId="0" fontId="10" fillId="0" borderId="14" xfId="11" applyBorder="1" applyAlignment="1">
      <alignment vertical="center" wrapText="1"/>
    </xf>
    <xf numFmtId="0" fontId="10" fillId="0" borderId="12" xfId="11" applyBorder="1" applyAlignment="1">
      <alignment vertical="center" wrapText="1"/>
    </xf>
    <xf numFmtId="0" fontId="10" fillId="0" borderId="11" xfId="11" applyBorder="1" applyAlignment="1">
      <alignment vertical="center" wrapText="1"/>
    </xf>
    <xf numFmtId="0" fontId="10" fillId="0" borderId="0" xfId="11" applyAlignment="1">
      <alignment vertical="center" wrapText="1"/>
    </xf>
    <xf numFmtId="0" fontId="10" fillId="0" borderId="30" xfId="11" applyBorder="1" applyAlignment="1">
      <alignment vertical="center" wrapText="1"/>
    </xf>
    <xf numFmtId="0" fontId="10" fillId="0" borderId="5" xfId="11" applyBorder="1" applyAlignment="1">
      <alignment vertical="center" wrapText="1"/>
    </xf>
    <xf numFmtId="0" fontId="10" fillId="0" borderId="4" xfId="11" applyBorder="1" applyAlignment="1">
      <alignment vertical="center" wrapText="1"/>
    </xf>
    <xf numFmtId="0" fontId="10" fillId="0" borderId="6" xfId="11" applyBorder="1" applyAlignment="1">
      <alignment vertical="center" wrapText="1"/>
    </xf>
    <xf numFmtId="0" fontId="31" fillId="0" borderId="1" xfId="8" applyFont="1" applyBorder="1" applyAlignment="1">
      <alignment horizontal="left" vertical="center"/>
    </xf>
    <xf numFmtId="0" fontId="31" fillId="0" borderId="3" xfId="8" applyFont="1" applyBorder="1" applyAlignment="1">
      <alignment horizontal="left" vertical="center"/>
    </xf>
    <xf numFmtId="0" fontId="31" fillId="0" borderId="2" xfId="8" applyFont="1" applyBorder="1" applyAlignment="1">
      <alignment horizontal="left" vertical="center"/>
    </xf>
    <xf numFmtId="0" fontId="31" fillId="0" borderId="15" xfId="8" applyFont="1" applyBorder="1" applyAlignment="1">
      <alignment horizontal="center" vertical="center"/>
    </xf>
    <xf numFmtId="0" fontId="31" fillId="0" borderId="0" xfId="8" applyFont="1" applyAlignment="1">
      <alignment horizontal="center" vertical="center"/>
    </xf>
    <xf numFmtId="0" fontId="32" fillId="0" borderId="0" xfId="18" applyFont="1" applyAlignment="1">
      <alignment horizontal="center" vertical="center"/>
    </xf>
    <xf numFmtId="0" fontId="34" fillId="0" borderId="15" xfId="18" applyFont="1" applyBorder="1" applyAlignment="1">
      <alignment horizontal="center" vertical="center"/>
    </xf>
    <xf numFmtId="0" fontId="34" fillId="0" borderId="1" xfId="18" applyFont="1" applyBorder="1" applyAlignment="1">
      <alignment horizontal="center" vertical="center" wrapText="1"/>
    </xf>
    <xf numFmtId="0" fontId="34" fillId="0" borderId="2" xfId="18" applyFont="1" applyBorder="1" applyAlignment="1">
      <alignment horizontal="center" vertical="center" wrapText="1"/>
    </xf>
    <xf numFmtId="0" fontId="0" fillId="0" borderId="15" xfId="18" applyFont="1" applyBorder="1" applyAlignment="1">
      <alignment horizontal="center" vertical="center"/>
    </xf>
    <xf numFmtId="0" fontId="1" fillId="0" borderId="15" xfId="18" applyBorder="1" applyAlignment="1">
      <alignment horizontal="center" vertical="center"/>
    </xf>
    <xf numFmtId="0" fontId="31" fillId="0" borderId="1" xfId="18" applyFont="1" applyBorder="1" applyAlignment="1">
      <alignment horizontal="center" vertical="center"/>
    </xf>
    <xf numFmtId="0" fontId="31" fillId="0" borderId="3" xfId="18" applyFont="1" applyBorder="1" applyAlignment="1">
      <alignment horizontal="center" vertical="center"/>
    </xf>
    <xf numFmtId="0" fontId="31" fillId="0" borderId="2" xfId="18" applyFont="1" applyBorder="1" applyAlignment="1">
      <alignment horizontal="center" vertical="center"/>
    </xf>
    <xf numFmtId="0" fontId="31" fillId="0" borderId="1" xfId="18" applyFont="1" applyBorder="1" applyAlignment="1">
      <alignment horizontal="center" vertical="center" wrapText="1"/>
    </xf>
    <xf numFmtId="0" fontId="31" fillId="0" borderId="3" xfId="18" applyFont="1" applyBorder="1" applyAlignment="1">
      <alignment horizontal="center" vertical="center" wrapText="1"/>
    </xf>
    <xf numFmtId="0" fontId="31" fillId="0" borderId="2" xfId="18" applyFont="1" applyBorder="1" applyAlignment="1">
      <alignment horizontal="center" vertical="center" wrapText="1"/>
    </xf>
    <xf numFmtId="0" fontId="31" fillId="0" borderId="1" xfId="18" applyFont="1" applyBorder="1" applyAlignment="1">
      <alignment vertical="center" wrapText="1"/>
    </xf>
    <xf numFmtId="0" fontId="31" fillId="0" borderId="2" xfId="18" applyFont="1" applyBorder="1" applyAlignment="1">
      <alignment vertical="center" wrapText="1"/>
    </xf>
    <xf numFmtId="0" fontId="1" fillId="0" borderId="15" xfId="18" applyBorder="1" applyAlignment="1">
      <alignment horizontal="center" vertical="center" wrapText="1"/>
    </xf>
    <xf numFmtId="0" fontId="34" fillId="0" borderId="15" xfId="18" applyFont="1" applyBorder="1" applyAlignment="1">
      <alignment horizontal="center" vertical="center" wrapText="1"/>
    </xf>
    <xf numFmtId="0" fontId="31" fillId="0" borderId="15" xfId="18" applyFont="1" applyBorder="1" applyAlignment="1">
      <alignment horizontal="center" vertical="center"/>
    </xf>
    <xf numFmtId="0" fontId="0" fillId="0" borderId="15" xfId="18" applyFont="1" applyBorder="1" applyAlignment="1">
      <alignment horizontal="center" vertical="center" wrapText="1"/>
    </xf>
    <xf numFmtId="0" fontId="35" fillId="0" borderId="15" xfId="18" applyFont="1" applyBorder="1" applyAlignment="1">
      <alignment horizontal="center" vertical="center"/>
    </xf>
    <xf numFmtId="0" fontId="31" fillId="0" borderId="15" xfId="18" applyFont="1" applyBorder="1" applyAlignment="1">
      <alignment horizontal="center" vertical="center" wrapText="1"/>
    </xf>
    <xf numFmtId="0" fontId="31" fillId="0" borderId="15" xfId="18" applyFont="1" applyBorder="1" applyAlignment="1">
      <alignment vertical="center" wrapText="1"/>
    </xf>
    <xf numFmtId="0" fontId="4" fillId="0" borderId="0" xfId="0" applyFont="1" applyAlignment="1">
      <alignment horizontal="center" vertical="center"/>
    </xf>
    <xf numFmtId="0" fontId="0" fillId="0" borderId="15" xfId="0" applyBorder="1" applyAlignment="1">
      <alignment horizontal="center" vertical="center"/>
    </xf>
    <xf numFmtId="0" fontId="0" fillId="0" borderId="1" xfId="0" applyBorder="1" applyAlignment="1">
      <alignment vertical="center" wrapText="1"/>
    </xf>
    <xf numFmtId="0" fontId="0" fillId="0" borderId="3" xfId="0" applyBorder="1" applyAlignment="1">
      <alignment vertical="center" wrapText="1"/>
    </xf>
    <xf numFmtId="0" fontId="0" fillId="0" borderId="2" xfId="0" applyBorder="1" applyAlignment="1">
      <alignment vertical="center" wrapText="1"/>
    </xf>
    <xf numFmtId="0" fontId="7" fillId="0" borderId="0" xfId="0" applyFont="1" applyAlignment="1">
      <alignment horizontal="center" vertical="center"/>
    </xf>
    <xf numFmtId="0" fontId="0" fillId="0" borderId="0" xfId="0" applyAlignment="1">
      <alignment horizontal="left" vertical="center" wrapText="1"/>
    </xf>
    <xf numFmtId="0" fontId="0" fillId="0" borderId="1"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4" fillId="0" borderId="0" xfId="2" applyFont="1" applyAlignment="1">
      <alignment horizontal="center" vertical="center"/>
    </xf>
    <xf numFmtId="0" fontId="10" fillId="0" borderId="7" xfId="2" applyBorder="1" applyAlignment="1">
      <alignment vertical="center" wrapText="1"/>
    </xf>
    <xf numFmtId="0" fontId="10" fillId="0" borderId="14" xfId="2" applyBorder="1" applyAlignment="1">
      <alignment vertical="center" wrapText="1"/>
    </xf>
    <xf numFmtId="0" fontId="10" fillId="0" borderId="12" xfId="2" applyBorder="1" applyAlignment="1">
      <alignment vertical="center" wrapText="1"/>
    </xf>
    <xf numFmtId="0" fontId="10" fillId="0" borderId="11" xfId="2" applyBorder="1" applyAlignment="1">
      <alignment vertical="center" wrapText="1"/>
    </xf>
    <xf numFmtId="0" fontId="10" fillId="0" borderId="0" xfId="2" applyAlignment="1">
      <alignment vertical="center" wrapText="1"/>
    </xf>
    <xf numFmtId="0" fontId="10" fillId="0" borderId="30" xfId="2" applyBorder="1" applyAlignment="1">
      <alignment vertical="center" wrapText="1"/>
    </xf>
    <xf numFmtId="0" fontId="10" fillId="0" borderId="5" xfId="2" applyBorder="1" applyAlignment="1">
      <alignment vertical="center" wrapText="1"/>
    </xf>
    <xf numFmtId="0" fontId="10" fillId="0" borderId="4" xfId="2" applyBorder="1" applyAlignment="1">
      <alignment vertical="center" wrapText="1"/>
    </xf>
    <xf numFmtId="0" fontId="10" fillId="0" borderId="6" xfId="2" applyBorder="1" applyAlignment="1">
      <alignment vertical="center" wrapText="1"/>
    </xf>
  </cellXfs>
  <cellStyles count="21">
    <cellStyle name="標準" xfId="0" builtinId="0"/>
    <cellStyle name="標準 10" xfId="11" xr:uid="{00000000-0005-0000-0000-000001000000}"/>
    <cellStyle name="標準 11" xfId="12" xr:uid="{00000000-0005-0000-0000-000002000000}"/>
    <cellStyle name="標準 12" xfId="13" xr:uid="{00000000-0005-0000-0000-000003000000}"/>
    <cellStyle name="標準 13" xfId="14" xr:uid="{00000000-0005-0000-0000-000004000000}"/>
    <cellStyle name="標準 14" xfId="15" xr:uid="{00000000-0005-0000-0000-000005000000}"/>
    <cellStyle name="標準 15" xfId="16" xr:uid="{00000000-0005-0000-0000-000006000000}"/>
    <cellStyle name="標準 16" xfId="7" xr:uid="{00000000-0005-0000-0000-000007000000}"/>
    <cellStyle name="標準 16 2" xfId="18" xr:uid="{00000000-0005-0000-0000-000008000000}"/>
    <cellStyle name="標準 17" xfId="17" xr:uid="{00000000-0005-0000-0000-000009000000}"/>
    <cellStyle name="標準 18" xfId="19" xr:uid="{00000000-0005-0000-0000-00000A000000}"/>
    <cellStyle name="標準 19" xfId="20" xr:uid="{00000000-0005-0000-0000-00000B000000}"/>
    <cellStyle name="標準 2" xfId="2" xr:uid="{00000000-0005-0000-0000-00000C000000}"/>
    <cellStyle name="標準 2 2" xfId="8" xr:uid="{00000000-0005-0000-0000-00000D000000}"/>
    <cellStyle name="標準 3" xfId="3" xr:uid="{00000000-0005-0000-0000-00000E000000}"/>
    <cellStyle name="標準 4" xfId="4" xr:uid="{00000000-0005-0000-0000-00000F000000}"/>
    <cellStyle name="標準 5" xfId="5" xr:uid="{00000000-0005-0000-0000-000010000000}"/>
    <cellStyle name="標準 6" xfId="1" xr:uid="{00000000-0005-0000-0000-000011000000}"/>
    <cellStyle name="標準 7" xfId="6" xr:uid="{00000000-0005-0000-0000-000012000000}"/>
    <cellStyle name="標準 8" xfId="9" xr:uid="{00000000-0005-0000-0000-000013000000}"/>
    <cellStyle name="標準 9" xfId="10" xr:uid="{00000000-0005-0000-0000-000014000000}"/>
  </cellStyles>
  <dxfs count="135">
    <dxf>
      <fill>
        <patternFill patternType="none">
          <bgColor indexed="6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patternType="none">
          <bgColor indexed="65"/>
        </patternFill>
      </fill>
    </dxf>
    <dxf>
      <fill>
        <patternFill>
          <bgColor theme="7" tint="0.59996337778862885"/>
        </patternFill>
      </fill>
    </dxf>
    <dxf>
      <fill>
        <patternFill>
          <bgColor theme="7" tint="0.59996337778862885"/>
        </patternFill>
      </fill>
    </dxf>
    <dxf>
      <fill>
        <patternFill patternType="none">
          <bgColor indexed="65"/>
        </patternFill>
      </fill>
    </dxf>
    <dxf>
      <fill>
        <patternFill>
          <bgColor theme="7" tint="0.59996337778862885"/>
        </patternFill>
      </fill>
    </dxf>
    <dxf>
      <fill>
        <patternFill>
          <bgColor theme="7" tint="0.59996337778862885"/>
        </patternFill>
      </fill>
    </dxf>
    <dxf>
      <numFmt numFmtId="0" formatCode="General"/>
      <fill>
        <patternFill patternType="none">
          <bgColor indexed="65"/>
        </patternFill>
      </fill>
    </dxf>
    <dxf>
      <fill>
        <patternFill patternType="none">
          <bgColor indexed="65"/>
        </patternFill>
      </fill>
    </dxf>
    <dxf>
      <fill>
        <patternFill>
          <bgColor theme="7" tint="0.59996337778862885"/>
        </patternFill>
      </fill>
    </dxf>
    <dxf>
      <fill>
        <patternFill>
          <bgColor theme="7" tint="0.59996337778862885"/>
        </patternFill>
      </fill>
    </dxf>
    <dxf>
      <fill>
        <patternFill patternType="none">
          <bgColor indexed="65"/>
        </patternFill>
      </fill>
    </dxf>
    <dxf>
      <fill>
        <patternFill>
          <bgColor theme="7" tint="0.59996337778862885"/>
        </patternFill>
      </fill>
    </dxf>
    <dxf>
      <fill>
        <patternFill>
          <bgColor theme="7" tint="0.59996337778862885"/>
        </patternFill>
      </fill>
    </dxf>
    <dxf>
      <numFmt numFmtId="0" formatCode="General"/>
      <fill>
        <patternFill patternType="none">
          <bgColor indexed="65"/>
        </patternFill>
      </fill>
    </dxf>
    <dxf>
      <fill>
        <patternFill>
          <bgColor theme="7" tint="0.59996337778862885"/>
        </patternFill>
      </fill>
    </dxf>
    <dxf>
      <fill>
        <patternFill>
          <bgColor theme="7" tint="0.59996337778862885"/>
        </patternFill>
      </fill>
    </dxf>
    <dxf>
      <fill>
        <patternFill patternType="none">
          <bgColor indexed="6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patternType="none">
          <bgColor indexed="65"/>
        </patternFill>
      </fill>
    </dxf>
    <dxf>
      <fill>
        <patternFill>
          <bgColor theme="7" tint="0.59996337778862885"/>
        </patternFill>
      </fill>
    </dxf>
    <dxf>
      <numFmt numFmtId="0" formatCode="General"/>
      <fill>
        <patternFill patternType="none">
          <bgColor indexed="65"/>
        </patternFill>
      </fill>
    </dxf>
    <dxf>
      <fill>
        <patternFill>
          <bgColor theme="7" tint="0.59996337778862885"/>
        </patternFill>
      </fill>
    </dxf>
    <dxf>
      <fill>
        <patternFill>
          <bgColor theme="7" tint="0.59996337778862885"/>
        </patternFill>
      </fill>
    </dxf>
    <dxf>
      <fill>
        <patternFill patternType="none">
          <bgColor indexed="6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patternType="none">
          <bgColor indexed="65"/>
        </patternFill>
      </fill>
    </dxf>
    <dxf>
      <fill>
        <patternFill>
          <bgColor theme="7" tint="0.59996337778862885"/>
        </patternFill>
      </fill>
    </dxf>
    <dxf>
      <fill>
        <patternFill>
          <bgColor theme="7" tint="0.59996337778862885"/>
        </patternFill>
      </fill>
    </dxf>
    <dxf>
      <numFmt numFmtId="0" formatCode="General"/>
      <fill>
        <patternFill patternType="none">
          <bgColor indexed="65"/>
        </patternFill>
      </fill>
    </dxf>
    <dxf>
      <fill>
        <patternFill>
          <bgColor theme="7" tint="0.59996337778862885"/>
        </patternFill>
      </fill>
    </dxf>
    <dxf>
      <fill>
        <patternFill>
          <bgColor theme="7" tint="0.59996337778862885"/>
        </patternFill>
      </fill>
    </dxf>
    <dxf>
      <fill>
        <patternFill patternType="none">
          <bgColor indexed="65"/>
        </patternFill>
      </fill>
    </dxf>
    <dxf>
      <fill>
        <patternFill patternType="none">
          <bgColor indexed="65"/>
        </patternFill>
      </fill>
    </dxf>
    <dxf>
      <fill>
        <patternFill>
          <bgColor theme="7" tint="0.59996337778862885"/>
        </patternFill>
      </fill>
    </dxf>
    <dxf>
      <fill>
        <patternFill>
          <bgColor theme="7" tint="0.59996337778862885"/>
        </patternFill>
      </fill>
    </dxf>
    <dxf>
      <fill>
        <patternFill patternType="none">
          <bgColor indexed="65"/>
        </patternFill>
      </fill>
    </dxf>
    <dxf>
      <fill>
        <patternFill>
          <bgColor theme="7" tint="0.59996337778862885"/>
        </patternFill>
      </fill>
    </dxf>
    <dxf>
      <fill>
        <patternFill>
          <bgColor theme="7" tint="0.59996337778862885"/>
        </patternFill>
      </fill>
    </dxf>
    <dxf>
      <fill>
        <patternFill patternType="none">
          <bgColor indexed="65"/>
        </patternFill>
      </fill>
    </dxf>
    <dxf>
      <fill>
        <patternFill>
          <bgColor theme="7" tint="0.59996337778862885"/>
        </patternFill>
      </fill>
    </dxf>
    <dxf>
      <fill>
        <patternFill>
          <bgColor theme="7" tint="0.59996337778862885"/>
        </patternFill>
      </fill>
    </dxf>
    <dxf>
      <fill>
        <patternFill patternType="none">
          <bgColor indexed="65"/>
        </patternFill>
      </fill>
    </dxf>
    <dxf>
      <fill>
        <patternFill>
          <bgColor theme="7" tint="0.59996337778862885"/>
        </patternFill>
      </fill>
    </dxf>
    <dxf>
      <fill>
        <patternFill>
          <bgColor theme="7" tint="0.59996337778862885"/>
        </patternFill>
      </fill>
    </dxf>
    <dxf>
      <numFmt numFmtId="0" formatCode="General"/>
      <fill>
        <patternFill patternType="none">
          <bgColor indexed="65"/>
        </patternFill>
      </fill>
    </dxf>
    <dxf>
      <fill>
        <patternFill>
          <bgColor theme="7" tint="0.59996337778862885"/>
        </patternFill>
      </fill>
    </dxf>
    <dxf>
      <fill>
        <patternFill>
          <bgColor theme="7" tint="0.59996337778862885"/>
        </patternFill>
      </fill>
    </dxf>
    <dxf>
      <fill>
        <patternFill patternType="none">
          <bgColor indexed="6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patternType="none">
          <bgColor indexed="65"/>
        </patternFill>
      </fill>
    </dxf>
    <dxf>
      <fill>
        <patternFill>
          <bgColor theme="7" tint="0.59996337778862885"/>
        </patternFill>
      </fill>
    </dxf>
    <dxf>
      <fill>
        <patternFill>
          <bgColor theme="7" tint="0.59996337778862885"/>
        </patternFill>
      </fill>
    </dxf>
    <dxf>
      <numFmt numFmtId="0" formatCode="General"/>
      <fill>
        <patternFill patternType="none">
          <bgColor indexed="65"/>
        </patternFill>
      </fill>
    </dxf>
    <dxf>
      <fill>
        <patternFill patternType="none">
          <bgColor indexed="65"/>
        </patternFill>
      </fill>
    </dxf>
    <dxf>
      <fill>
        <patternFill>
          <bgColor theme="7" tint="0.59996337778862885"/>
        </patternFill>
      </fill>
    </dxf>
    <dxf>
      <fill>
        <patternFill>
          <bgColor theme="7" tint="0.59996337778862885"/>
        </patternFill>
      </fill>
    </dxf>
    <dxf>
      <fill>
        <patternFill patternType="none">
          <bgColor indexed="65"/>
        </patternFill>
      </fill>
    </dxf>
    <dxf>
      <fill>
        <patternFill>
          <bgColor theme="7" tint="0.59996337778862885"/>
        </patternFill>
      </fill>
    </dxf>
    <dxf>
      <fill>
        <patternFill>
          <bgColor theme="7" tint="0.59996337778862885"/>
        </patternFill>
      </fill>
    </dxf>
    <dxf>
      <numFmt numFmtId="0" formatCode="General"/>
      <fill>
        <patternFill patternType="none">
          <bgColor indexed="65"/>
        </patternFill>
      </fill>
    </dxf>
    <dxf>
      <fill>
        <patternFill>
          <bgColor theme="7" tint="0.59996337778862885"/>
        </patternFill>
      </fill>
    </dxf>
    <dxf>
      <fill>
        <patternFill>
          <bgColor theme="7" tint="0.59996337778862885"/>
        </patternFill>
      </fill>
    </dxf>
    <dxf>
      <fill>
        <patternFill patternType="none">
          <bgColor indexed="6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patternType="none">
          <bgColor indexed="65"/>
        </patternFill>
      </fill>
    </dxf>
    <dxf>
      <fill>
        <patternFill>
          <bgColor theme="7" tint="0.59996337778862885"/>
        </patternFill>
      </fill>
    </dxf>
    <dxf>
      <fill>
        <patternFill>
          <bgColor theme="7" tint="0.59996337778862885"/>
        </patternFill>
      </fill>
    </dxf>
    <dxf>
      <numFmt numFmtId="0" formatCode="General"/>
      <fill>
        <patternFill patternType="none">
          <bgColor indexed="65"/>
        </patternFill>
      </fill>
    </dxf>
    <dxf>
      <fill>
        <patternFill>
          <bgColor theme="7" tint="0.59996337778862885"/>
        </patternFill>
      </fill>
    </dxf>
    <dxf>
      <fill>
        <patternFill>
          <bgColor theme="7" tint="0.59996337778862885"/>
        </patternFill>
      </fill>
    </dxf>
    <dxf>
      <fill>
        <patternFill patternType="none">
          <bgColor indexed="65"/>
        </patternFill>
      </fill>
    </dxf>
    <dxf>
      <fill>
        <patternFill patternType="none">
          <bgColor indexed="65"/>
        </patternFill>
      </fill>
    </dxf>
    <dxf>
      <fill>
        <patternFill>
          <bgColor theme="7" tint="0.59996337778862885"/>
        </patternFill>
      </fill>
    </dxf>
    <dxf>
      <fill>
        <patternFill>
          <bgColor theme="7" tint="0.59996337778862885"/>
        </patternFill>
      </fill>
    </dxf>
    <dxf>
      <fill>
        <patternFill patternType="none">
          <bgColor indexed="65"/>
        </patternFill>
      </fill>
    </dxf>
    <dxf>
      <fill>
        <patternFill>
          <bgColor theme="7" tint="0.59996337778862885"/>
        </patternFill>
      </fill>
    </dxf>
    <dxf>
      <fill>
        <patternFill>
          <bgColor theme="7" tint="0.59996337778862885"/>
        </patternFill>
      </fill>
    </dxf>
    <dxf>
      <numFmt numFmtId="0" formatCode="General"/>
      <fill>
        <patternFill patternType="none">
          <bgColor indexed="65"/>
        </patternFill>
      </fill>
    </dxf>
    <dxf>
      <fill>
        <patternFill>
          <bgColor theme="7" tint="0.59996337778862885"/>
        </patternFill>
      </fill>
    </dxf>
    <dxf>
      <fill>
        <patternFill>
          <bgColor theme="7" tint="0.59996337778862885"/>
        </patternFill>
      </fill>
    </dxf>
    <dxf>
      <fill>
        <patternFill patternType="none">
          <bgColor indexed="65"/>
        </patternFill>
      </fill>
    </dxf>
    <dxf>
      <fill>
        <patternFill>
          <bgColor theme="7" tint="0.59996337778862885"/>
        </patternFill>
      </fill>
    </dxf>
    <dxf>
      <fill>
        <patternFill>
          <bgColor theme="7" tint="0.59996337778862885"/>
        </patternFill>
      </fill>
    </dxf>
    <dxf>
      <fill>
        <patternFill patternType="none">
          <bgColor indexed="6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patternType="none">
          <bgColor indexed="65"/>
        </patternFill>
      </fill>
    </dxf>
    <dxf>
      <fill>
        <patternFill>
          <bgColor theme="7" tint="0.59996337778862885"/>
        </patternFill>
      </fill>
    </dxf>
    <dxf>
      <fill>
        <patternFill>
          <bgColor theme="7" tint="0.59996337778862885"/>
        </patternFill>
      </fill>
    </dxf>
    <dxf>
      <numFmt numFmtId="0" formatCode="General"/>
      <fill>
        <patternFill patternType="none">
          <bgColor indexed="65"/>
        </patternFill>
      </fill>
    </dxf>
    <dxf>
      <fill>
        <patternFill>
          <bgColor theme="7" tint="0.59996337778862885"/>
        </patternFill>
      </fill>
    </dxf>
    <dxf>
      <fill>
        <patternFill>
          <bgColor theme="7" tint="0.59996337778862885"/>
        </patternFill>
      </fill>
    </dxf>
    <dxf>
      <fill>
        <patternFill patternType="none">
          <bgColor indexed="65"/>
        </patternFill>
      </fill>
    </dxf>
    <dxf>
      <fill>
        <patternFill patternType="none">
          <bgColor indexed="6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patternType="none">
          <bgColor indexed="65"/>
        </patternFill>
      </fill>
    </dxf>
    <dxf>
      <fill>
        <patternFill>
          <bgColor theme="7" tint="0.59996337778862885"/>
        </patternFill>
      </fill>
    </dxf>
    <dxf>
      <numFmt numFmtId="0" formatCode="General"/>
      <fill>
        <patternFill patternType="none">
          <bgColor indexed="65"/>
        </patternFill>
      </fill>
    </dxf>
    <dxf>
      <fill>
        <patternFill>
          <bgColor theme="7" tint="0.59996337778862885"/>
        </patternFill>
      </fill>
    </dxf>
    <dxf>
      <fill>
        <patternFill patternType="none">
          <bgColor indexed="6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patternType="none">
          <bgColor indexed="65"/>
        </patternFill>
      </fill>
    </dxf>
    <dxf>
      <fill>
        <patternFill>
          <bgColor theme="7" tint="0.59996337778862885"/>
        </patternFill>
      </fill>
    </dxf>
    <dxf>
      <fill>
        <patternFill>
          <bgColor theme="7" tint="0.59996337778862885"/>
        </patternFill>
      </fill>
    </dxf>
    <dxf>
      <fill>
        <patternFill patternType="none">
          <bgColor indexed="65"/>
        </patternFill>
      </fill>
    </dxf>
    <dxf>
      <fill>
        <patternFill>
          <bgColor theme="7" tint="0.59996337778862885"/>
        </patternFill>
      </fill>
    </dxf>
    <dxf>
      <fill>
        <patternFill>
          <bgColor theme="7" tint="0.59996337778862885"/>
        </patternFill>
      </fill>
    </dxf>
    <dxf>
      <numFmt numFmtId="0" formatCode="General"/>
      <fill>
        <patternFill patternType="none">
          <bgColor indexed="65"/>
        </patternFill>
      </fill>
    </dxf>
    <dxf>
      <fill>
        <patternFill patternType="none">
          <bgColor indexed="65"/>
        </patternFill>
      </fill>
    </dxf>
    <dxf>
      <fill>
        <patternFill>
          <bgColor theme="7" tint="0.59996337778862885"/>
        </patternFill>
      </fill>
    </dxf>
    <dxf>
      <fill>
        <patternFill>
          <bgColor theme="7" tint="0.59996337778862885"/>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77</xdr:col>
      <xdr:colOff>38100</xdr:colOff>
      <xdr:row>17</xdr:row>
      <xdr:rowOff>38100</xdr:rowOff>
    </xdr:from>
    <xdr:to>
      <xdr:col>80</xdr:col>
      <xdr:colOff>28575</xdr:colOff>
      <xdr:row>20</xdr:row>
      <xdr:rowOff>47625</xdr:rowOff>
    </xdr:to>
    <xdr:sp macro="" textlink="">
      <xdr:nvSpPr>
        <xdr:cNvPr id="2" name="楕円 1">
          <a:extLst>
            <a:ext uri="{FF2B5EF4-FFF2-40B4-BE49-F238E27FC236}">
              <a16:creationId xmlns:a16="http://schemas.microsoft.com/office/drawing/2014/main" id="{00000000-0008-0000-0300-000002000000}"/>
            </a:ext>
          </a:extLst>
        </xdr:cNvPr>
        <xdr:cNvSpPr/>
      </xdr:nvSpPr>
      <xdr:spPr>
        <a:xfrm>
          <a:off x="5905500" y="1333500"/>
          <a:ext cx="219075" cy="23812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87</xdr:col>
      <xdr:colOff>342900</xdr:colOff>
      <xdr:row>27</xdr:row>
      <xdr:rowOff>28575</xdr:rowOff>
    </xdr:from>
    <xdr:to>
      <xdr:col>92</xdr:col>
      <xdr:colOff>219076</xdr:colOff>
      <xdr:row>36</xdr:row>
      <xdr:rowOff>38100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6143625" y="2082800"/>
          <a:ext cx="3016251" cy="698500"/>
          <a:chOff x="6972300" y="2085975"/>
          <a:chExt cx="3305176" cy="695325"/>
        </a:xfrm>
      </xdr:grpSpPr>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6972300" y="2085975"/>
            <a:ext cx="304800" cy="685800"/>
          </a:xfrm>
          <a:prstGeom prst="rightBrace">
            <a:avLst>
              <a:gd name="adj1" fmla="val 0"/>
              <a:gd name="adj2" fmla="val 50000"/>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7315200" y="2143125"/>
            <a:ext cx="2962276" cy="638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solidFill>
                  <a:srgbClr val="FF0000"/>
                </a:solidFill>
              </a:rPr>
              <a:t>沖縄県年間計画一覧の募集パンフレットに掲載され、ハローワークにて案内する際に差別化のポイントになります。</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204882</xdr:colOff>
      <xdr:row>12</xdr:row>
      <xdr:rowOff>104028</xdr:rowOff>
    </xdr:from>
    <xdr:to>
      <xdr:col>22</xdr:col>
      <xdr:colOff>208618</xdr:colOff>
      <xdr:row>23</xdr:row>
      <xdr:rowOff>30442</xdr:rowOff>
    </xdr:to>
    <xdr:sp macro="" textlink="">
      <xdr:nvSpPr>
        <xdr:cNvPr id="2" name="AutoShape 24">
          <a:extLst>
            <a:ext uri="{FF2B5EF4-FFF2-40B4-BE49-F238E27FC236}">
              <a16:creationId xmlns:a16="http://schemas.microsoft.com/office/drawing/2014/main" id="{00000000-0008-0000-0500-000002000000}"/>
            </a:ext>
          </a:extLst>
        </xdr:cNvPr>
        <xdr:cNvSpPr>
          <a:spLocks noChangeArrowheads="1"/>
        </xdr:cNvSpPr>
      </xdr:nvSpPr>
      <xdr:spPr bwMode="auto">
        <a:xfrm>
          <a:off x="3163235" y="3129616"/>
          <a:ext cx="2356971" cy="3422650"/>
        </a:xfrm>
        <a:prstGeom prst="roundRect">
          <a:avLst>
            <a:gd name="adj"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round/>
          <a:headEnd/>
          <a:tailEnd/>
        </a:ln>
        <a:effectLst>
          <a:outerShdw dist="107763" dir="2700000" algn="ctr" rotWithShape="0">
            <a:srgbClr val="808080">
              <a:alpha val="50000"/>
            </a:srgbClr>
          </a:outerShdw>
        </a:effectLst>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休日とする日（土日、祝日、休校日等）は分かりやすく示すこと。（色つき、網掛け等）・・休日リストを活用すると休日とする日が自動的に反映されます。</a:t>
          </a:r>
        </a:p>
        <a:p>
          <a:pPr algn="l" rtl="0">
            <a:lnSpc>
              <a:spcPts val="1400"/>
            </a:lnSpc>
            <a:defRPr sz="1000"/>
          </a:pPr>
          <a:endParaRPr lang="ja-JP" altLang="en-US"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開始日から対応日までを1か月として作成すること。（長期高度人材育成コースを除く）</a:t>
          </a:r>
        </a:p>
        <a:p>
          <a:pPr algn="l" rtl="0">
            <a:lnSpc>
              <a:spcPts val="1400"/>
            </a:lnSpc>
            <a:defRPr sz="1000"/>
          </a:pPr>
          <a:r>
            <a:rPr lang="ja-JP" altLang="en-US" sz="1200" b="0" i="0" u="sng" strike="noStrike" baseline="0">
              <a:solidFill>
                <a:srgbClr val="000000"/>
              </a:solidFill>
              <a:latin typeface="ＭＳ Ｐゴシック"/>
              <a:ea typeface="ＭＳ Ｐゴシック"/>
            </a:rPr>
            <a:t>※例：</a:t>
          </a:r>
          <a:r>
            <a:rPr lang="en-US" altLang="ja-JP" sz="1200" b="0" i="0" u="sng" strike="noStrike" baseline="0">
              <a:solidFill>
                <a:srgbClr val="000000"/>
              </a:solidFill>
              <a:latin typeface="ＭＳ Ｐゴシック"/>
              <a:ea typeface="ＭＳ Ｐゴシック"/>
            </a:rPr>
            <a:t>7</a:t>
          </a:r>
          <a:r>
            <a:rPr lang="ja-JP" altLang="en-US" sz="1200" b="0" i="0" u="sng" strike="noStrike" baseline="0">
              <a:solidFill>
                <a:srgbClr val="000000"/>
              </a:solidFill>
              <a:latin typeface="ＭＳ Ｐゴシック"/>
              <a:ea typeface="ＭＳ Ｐゴシック"/>
            </a:rPr>
            <a:t>/3開始の訓練の場合</a:t>
          </a:r>
          <a:r>
            <a:rPr lang="en-US" altLang="ja-JP" sz="1200" b="0" i="0" u="sng" strike="noStrike" baseline="0">
              <a:solidFill>
                <a:srgbClr val="000000"/>
              </a:solidFill>
              <a:latin typeface="ＭＳ Ｐゴシック"/>
              <a:ea typeface="ＭＳ Ｐゴシック"/>
            </a:rPr>
            <a:t>8</a:t>
          </a:r>
          <a:r>
            <a:rPr lang="ja-JP" altLang="en-US" sz="1200" b="0" i="0" u="sng" strike="noStrike" baseline="0">
              <a:solidFill>
                <a:srgbClr val="000000"/>
              </a:solidFill>
              <a:latin typeface="ＭＳ Ｐゴシック"/>
              <a:ea typeface="ＭＳ Ｐゴシック"/>
            </a:rPr>
            <a:t>/2までが1か月。</a:t>
          </a:r>
          <a:endParaRPr lang="en-US" altLang="ja-JP" sz="1200" b="0" i="0" u="sng" strike="noStrike" baseline="0">
            <a:solidFill>
              <a:srgbClr val="000000"/>
            </a:solidFill>
            <a:latin typeface="ＭＳ Ｐゴシック"/>
            <a:ea typeface="ＭＳ Ｐゴシック"/>
          </a:endParaRPr>
        </a:p>
        <a:p>
          <a:pPr algn="l" rtl="0">
            <a:lnSpc>
              <a:spcPts val="1400"/>
            </a:lnSpc>
            <a:defRPr sz="1000"/>
          </a:pPr>
          <a:endParaRPr lang="en-US" altLang="ja-JP" sz="1200" b="0" i="0" u="sng" strike="noStrike" baseline="0">
            <a:solidFill>
              <a:srgbClr val="000000"/>
            </a:solidFill>
            <a:latin typeface="ＭＳ Ｐゴシック"/>
            <a:ea typeface="ＭＳ Ｐゴシック"/>
          </a:endParaRPr>
        </a:p>
        <a:p>
          <a:pPr algn="l" rtl="0">
            <a:lnSpc>
              <a:spcPts val="1400"/>
            </a:lnSpc>
            <a:defRPr sz="1000"/>
          </a:pPr>
          <a:r>
            <a:rPr lang="en-US" altLang="ja-JP" sz="1200" b="1" i="0" u="sng" strike="noStrike" baseline="0">
              <a:solidFill>
                <a:srgbClr val="000000"/>
              </a:solidFill>
              <a:latin typeface="ＭＳ Ｐゴシック"/>
              <a:ea typeface="ＭＳ Ｐゴシック"/>
            </a:rPr>
            <a:t>※</a:t>
          </a:r>
          <a:r>
            <a:rPr lang="ja-JP" altLang="en-US" sz="1200" b="1" i="0" u="sng" strike="noStrike" baseline="0">
              <a:solidFill>
                <a:srgbClr val="000000"/>
              </a:solidFill>
              <a:latin typeface="ＭＳ Ｐゴシック"/>
              <a:ea typeface="ＭＳ Ｐゴシック"/>
            </a:rPr>
            <a:t>訓練開始日、訓練終了日を入力すると、休日等に自動的に色がつきます。また、開始日から対応日までの日付が自動的に入力されます。</a:t>
          </a:r>
          <a:endParaRPr lang="ja-JP" altLang="en-US"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0</xdr:colOff>
      <xdr:row>13</xdr:row>
      <xdr:rowOff>0</xdr:rowOff>
    </xdr:from>
    <xdr:to>
      <xdr:col>23</xdr:col>
      <xdr:colOff>32497</xdr:colOff>
      <xdr:row>25</xdr:row>
      <xdr:rowOff>78440</xdr:rowOff>
    </xdr:to>
    <xdr:sp macro="" textlink="">
      <xdr:nvSpPr>
        <xdr:cNvPr id="2" name="AutoShape 24">
          <a:extLst>
            <a:ext uri="{FF2B5EF4-FFF2-40B4-BE49-F238E27FC236}">
              <a16:creationId xmlns:a16="http://schemas.microsoft.com/office/drawing/2014/main" id="{00000000-0008-0000-0600-000002000000}"/>
            </a:ext>
          </a:extLst>
        </xdr:cNvPr>
        <xdr:cNvSpPr>
          <a:spLocks noChangeArrowheads="1"/>
        </xdr:cNvSpPr>
      </xdr:nvSpPr>
      <xdr:spPr bwMode="auto">
        <a:xfrm>
          <a:off x="3514725" y="3228975"/>
          <a:ext cx="2604247" cy="3355040"/>
        </a:xfrm>
        <a:prstGeom prst="roundRect">
          <a:avLst>
            <a:gd name="adj"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round/>
          <a:headEnd/>
          <a:tailEnd/>
        </a:ln>
        <a:effectLst>
          <a:outerShdw dist="107763" dir="2700000" algn="ctr" rotWithShape="0">
            <a:srgbClr val="808080">
              <a:alpha val="50000"/>
            </a:srgbClr>
          </a:outerShdw>
        </a:effectLst>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休日とする日（土日、祝日、休校日等）は分かりやすく示すこと。（色つき、網掛け等）・・休日リストを活用すると休日とする日が自動的に反映されます。</a:t>
          </a:r>
        </a:p>
        <a:p>
          <a:pPr algn="l" rtl="0">
            <a:lnSpc>
              <a:spcPts val="1400"/>
            </a:lnSpc>
            <a:defRPr sz="1000"/>
          </a:pPr>
          <a:endParaRPr lang="ja-JP" altLang="en-US"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開始日から対応日までを1か月として作成すること。（長期高度人材育成コースを除く）</a:t>
          </a:r>
        </a:p>
        <a:p>
          <a:pPr algn="l" rtl="0">
            <a:lnSpc>
              <a:spcPts val="1400"/>
            </a:lnSpc>
            <a:defRPr sz="1000"/>
          </a:pPr>
          <a:r>
            <a:rPr lang="ja-JP" altLang="en-US" sz="1200" b="0" i="0" u="sng" strike="noStrike" baseline="0">
              <a:solidFill>
                <a:srgbClr val="000000"/>
              </a:solidFill>
              <a:latin typeface="ＭＳ Ｐゴシック"/>
              <a:ea typeface="ＭＳ Ｐゴシック"/>
            </a:rPr>
            <a:t>※例：</a:t>
          </a:r>
          <a:r>
            <a:rPr lang="en-US" altLang="ja-JP" sz="1200" b="0" i="0" u="sng" strike="noStrike" baseline="0">
              <a:solidFill>
                <a:srgbClr val="000000"/>
              </a:solidFill>
              <a:latin typeface="ＭＳ Ｐゴシック"/>
              <a:ea typeface="ＭＳ Ｐゴシック"/>
            </a:rPr>
            <a:t>7</a:t>
          </a:r>
          <a:r>
            <a:rPr lang="ja-JP" altLang="en-US" sz="1200" b="0" i="0" u="sng" strike="noStrike" baseline="0">
              <a:solidFill>
                <a:srgbClr val="000000"/>
              </a:solidFill>
              <a:latin typeface="ＭＳ Ｐゴシック"/>
              <a:ea typeface="ＭＳ Ｐゴシック"/>
            </a:rPr>
            <a:t>/3開始の訓練の場合</a:t>
          </a:r>
          <a:r>
            <a:rPr lang="en-US" altLang="ja-JP" sz="1200" b="0" i="0" u="sng" strike="noStrike" baseline="0">
              <a:solidFill>
                <a:srgbClr val="000000"/>
              </a:solidFill>
              <a:latin typeface="ＭＳ Ｐゴシック"/>
              <a:ea typeface="ＭＳ Ｐゴシック"/>
            </a:rPr>
            <a:t>8</a:t>
          </a:r>
          <a:r>
            <a:rPr lang="ja-JP" altLang="en-US" sz="1200" b="0" i="0" u="sng" strike="noStrike" baseline="0">
              <a:solidFill>
                <a:srgbClr val="000000"/>
              </a:solidFill>
              <a:latin typeface="ＭＳ Ｐゴシック"/>
              <a:ea typeface="ＭＳ Ｐゴシック"/>
            </a:rPr>
            <a:t>/2までが1か月。</a:t>
          </a:r>
          <a:endParaRPr lang="en-US" altLang="ja-JP" sz="1200" b="0" i="0" u="sng" strike="noStrike" baseline="0">
            <a:solidFill>
              <a:srgbClr val="000000"/>
            </a:solidFill>
            <a:latin typeface="ＭＳ Ｐゴシック"/>
            <a:ea typeface="ＭＳ Ｐゴシック"/>
          </a:endParaRPr>
        </a:p>
        <a:p>
          <a:pPr algn="l" rtl="0">
            <a:lnSpc>
              <a:spcPts val="1400"/>
            </a:lnSpc>
            <a:defRPr sz="1000"/>
          </a:pPr>
          <a:endParaRPr lang="en-US" altLang="ja-JP" sz="1200" b="0" i="0" u="sng" strike="noStrike" baseline="0">
            <a:solidFill>
              <a:srgbClr val="000000"/>
            </a:solidFill>
            <a:latin typeface="ＭＳ Ｐゴシック"/>
            <a:ea typeface="ＭＳ Ｐゴシック"/>
          </a:endParaRPr>
        </a:p>
        <a:p>
          <a:pPr algn="l" rtl="0">
            <a:lnSpc>
              <a:spcPts val="1400"/>
            </a:lnSpc>
            <a:defRPr sz="1000"/>
          </a:pPr>
          <a:r>
            <a:rPr lang="en-US" altLang="ja-JP" sz="1200" b="1" i="0" u="sng" strike="noStrike" baseline="0">
              <a:solidFill>
                <a:srgbClr val="000000"/>
              </a:solidFill>
              <a:latin typeface="ＭＳ Ｐゴシック"/>
              <a:ea typeface="ＭＳ Ｐゴシック"/>
            </a:rPr>
            <a:t>※</a:t>
          </a:r>
          <a:r>
            <a:rPr lang="ja-JP" altLang="en-US" sz="1200" b="1" i="0" u="sng" strike="noStrike" baseline="0">
              <a:solidFill>
                <a:srgbClr val="000000"/>
              </a:solidFill>
              <a:latin typeface="ＭＳ Ｐゴシック"/>
              <a:ea typeface="ＭＳ Ｐゴシック"/>
            </a:rPr>
            <a:t>訓練開始日、訓練終了日を入力すると、休日等に自動的に色がつきます。また、開始日から対応日までの日付が自動的に入力されます。</a:t>
          </a:r>
          <a:endParaRPr lang="ja-JP" altLang="en-US"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0</xdr:colOff>
      <xdr:row>13</xdr:row>
      <xdr:rowOff>0</xdr:rowOff>
    </xdr:from>
    <xdr:to>
      <xdr:col>25</xdr:col>
      <xdr:colOff>32497</xdr:colOff>
      <xdr:row>23</xdr:row>
      <xdr:rowOff>123264</xdr:rowOff>
    </xdr:to>
    <xdr:sp macro="" textlink="">
      <xdr:nvSpPr>
        <xdr:cNvPr id="2" name="AutoShape 24">
          <a:extLst>
            <a:ext uri="{FF2B5EF4-FFF2-40B4-BE49-F238E27FC236}">
              <a16:creationId xmlns:a16="http://schemas.microsoft.com/office/drawing/2014/main" id="{00000000-0008-0000-0700-000002000000}"/>
            </a:ext>
          </a:extLst>
        </xdr:cNvPr>
        <xdr:cNvSpPr>
          <a:spLocks noChangeArrowheads="1"/>
        </xdr:cNvSpPr>
      </xdr:nvSpPr>
      <xdr:spPr bwMode="auto">
        <a:xfrm>
          <a:off x="3781425" y="3219450"/>
          <a:ext cx="2604247" cy="3361764"/>
        </a:xfrm>
        <a:prstGeom prst="roundRect">
          <a:avLst>
            <a:gd name="adj"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round/>
          <a:headEnd/>
          <a:tailEnd/>
        </a:ln>
        <a:effectLst>
          <a:outerShdw dist="107763" dir="2700000" algn="ctr" rotWithShape="0">
            <a:srgbClr val="808080">
              <a:alpha val="50000"/>
            </a:srgbClr>
          </a:outerShdw>
        </a:effectLst>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休日とする日（土日、祝日、休校日等）は分かりやすく示すこと。（色つき、網掛け等）・・休日リストを活用すると休日とする日が自動的に反映されます。</a:t>
          </a:r>
        </a:p>
        <a:p>
          <a:pPr algn="l" rtl="0">
            <a:lnSpc>
              <a:spcPts val="1400"/>
            </a:lnSpc>
            <a:defRPr sz="1000"/>
          </a:pPr>
          <a:endParaRPr lang="ja-JP" altLang="en-US"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開始日から対応日までを1か月として作成すること。（長期高度人材育成コースを除く）</a:t>
          </a:r>
        </a:p>
        <a:p>
          <a:pPr algn="l" rtl="0">
            <a:lnSpc>
              <a:spcPts val="1400"/>
            </a:lnSpc>
            <a:defRPr sz="1000"/>
          </a:pPr>
          <a:r>
            <a:rPr lang="ja-JP" altLang="en-US" sz="1200" b="0" i="0" u="sng" strike="noStrike" baseline="0">
              <a:solidFill>
                <a:srgbClr val="000000"/>
              </a:solidFill>
              <a:latin typeface="ＭＳ Ｐゴシック"/>
              <a:ea typeface="ＭＳ Ｐゴシック"/>
            </a:rPr>
            <a:t>※例：</a:t>
          </a:r>
          <a:r>
            <a:rPr lang="en-US" altLang="ja-JP" sz="1200" b="0" i="0" u="sng" strike="noStrike" baseline="0">
              <a:solidFill>
                <a:srgbClr val="000000"/>
              </a:solidFill>
              <a:latin typeface="ＭＳ Ｐゴシック"/>
              <a:ea typeface="ＭＳ Ｐゴシック"/>
            </a:rPr>
            <a:t>7</a:t>
          </a:r>
          <a:r>
            <a:rPr lang="ja-JP" altLang="en-US" sz="1200" b="0" i="0" u="sng" strike="noStrike" baseline="0">
              <a:solidFill>
                <a:srgbClr val="000000"/>
              </a:solidFill>
              <a:latin typeface="ＭＳ Ｐゴシック"/>
              <a:ea typeface="ＭＳ Ｐゴシック"/>
            </a:rPr>
            <a:t>/3開始の訓練の場合</a:t>
          </a:r>
          <a:r>
            <a:rPr lang="en-US" altLang="ja-JP" sz="1200" b="0" i="0" u="sng" strike="noStrike" baseline="0">
              <a:solidFill>
                <a:srgbClr val="000000"/>
              </a:solidFill>
              <a:latin typeface="ＭＳ Ｐゴシック"/>
              <a:ea typeface="ＭＳ Ｐゴシック"/>
            </a:rPr>
            <a:t>8</a:t>
          </a:r>
          <a:r>
            <a:rPr lang="ja-JP" altLang="en-US" sz="1200" b="0" i="0" u="sng" strike="noStrike" baseline="0">
              <a:solidFill>
                <a:srgbClr val="000000"/>
              </a:solidFill>
              <a:latin typeface="ＭＳ Ｐゴシック"/>
              <a:ea typeface="ＭＳ Ｐゴシック"/>
            </a:rPr>
            <a:t>/2までが1か月。</a:t>
          </a:r>
          <a:endParaRPr lang="en-US" altLang="ja-JP" sz="1200" b="0" i="0" u="sng" strike="noStrike" baseline="0">
            <a:solidFill>
              <a:srgbClr val="000000"/>
            </a:solidFill>
            <a:latin typeface="ＭＳ Ｐゴシック"/>
            <a:ea typeface="ＭＳ Ｐゴシック"/>
          </a:endParaRPr>
        </a:p>
        <a:p>
          <a:pPr algn="l" rtl="0">
            <a:lnSpc>
              <a:spcPts val="1400"/>
            </a:lnSpc>
            <a:defRPr sz="1000"/>
          </a:pPr>
          <a:endParaRPr lang="en-US" altLang="ja-JP" sz="1200" b="0" i="0" u="sng" strike="noStrike" baseline="0">
            <a:solidFill>
              <a:srgbClr val="000000"/>
            </a:solidFill>
            <a:latin typeface="ＭＳ Ｐゴシック"/>
            <a:ea typeface="ＭＳ Ｐゴシック"/>
          </a:endParaRPr>
        </a:p>
        <a:p>
          <a:pPr algn="l" rtl="0">
            <a:lnSpc>
              <a:spcPts val="1400"/>
            </a:lnSpc>
            <a:defRPr sz="1000"/>
          </a:pPr>
          <a:r>
            <a:rPr lang="en-US" altLang="ja-JP" sz="1200" b="1" i="0" u="sng" strike="noStrike" baseline="0">
              <a:solidFill>
                <a:srgbClr val="000000"/>
              </a:solidFill>
              <a:latin typeface="ＭＳ Ｐゴシック"/>
              <a:ea typeface="ＭＳ Ｐゴシック"/>
            </a:rPr>
            <a:t>※</a:t>
          </a:r>
          <a:r>
            <a:rPr lang="ja-JP" altLang="en-US" sz="1200" b="1" i="0" u="sng" strike="noStrike" baseline="0">
              <a:solidFill>
                <a:srgbClr val="000000"/>
              </a:solidFill>
              <a:latin typeface="ＭＳ Ｐゴシック"/>
              <a:ea typeface="ＭＳ Ｐゴシック"/>
            </a:rPr>
            <a:t>訓練開始日、訓練終了日を入力すると、休日等に自動的に色がつきます。また、開始日から対応日までの日付が自動的に入力されます。</a:t>
          </a:r>
          <a:endParaRPr lang="ja-JP" altLang="en-US" b="1"/>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87</xdr:col>
          <xdr:colOff>0</xdr:colOff>
          <xdr:row>75</xdr:row>
          <xdr:rowOff>69850</xdr:rowOff>
        </xdr:from>
        <xdr:to>
          <xdr:col>87</xdr:col>
          <xdr:colOff>50800</xdr:colOff>
          <xdr:row>78</xdr:row>
          <xdr:rowOff>31750</xdr:rowOff>
        </xdr:to>
        <xdr:sp macro="" textlink="">
          <xdr:nvSpPr>
            <xdr:cNvPr id="26673" name="Check Box 49" hidden="1">
              <a:extLst>
                <a:ext uri="{63B3BB69-23CF-44E3-9099-C40C66FF867C}">
                  <a14:compatExt spid="_x0000_s26673"/>
                </a:ext>
                <a:ext uri="{FF2B5EF4-FFF2-40B4-BE49-F238E27FC236}">
                  <a16:creationId xmlns:a16="http://schemas.microsoft.com/office/drawing/2014/main" id="{00000000-0008-0000-0800-00003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0</xdr:col>
      <xdr:colOff>0</xdr:colOff>
      <xdr:row>9</xdr:row>
      <xdr:rowOff>76200</xdr:rowOff>
    </xdr:from>
    <xdr:to>
      <xdr:col>2</xdr:col>
      <xdr:colOff>457200</xdr:colOff>
      <xdr:row>13</xdr:row>
      <xdr:rowOff>114300</xdr:rowOff>
    </xdr:to>
    <xdr:sp macro="" textlink="">
      <xdr:nvSpPr>
        <xdr:cNvPr id="34864" name="四角形: 角を丸くする 16">
          <a:extLst>
            <a:ext uri="{FF2B5EF4-FFF2-40B4-BE49-F238E27FC236}">
              <a16:creationId xmlns:a16="http://schemas.microsoft.com/office/drawing/2014/main" id="{00000000-0008-0000-0D00-000030880000}"/>
            </a:ext>
          </a:extLst>
        </xdr:cNvPr>
        <xdr:cNvSpPr>
          <a:spLocks noChangeArrowheads="1"/>
        </xdr:cNvSpPr>
      </xdr:nvSpPr>
      <xdr:spPr bwMode="auto">
        <a:xfrm>
          <a:off x="0" y="1619250"/>
          <a:ext cx="1828800" cy="723900"/>
        </a:xfrm>
        <a:prstGeom prst="roundRect">
          <a:avLst>
            <a:gd name="adj" fmla="val 16667"/>
          </a:avLst>
        </a:prstGeom>
        <a:noFill/>
        <a:ln w="28575">
          <a:solidFill>
            <a:srgbClr val="4472C4"/>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upright="1"/>
        <a:lstStyle/>
        <a:p>
          <a:pPr algn="ctr" rtl="0">
            <a:defRPr sz="1000"/>
          </a:pPr>
          <a:r>
            <a:rPr lang="ja-JP" altLang="en-US" sz="1400" b="0" i="0" u="none" strike="noStrike" baseline="0">
              <a:solidFill>
                <a:srgbClr val="000000"/>
              </a:solidFill>
              <a:latin typeface="游明朝"/>
              <a:ea typeface="游明朝"/>
            </a:rPr>
            <a:t>委託先：</a:t>
          </a:r>
          <a:r>
            <a:rPr lang="ja-JP" altLang="en-US" sz="1400" b="0" i="0" u="none" strike="noStrike" baseline="0">
              <a:solidFill>
                <a:srgbClr val="FF0000"/>
              </a:solidFill>
              <a:latin typeface="游明朝"/>
              <a:ea typeface="游明朝"/>
            </a:rPr>
            <a:t>○○○校</a:t>
          </a:r>
          <a:r>
            <a:rPr lang="ja-JP" altLang="en-US" sz="1400" b="0" i="0" u="none" strike="noStrike" baseline="0">
              <a:solidFill>
                <a:srgbClr val="000000"/>
              </a:solidFill>
              <a:latin typeface="游明朝"/>
              <a:ea typeface="游明朝"/>
            </a:rPr>
            <a:t>　　</a:t>
          </a:r>
        </a:p>
      </xdr:txBody>
    </xdr:sp>
    <xdr:clientData/>
  </xdr:twoCellAnchor>
  <xdr:twoCellAnchor>
    <xdr:from>
      <xdr:col>0</xdr:col>
      <xdr:colOff>76200</xdr:colOff>
      <xdr:row>28</xdr:row>
      <xdr:rowOff>85725</xdr:rowOff>
    </xdr:from>
    <xdr:to>
      <xdr:col>2</xdr:col>
      <xdr:colOff>533400</xdr:colOff>
      <xdr:row>32</xdr:row>
      <xdr:rowOff>123825</xdr:rowOff>
    </xdr:to>
    <xdr:sp macro="" textlink="">
      <xdr:nvSpPr>
        <xdr:cNvPr id="34856" name="四角形: 角を丸くする 26">
          <a:extLst>
            <a:ext uri="{FF2B5EF4-FFF2-40B4-BE49-F238E27FC236}">
              <a16:creationId xmlns:a16="http://schemas.microsoft.com/office/drawing/2014/main" id="{00000000-0008-0000-0D00-000028880000}"/>
            </a:ext>
          </a:extLst>
        </xdr:cNvPr>
        <xdr:cNvSpPr>
          <a:spLocks noChangeArrowheads="1"/>
        </xdr:cNvSpPr>
      </xdr:nvSpPr>
      <xdr:spPr bwMode="auto">
        <a:xfrm>
          <a:off x="76200" y="4953000"/>
          <a:ext cx="1828800" cy="723900"/>
        </a:xfrm>
        <a:prstGeom prst="roundRect">
          <a:avLst>
            <a:gd name="adj" fmla="val 16667"/>
          </a:avLst>
        </a:prstGeom>
        <a:noFill/>
        <a:ln w="28575">
          <a:solidFill>
            <a:srgbClr val="4472C4"/>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upright="1"/>
        <a:lstStyle/>
        <a:p>
          <a:pPr algn="ctr" rtl="0">
            <a:defRPr sz="1000"/>
          </a:pPr>
          <a:r>
            <a:rPr lang="ja-JP" altLang="en-US" sz="1400" b="0" i="0" u="none" strike="noStrike" baseline="0">
              <a:solidFill>
                <a:srgbClr val="000000"/>
              </a:solidFill>
              <a:latin typeface="游明朝"/>
              <a:ea typeface="游明朝"/>
            </a:rPr>
            <a:t>担当講師</a:t>
          </a:r>
        </a:p>
      </xdr:txBody>
    </xdr:sp>
    <xdr:clientData/>
  </xdr:twoCellAnchor>
  <xdr:twoCellAnchor>
    <xdr:from>
      <xdr:col>0</xdr:col>
      <xdr:colOff>314325</xdr:colOff>
      <xdr:row>21</xdr:row>
      <xdr:rowOff>57150</xdr:rowOff>
    </xdr:from>
    <xdr:to>
      <xdr:col>1</xdr:col>
      <xdr:colOff>638175</xdr:colOff>
      <xdr:row>24</xdr:row>
      <xdr:rowOff>76200</xdr:rowOff>
    </xdr:to>
    <xdr:sp macro="" textlink="">
      <xdr:nvSpPr>
        <xdr:cNvPr id="34859" name="四角形: 角を丸くする 25">
          <a:extLst>
            <a:ext uri="{FF2B5EF4-FFF2-40B4-BE49-F238E27FC236}">
              <a16:creationId xmlns:a16="http://schemas.microsoft.com/office/drawing/2014/main" id="{00000000-0008-0000-0D00-00002B880000}"/>
            </a:ext>
          </a:extLst>
        </xdr:cNvPr>
        <xdr:cNvSpPr>
          <a:spLocks noChangeArrowheads="1"/>
        </xdr:cNvSpPr>
      </xdr:nvSpPr>
      <xdr:spPr bwMode="auto">
        <a:xfrm>
          <a:off x="314325" y="3657600"/>
          <a:ext cx="1009650" cy="533400"/>
        </a:xfrm>
        <a:prstGeom prst="roundRect">
          <a:avLst>
            <a:gd name="adj" fmla="val 16667"/>
          </a:avLst>
        </a:prstGeom>
        <a:noFill/>
        <a:ln w="28575">
          <a:solidFill>
            <a:srgbClr val="4472C4"/>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upright="1"/>
        <a:lstStyle/>
        <a:p>
          <a:pPr algn="ctr" rtl="0">
            <a:defRPr sz="1000"/>
          </a:pPr>
          <a:r>
            <a:rPr lang="ja-JP" altLang="en-US" sz="1400" b="0" i="0" u="none" strike="noStrike" baseline="0">
              <a:solidFill>
                <a:srgbClr val="000000"/>
              </a:solidFill>
              <a:latin typeface="游明朝"/>
              <a:ea typeface="游明朝"/>
            </a:rPr>
            <a:t>課長</a:t>
          </a:r>
          <a:endParaRPr lang="ja-JP" altLang="en-US" sz="1050" b="0" i="0" u="none" strike="noStrike" baseline="0">
            <a:solidFill>
              <a:srgbClr val="000000"/>
            </a:solidFill>
            <a:latin typeface="游明朝"/>
            <a:ea typeface="游明朝"/>
          </a:endParaRPr>
        </a:p>
        <a:p>
          <a:pPr algn="l" rtl="0">
            <a:defRPr sz="1000"/>
          </a:pPr>
          <a:r>
            <a:rPr lang="ja-JP" altLang="en-US" sz="1050" b="0" i="0" u="none" strike="noStrike" baseline="0">
              <a:solidFill>
                <a:srgbClr val="000000"/>
              </a:solidFill>
              <a:latin typeface="游明朝"/>
              <a:ea typeface="游明朝"/>
            </a:rPr>
            <a:t> </a:t>
          </a:r>
        </a:p>
      </xdr:txBody>
    </xdr:sp>
    <xdr:clientData/>
  </xdr:twoCellAnchor>
  <xdr:twoCellAnchor>
    <xdr:from>
      <xdr:col>5</xdr:col>
      <xdr:colOff>419100</xdr:colOff>
      <xdr:row>9</xdr:row>
      <xdr:rowOff>66675</xdr:rowOff>
    </xdr:from>
    <xdr:to>
      <xdr:col>8</xdr:col>
      <xdr:colOff>666750</xdr:colOff>
      <xdr:row>13</xdr:row>
      <xdr:rowOff>133350</xdr:rowOff>
    </xdr:to>
    <xdr:sp macro="" textlink="">
      <xdr:nvSpPr>
        <xdr:cNvPr id="34863" name="四角形: 角を丸くする 15">
          <a:extLst>
            <a:ext uri="{FF2B5EF4-FFF2-40B4-BE49-F238E27FC236}">
              <a16:creationId xmlns:a16="http://schemas.microsoft.com/office/drawing/2014/main" id="{00000000-0008-0000-0D00-00002F880000}"/>
            </a:ext>
          </a:extLst>
        </xdr:cNvPr>
        <xdr:cNvSpPr>
          <a:spLocks noChangeArrowheads="1"/>
        </xdr:cNvSpPr>
      </xdr:nvSpPr>
      <xdr:spPr bwMode="auto">
        <a:xfrm>
          <a:off x="3848100" y="1676400"/>
          <a:ext cx="2305050" cy="752475"/>
        </a:xfrm>
        <a:prstGeom prst="roundRect">
          <a:avLst>
            <a:gd name="adj" fmla="val 16667"/>
          </a:avLst>
        </a:prstGeom>
        <a:noFill/>
        <a:ln w="28575">
          <a:solidFill>
            <a:srgbClr val="4472C4"/>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upright="1"/>
        <a:lstStyle/>
        <a:p>
          <a:pPr algn="ctr" rtl="0">
            <a:defRPr sz="1000"/>
          </a:pPr>
          <a:r>
            <a:rPr lang="ja-JP" altLang="en-US" sz="1400" b="0" i="0" u="none" strike="noStrike" baseline="0">
              <a:solidFill>
                <a:srgbClr val="FF0000"/>
              </a:solidFill>
              <a:latin typeface="游明朝"/>
              <a:ea typeface="游明朝"/>
            </a:rPr>
            <a:t>○○○</a:t>
          </a:r>
          <a:r>
            <a:rPr lang="ja-JP" altLang="en-US" sz="1400" b="0" i="0" u="none" strike="noStrike" baseline="0">
              <a:solidFill>
                <a:srgbClr val="000000"/>
              </a:solidFill>
              <a:latin typeface="游明朝"/>
              <a:ea typeface="游明朝"/>
            </a:rPr>
            <a:t>職業能力開発校</a:t>
          </a:r>
        </a:p>
      </xdr:txBody>
    </xdr:sp>
    <xdr:clientData/>
  </xdr:twoCellAnchor>
  <xdr:twoCellAnchor>
    <xdr:from>
      <xdr:col>0</xdr:col>
      <xdr:colOff>38100</xdr:colOff>
      <xdr:row>45</xdr:row>
      <xdr:rowOff>0</xdr:rowOff>
    </xdr:from>
    <xdr:to>
      <xdr:col>1</xdr:col>
      <xdr:colOff>228600</xdr:colOff>
      <xdr:row>49</xdr:row>
      <xdr:rowOff>9525</xdr:rowOff>
    </xdr:to>
    <xdr:sp macro="" textlink="">
      <xdr:nvSpPr>
        <xdr:cNvPr id="34851" name="四角形: 角を丸くする 17">
          <a:extLst>
            <a:ext uri="{FF2B5EF4-FFF2-40B4-BE49-F238E27FC236}">
              <a16:creationId xmlns:a16="http://schemas.microsoft.com/office/drawing/2014/main" id="{00000000-0008-0000-0D00-000023880000}"/>
            </a:ext>
          </a:extLst>
        </xdr:cNvPr>
        <xdr:cNvSpPr>
          <a:spLocks noChangeArrowheads="1"/>
        </xdr:cNvSpPr>
      </xdr:nvSpPr>
      <xdr:spPr bwMode="auto">
        <a:xfrm>
          <a:off x="38100" y="7781925"/>
          <a:ext cx="876300" cy="695325"/>
        </a:xfrm>
        <a:prstGeom prst="roundRect">
          <a:avLst>
            <a:gd name="adj" fmla="val 16667"/>
          </a:avLst>
        </a:prstGeom>
        <a:noFill/>
        <a:ln w="28575">
          <a:solidFill>
            <a:srgbClr val="4472C4"/>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upright="1"/>
        <a:lstStyle/>
        <a:p>
          <a:pPr algn="ctr" rtl="0">
            <a:defRPr sz="1000"/>
          </a:pPr>
          <a:r>
            <a:rPr lang="ja-JP" altLang="en-US" sz="1400" b="0" i="0" u="none" strike="noStrike" baseline="0">
              <a:solidFill>
                <a:srgbClr val="000000"/>
              </a:solidFill>
              <a:latin typeface="游明朝"/>
              <a:ea typeface="游明朝"/>
            </a:rPr>
            <a:t>受講生</a:t>
          </a:r>
        </a:p>
      </xdr:txBody>
    </xdr:sp>
    <xdr:clientData/>
  </xdr:twoCellAnchor>
  <xdr:twoCellAnchor>
    <xdr:from>
      <xdr:col>0</xdr:col>
      <xdr:colOff>400050</xdr:colOff>
      <xdr:row>34</xdr:row>
      <xdr:rowOff>38100</xdr:rowOff>
    </xdr:from>
    <xdr:to>
      <xdr:col>0</xdr:col>
      <xdr:colOff>628650</xdr:colOff>
      <xdr:row>44</xdr:row>
      <xdr:rowOff>152400</xdr:rowOff>
    </xdr:to>
    <xdr:cxnSp macro="">
      <xdr:nvCxnSpPr>
        <xdr:cNvPr id="41" name="直線矢印コネクタ 40">
          <a:extLst>
            <a:ext uri="{FF2B5EF4-FFF2-40B4-BE49-F238E27FC236}">
              <a16:creationId xmlns:a16="http://schemas.microsoft.com/office/drawing/2014/main" id="{00000000-0008-0000-0D00-000029000000}"/>
            </a:ext>
          </a:extLst>
        </xdr:cNvPr>
        <xdr:cNvCxnSpPr/>
      </xdr:nvCxnSpPr>
      <xdr:spPr>
        <a:xfrm flipH="1">
          <a:off x="1085850" y="6193790"/>
          <a:ext cx="228600" cy="1828800"/>
        </a:xfrm>
        <a:prstGeom prst="straightConnector1">
          <a:avLst/>
        </a:prstGeom>
        <a:noFill/>
        <a:ln w="19050" cap="flat" cmpd="sng" algn="ctr">
          <a:solidFill>
            <a:srgbClr val="4472C4"/>
          </a:solidFill>
          <a:prstDash val="solid"/>
          <a:miter lim="800000"/>
          <a:tailEnd type="triangle"/>
        </a:ln>
        <a:effectLst/>
      </xdr:spPr>
    </xdr:cxnSp>
    <xdr:clientData/>
  </xdr:twoCellAnchor>
  <xdr:twoCellAnchor>
    <xdr:from>
      <xdr:col>2</xdr:col>
      <xdr:colOff>133350</xdr:colOff>
      <xdr:row>34</xdr:row>
      <xdr:rowOff>9525</xdr:rowOff>
    </xdr:from>
    <xdr:to>
      <xdr:col>3</xdr:col>
      <xdr:colOff>361950</xdr:colOff>
      <xdr:row>44</xdr:row>
      <xdr:rowOff>114300</xdr:rowOff>
    </xdr:to>
    <xdr:cxnSp macro="">
      <xdr:nvCxnSpPr>
        <xdr:cNvPr id="42" name="直線矢印コネクタ 41">
          <a:extLst>
            <a:ext uri="{FF2B5EF4-FFF2-40B4-BE49-F238E27FC236}">
              <a16:creationId xmlns:a16="http://schemas.microsoft.com/office/drawing/2014/main" id="{00000000-0008-0000-0D00-00002A000000}"/>
            </a:ext>
          </a:extLst>
        </xdr:cNvPr>
        <xdr:cNvCxnSpPr/>
      </xdr:nvCxnSpPr>
      <xdr:spPr>
        <a:xfrm>
          <a:off x="1504950" y="5905500"/>
          <a:ext cx="914400" cy="1819275"/>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428625</xdr:colOff>
      <xdr:row>34</xdr:row>
      <xdr:rowOff>57150</xdr:rowOff>
    </xdr:from>
    <xdr:to>
      <xdr:col>2</xdr:col>
      <xdr:colOff>66675</xdr:colOff>
      <xdr:row>44</xdr:row>
      <xdr:rowOff>104775</xdr:rowOff>
    </xdr:to>
    <xdr:cxnSp macro="">
      <xdr:nvCxnSpPr>
        <xdr:cNvPr id="43" name="直線矢印コネクタ 42">
          <a:extLst>
            <a:ext uri="{FF2B5EF4-FFF2-40B4-BE49-F238E27FC236}">
              <a16:creationId xmlns:a16="http://schemas.microsoft.com/office/drawing/2014/main" id="{00000000-0008-0000-0D00-00002B000000}"/>
            </a:ext>
          </a:extLst>
        </xdr:cNvPr>
        <xdr:cNvCxnSpPr/>
      </xdr:nvCxnSpPr>
      <xdr:spPr>
        <a:xfrm>
          <a:off x="1114425" y="5953125"/>
          <a:ext cx="323850" cy="1762125"/>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513715</xdr:colOff>
      <xdr:row>10</xdr:row>
      <xdr:rowOff>50165</xdr:rowOff>
    </xdr:from>
    <xdr:to>
      <xdr:col>5</xdr:col>
      <xdr:colOff>313690</xdr:colOff>
      <xdr:row>10</xdr:row>
      <xdr:rowOff>50165</xdr:rowOff>
    </xdr:to>
    <xdr:cxnSp macro="">
      <xdr:nvCxnSpPr>
        <xdr:cNvPr id="44" name="直線矢印コネクタ 43">
          <a:extLst>
            <a:ext uri="{FF2B5EF4-FFF2-40B4-BE49-F238E27FC236}">
              <a16:creationId xmlns:a16="http://schemas.microsoft.com/office/drawing/2014/main" id="{00000000-0008-0000-0D00-00002C000000}"/>
            </a:ext>
          </a:extLst>
        </xdr:cNvPr>
        <xdr:cNvCxnSpPr/>
      </xdr:nvCxnSpPr>
      <xdr:spPr>
        <a:xfrm>
          <a:off x="1885315" y="1831340"/>
          <a:ext cx="1857375" cy="0"/>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533400</xdr:colOff>
      <xdr:row>12</xdr:row>
      <xdr:rowOff>154305</xdr:rowOff>
    </xdr:from>
    <xdr:to>
      <xdr:col>5</xdr:col>
      <xdr:colOff>333375</xdr:colOff>
      <xdr:row>12</xdr:row>
      <xdr:rowOff>154305</xdr:rowOff>
    </xdr:to>
    <xdr:cxnSp macro="">
      <xdr:nvCxnSpPr>
        <xdr:cNvPr id="45" name="直線矢印コネクタ 44">
          <a:extLst>
            <a:ext uri="{FF2B5EF4-FFF2-40B4-BE49-F238E27FC236}">
              <a16:creationId xmlns:a16="http://schemas.microsoft.com/office/drawing/2014/main" id="{00000000-0008-0000-0D00-00002D000000}"/>
            </a:ext>
          </a:extLst>
        </xdr:cNvPr>
        <xdr:cNvCxnSpPr/>
      </xdr:nvCxnSpPr>
      <xdr:spPr>
        <a:xfrm>
          <a:off x="1905000" y="2278380"/>
          <a:ext cx="1857375" cy="0"/>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361950</xdr:colOff>
      <xdr:row>38</xdr:row>
      <xdr:rowOff>152400</xdr:rowOff>
    </xdr:from>
    <xdr:to>
      <xdr:col>3</xdr:col>
      <xdr:colOff>161925</xdr:colOff>
      <xdr:row>41</xdr:row>
      <xdr:rowOff>95250</xdr:rowOff>
    </xdr:to>
    <xdr:sp macro="" textlink="">
      <xdr:nvSpPr>
        <xdr:cNvPr id="34852" name="正方形/長方形 33">
          <a:extLst>
            <a:ext uri="{FF2B5EF4-FFF2-40B4-BE49-F238E27FC236}">
              <a16:creationId xmlns:a16="http://schemas.microsoft.com/office/drawing/2014/main" id="{00000000-0008-0000-0D00-000024880000}"/>
            </a:ext>
          </a:extLst>
        </xdr:cNvPr>
        <xdr:cNvSpPr>
          <a:spLocks noChangeArrowheads="1"/>
        </xdr:cNvSpPr>
      </xdr:nvSpPr>
      <xdr:spPr bwMode="auto">
        <a:xfrm>
          <a:off x="361950" y="6667500"/>
          <a:ext cx="1857375" cy="457200"/>
        </a:xfrm>
        <a:prstGeom prst="rect">
          <a:avLst/>
        </a:prstGeom>
        <a:solidFill>
          <a:srgbClr val="FFFFFF"/>
        </a:solidFill>
        <a:ln>
          <a:noFill/>
        </a:ln>
        <a:extLst>
          <a:ext uri="{91240B29-F687-4F45-9708-019B960494DF}">
            <a14:hiddenLine xmlns:a14="http://schemas.microsoft.com/office/drawing/2010/main" w="12700">
              <a:solidFill>
                <a:srgbClr val="000000"/>
              </a:solidFill>
              <a:miter lim="800000"/>
              <a:headEnd/>
              <a:tailEnd/>
            </a14:hiddenLine>
          </a:ext>
        </a:extLst>
      </xdr:spPr>
      <xdr:txBody>
        <a:bodyPr vertOverflow="clip" wrap="square" lIns="91440" tIns="45720" rIns="91440" bIns="45720" anchor="t" upright="1"/>
        <a:lstStyle/>
        <a:p>
          <a:pPr algn="ctr" rtl="0">
            <a:defRPr sz="1000"/>
          </a:pPr>
          <a:r>
            <a:rPr lang="ja-JP" altLang="en-US" sz="1400" b="0" i="0" u="none" strike="noStrike" baseline="0">
              <a:solidFill>
                <a:srgbClr val="000000"/>
              </a:solidFill>
              <a:latin typeface="游明朝"/>
              <a:ea typeface="游明朝"/>
            </a:rPr>
            <a:t>⑤連絡指示</a:t>
          </a:r>
        </a:p>
      </xdr:txBody>
    </xdr:sp>
    <xdr:clientData/>
  </xdr:twoCellAnchor>
  <xdr:twoCellAnchor>
    <xdr:from>
      <xdr:col>0</xdr:col>
      <xdr:colOff>684356</xdr:colOff>
      <xdr:row>14</xdr:row>
      <xdr:rowOff>2540</xdr:rowOff>
    </xdr:from>
    <xdr:to>
      <xdr:col>1</xdr:col>
      <xdr:colOff>19050</xdr:colOff>
      <xdr:row>21</xdr:row>
      <xdr:rowOff>19050</xdr:rowOff>
    </xdr:to>
    <xdr:cxnSp macro="">
      <xdr:nvCxnSpPr>
        <xdr:cNvPr id="47" name="直線矢印コネクタ 46">
          <a:extLst>
            <a:ext uri="{FF2B5EF4-FFF2-40B4-BE49-F238E27FC236}">
              <a16:creationId xmlns:a16="http://schemas.microsoft.com/office/drawing/2014/main" id="{00000000-0008-0000-0D00-00002F000000}"/>
            </a:ext>
          </a:extLst>
        </xdr:cNvPr>
        <xdr:cNvCxnSpPr/>
      </xdr:nvCxnSpPr>
      <xdr:spPr>
        <a:xfrm flipH="1">
          <a:off x="684356" y="2469515"/>
          <a:ext cx="20494" cy="1216660"/>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25</xdr:row>
      <xdr:rowOff>2540</xdr:rowOff>
    </xdr:from>
    <xdr:to>
      <xdr:col>1</xdr:col>
      <xdr:colOff>0</xdr:colOff>
      <xdr:row>28</xdr:row>
      <xdr:rowOff>21590</xdr:rowOff>
    </xdr:to>
    <xdr:cxnSp macro="">
      <xdr:nvCxnSpPr>
        <xdr:cNvPr id="48" name="直線矢印コネクタ 47">
          <a:extLst>
            <a:ext uri="{FF2B5EF4-FFF2-40B4-BE49-F238E27FC236}">
              <a16:creationId xmlns:a16="http://schemas.microsoft.com/office/drawing/2014/main" id="{00000000-0008-0000-0D00-000030000000}"/>
            </a:ext>
          </a:extLst>
        </xdr:cNvPr>
        <xdr:cNvCxnSpPr/>
      </xdr:nvCxnSpPr>
      <xdr:spPr>
        <a:xfrm>
          <a:off x="685800" y="4355465"/>
          <a:ext cx="0" cy="533400"/>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457200</xdr:colOff>
      <xdr:row>15</xdr:row>
      <xdr:rowOff>66675</xdr:rowOff>
    </xdr:from>
    <xdr:to>
      <xdr:col>8</xdr:col>
      <xdr:colOff>571500</xdr:colOff>
      <xdr:row>33</xdr:row>
      <xdr:rowOff>0</xdr:rowOff>
    </xdr:to>
    <xdr:sp macro="" textlink="">
      <xdr:nvSpPr>
        <xdr:cNvPr id="34857" name="四角形: 角を丸くする 40">
          <a:extLst>
            <a:ext uri="{FF2B5EF4-FFF2-40B4-BE49-F238E27FC236}">
              <a16:creationId xmlns:a16="http://schemas.microsoft.com/office/drawing/2014/main" id="{00000000-0008-0000-0D00-000029880000}"/>
            </a:ext>
          </a:extLst>
        </xdr:cNvPr>
        <xdr:cNvSpPr>
          <a:spLocks noChangeArrowheads="1"/>
        </xdr:cNvSpPr>
      </xdr:nvSpPr>
      <xdr:spPr bwMode="auto">
        <a:xfrm>
          <a:off x="2514600" y="2705100"/>
          <a:ext cx="3543300" cy="3019425"/>
        </a:xfrm>
        <a:prstGeom prst="roundRect">
          <a:avLst>
            <a:gd name="adj" fmla="val 16667"/>
          </a:avLst>
        </a:prstGeom>
        <a:noFill/>
        <a:ln w="19050">
          <a:solidFill>
            <a:srgbClr val="1F3763"/>
          </a:solidFill>
          <a:prstDash val="dash"/>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t" upright="1"/>
        <a:lstStyle/>
        <a:p>
          <a:pPr algn="l" rtl="0">
            <a:defRPr sz="1000"/>
          </a:pPr>
          <a:r>
            <a:rPr lang="ja-JP" altLang="en-US" sz="1400" b="0" i="0" u="none" strike="noStrike" baseline="0">
              <a:solidFill>
                <a:srgbClr val="000000"/>
              </a:solidFill>
              <a:latin typeface="游明朝"/>
              <a:ea typeface="游明朝"/>
            </a:rPr>
            <a:t>⑥振替訓練</a:t>
          </a:r>
          <a:endParaRPr lang="ja-JP" altLang="en-US" sz="1050" b="0" i="0" u="none" strike="noStrike" baseline="0">
            <a:solidFill>
              <a:srgbClr val="000000"/>
            </a:solidFill>
            <a:latin typeface="游明朝"/>
            <a:ea typeface="游明朝"/>
          </a:endParaRPr>
        </a:p>
        <a:p>
          <a:pPr algn="l" rtl="0">
            <a:defRPr sz="1000"/>
          </a:pPr>
          <a:r>
            <a:rPr lang="ja-JP" altLang="en-US" sz="1400" b="0" i="0" u="none" strike="noStrike" baseline="0">
              <a:solidFill>
                <a:srgbClr val="000000"/>
              </a:solidFill>
              <a:latin typeface="游明朝"/>
              <a:ea typeface="游明朝"/>
            </a:rPr>
            <a:t>※暴風時による休講は、原則、同月内の平日に「振替訓練」を行うこと。</a:t>
          </a:r>
          <a:endParaRPr lang="ja-JP" altLang="en-US" sz="1050" b="0" i="0" u="none" strike="noStrike" baseline="0">
            <a:solidFill>
              <a:srgbClr val="000000"/>
            </a:solidFill>
            <a:latin typeface="游明朝"/>
            <a:ea typeface="游明朝"/>
          </a:endParaRPr>
        </a:p>
        <a:p>
          <a:pPr algn="l" rtl="0">
            <a:defRPr sz="1000"/>
          </a:pPr>
          <a:r>
            <a:rPr lang="ja-JP" altLang="en-US" sz="1400" b="0" i="0" u="none" strike="noStrike" baseline="0">
              <a:solidFill>
                <a:srgbClr val="000000"/>
              </a:solidFill>
              <a:latin typeface="游明朝"/>
              <a:ea typeface="游明朝"/>
            </a:rPr>
            <a:t>※休日（土日祝）に行う場合は、受講生の都合を確認し、了解をとった上で行うこと。</a:t>
          </a:r>
          <a:endParaRPr lang="ja-JP" altLang="en-US" sz="1050" b="0" i="0" u="none" strike="noStrike" baseline="0">
            <a:solidFill>
              <a:srgbClr val="000000"/>
            </a:solidFill>
            <a:latin typeface="游明朝"/>
            <a:ea typeface="游明朝"/>
          </a:endParaRPr>
        </a:p>
        <a:p>
          <a:pPr algn="l" rtl="0">
            <a:defRPr sz="1000"/>
          </a:pPr>
          <a:r>
            <a:rPr lang="ja-JP" altLang="en-US" sz="1400" b="0" i="0" u="none" strike="noStrike" baseline="0">
              <a:solidFill>
                <a:srgbClr val="000000"/>
              </a:solidFill>
              <a:latin typeface="游明朝"/>
              <a:ea typeface="游明朝"/>
            </a:rPr>
            <a:t>※「振替訓練」実施後には「振替実施報告書」を提出すること</a:t>
          </a:r>
          <a:endParaRPr lang="ja-JP" altLang="en-US" sz="1050" b="0" i="0" u="none" strike="noStrike" baseline="0">
            <a:solidFill>
              <a:srgbClr val="000000"/>
            </a:solidFill>
            <a:latin typeface="游明朝"/>
            <a:ea typeface="游明朝"/>
          </a:endParaRPr>
        </a:p>
        <a:p>
          <a:pPr algn="l" rtl="0">
            <a:defRPr sz="1000"/>
          </a:pPr>
          <a:r>
            <a:rPr lang="ja-JP" altLang="en-US" sz="1050" b="0" i="0" u="none" strike="noStrike" baseline="0">
              <a:solidFill>
                <a:srgbClr val="000000"/>
              </a:solidFill>
              <a:latin typeface="游明朝"/>
              <a:ea typeface="游明朝"/>
            </a:rPr>
            <a:t> </a:t>
          </a:r>
        </a:p>
      </xdr:txBody>
    </xdr:sp>
    <xdr:clientData/>
  </xdr:twoCellAnchor>
  <xdr:twoCellAnchor>
    <xdr:from>
      <xdr:col>1</xdr:col>
      <xdr:colOff>323850</xdr:colOff>
      <xdr:row>45</xdr:row>
      <xdr:rowOff>9525</xdr:rowOff>
    </xdr:from>
    <xdr:to>
      <xdr:col>2</xdr:col>
      <xdr:colOff>514350</xdr:colOff>
      <xdr:row>49</xdr:row>
      <xdr:rowOff>19050</xdr:rowOff>
    </xdr:to>
    <xdr:sp macro="" textlink="">
      <xdr:nvSpPr>
        <xdr:cNvPr id="55" name="四角形: 角を丸くする 17">
          <a:extLst>
            <a:ext uri="{FF2B5EF4-FFF2-40B4-BE49-F238E27FC236}">
              <a16:creationId xmlns:a16="http://schemas.microsoft.com/office/drawing/2014/main" id="{00000000-0008-0000-0D00-000037000000}"/>
            </a:ext>
          </a:extLst>
        </xdr:cNvPr>
        <xdr:cNvSpPr>
          <a:spLocks noChangeArrowheads="1"/>
        </xdr:cNvSpPr>
      </xdr:nvSpPr>
      <xdr:spPr bwMode="auto">
        <a:xfrm>
          <a:off x="1009650" y="7791450"/>
          <a:ext cx="876300" cy="695325"/>
        </a:xfrm>
        <a:prstGeom prst="roundRect">
          <a:avLst>
            <a:gd name="adj" fmla="val 16667"/>
          </a:avLst>
        </a:prstGeom>
        <a:noFill/>
        <a:ln w="28575">
          <a:solidFill>
            <a:srgbClr val="4472C4"/>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upright="1"/>
        <a:lstStyle/>
        <a:p>
          <a:pPr algn="ctr" rtl="0">
            <a:defRPr sz="1000"/>
          </a:pPr>
          <a:r>
            <a:rPr lang="ja-JP" altLang="en-US" sz="1400" b="0" i="0" u="none" strike="noStrike" baseline="0">
              <a:solidFill>
                <a:srgbClr val="000000"/>
              </a:solidFill>
              <a:latin typeface="游明朝"/>
              <a:ea typeface="游明朝"/>
            </a:rPr>
            <a:t>受講生</a:t>
          </a:r>
        </a:p>
      </xdr:txBody>
    </xdr:sp>
    <xdr:clientData/>
  </xdr:twoCellAnchor>
  <xdr:twoCellAnchor>
    <xdr:from>
      <xdr:col>2</xdr:col>
      <xdr:colOff>609600</xdr:colOff>
      <xdr:row>45</xdr:row>
      <xdr:rowOff>9525</xdr:rowOff>
    </xdr:from>
    <xdr:to>
      <xdr:col>4</xdr:col>
      <xdr:colOff>114300</xdr:colOff>
      <xdr:row>49</xdr:row>
      <xdr:rowOff>19050</xdr:rowOff>
    </xdr:to>
    <xdr:sp macro="" textlink="">
      <xdr:nvSpPr>
        <xdr:cNvPr id="56" name="四角形: 角を丸くする 17">
          <a:extLst>
            <a:ext uri="{FF2B5EF4-FFF2-40B4-BE49-F238E27FC236}">
              <a16:creationId xmlns:a16="http://schemas.microsoft.com/office/drawing/2014/main" id="{00000000-0008-0000-0D00-000038000000}"/>
            </a:ext>
          </a:extLst>
        </xdr:cNvPr>
        <xdr:cNvSpPr>
          <a:spLocks noChangeArrowheads="1"/>
        </xdr:cNvSpPr>
      </xdr:nvSpPr>
      <xdr:spPr bwMode="auto">
        <a:xfrm>
          <a:off x="1981200" y="7791450"/>
          <a:ext cx="876300" cy="695325"/>
        </a:xfrm>
        <a:prstGeom prst="roundRect">
          <a:avLst>
            <a:gd name="adj" fmla="val 16667"/>
          </a:avLst>
        </a:prstGeom>
        <a:noFill/>
        <a:ln w="28575">
          <a:solidFill>
            <a:srgbClr val="4472C4"/>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upright="1"/>
        <a:lstStyle/>
        <a:p>
          <a:pPr algn="ctr" rtl="0">
            <a:defRPr sz="1000"/>
          </a:pPr>
          <a:r>
            <a:rPr lang="ja-JP" altLang="en-US" sz="1400" b="0" i="0" u="none" strike="noStrike" baseline="0">
              <a:solidFill>
                <a:srgbClr val="000000"/>
              </a:solidFill>
              <a:latin typeface="游明朝"/>
              <a:ea typeface="游明朝"/>
            </a:rPr>
            <a:t>受講生</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file01w\&#27714;&#32887;&#32773;&#25903;&#25588;&#35347;&#32244;&#37096;\&#9679;&#35347;&#32244;&#35469;&#23450;&#35506;\&#24179;&#25104;29&#24180;&#24230;\210_&#20225;&#30011;&#20418;\01_&#30003;&#35531;&#12395;&#24403;&#12383;&#12387;&#12390;&#12398;&#30041;&#24847;&#20107;&#38917;\&#24179;&#25104;30&#24180;&#24230;&#31532;1&#22235;&#21322;&#26399;\&#27096;&#24335;\&#27096;&#24335;&#25913;&#35330;&#29256;&#65288;H30&#24180;&#24230;&#31532;2&#22235;&#21322;&#26399;&#12391;&#30330;&#20986;&#65289;\290914&#24179;&#25104;30&#24180;1&#26376;&#20197;&#38477;&#12395;&#38283;&#35611;&#12377;&#12427;&#35347;&#32244;&#31185;&#12363;&#12425;&#12398;&#35469;&#23450;&#30003;&#35531;&#12395;&#12388;&#12356;&#12390;\03&#12304;&#21029;&#28155;&#65298;&#12305;&#35469;&#23450;&#27096;&#24335;&#12304;&#22522;&#30990;&#12467;&#12540;&#12473;&#12305;(30.1&#6537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FSVNAS01\share\&#21830;&#24037;&#21172;&#20685;&#37096;\&#21172;&#20685;&#25919;&#31574;&#35506;\3.&#33021;&#21147;&#38283;&#30330;&#29677;\03%20&#38626;&#32887;&#32773;&#31561;&#20877;&#23601;&#32887;&#35347;&#32244;&#20107;&#26989;\R4\05%20&#36984;&#23450;&#22996;&#21729;&#20250;&#12539;&#35500;&#26126;&#20250;\04%20&#20844;&#21215;&#36039;&#26009;\R4&#20316;&#25104;&#20013;\02%20&#27096;&#24335;\ver1.0\02%20youshiki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一覧表"/>
      <sheetName val="様式1"/>
      <sheetName val="様式2"/>
      <sheetName val="様式3"/>
      <sheetName val="様式4"/>
      <sheetName val="様式5"/>
      <sheetName val="様式6"/>
      <sheetName val="様式6 (記入例)"/>
      <sheetName val="様式7の1"/>
      <sheetName val="様式7の2"/>
      <sheetName val="様式7の3"/>
      <sheetName val="様式8"/>
      <sheetName val="様式9"/>
      <sheetName val="様式10"/>
      <sheetName val="様式11"/>
      <sheetName val="様式12"/>
      <sheetName val="様式13の１"/>
      <sheetName val="様式13の２(自己評価)"/>
      <sheetName val="様式14 "/>
      <sheetName val="様式15の１"/>
      <sheetName val="様式15の２"/>
      <sheetName val="様式16の１"/>
      <sheetName val="様式16の２"/>
      <sheetName val="様式17"/>
      <sheetName val="様式18"/>
      <sheetName val="登録用"/>
    </sheetNames>
    <sheetDataSet>
      <sheetData sheetId="0" refreshError="1"/>
      <sheetData sheetId="1"/>
      <sheetData sheetId="2"/>
      <sheetData sheetId="3" refreshError="1"/>
      <sheetData sheetId="4" refreshError="1"/>
      <sheetData sheetId="5">
        <row r="1">
          <cell r="AO1" t="str">
            <v>00 基礎分野</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1"/>
      <sheetName val="※様式１（コース一覧）※"/>
      <sheetName val="様式1（デュアル）"/>
      <sheetName val="様式1（母子）"/>
      <sheetName val="様式1（長期）"/>
      <sheetName val="様式2(旧)"/>
      <sheetName val="様式2 "/>
      <sheetName val="様式3（知識等習得コース他）"/>
      <sheetName val="様式3（デュアル）"/>
      <sheetName val="様式3（母子）"/>
      <sheetName val="様式3（長期）"/>
      <sheetName val="様式3別紙（3か月以下）"/>
      <sheetName val="様式3別紙（4か月）"/>
      <sheetName val="様式3別紙（5か月）"/>
      <sheetName val="様式3別紙（6か月）"/>
      <sheetName val="様式3別紙（デュアル）"/>
      <sheetName val="様式3別紙（母子）"/>
      <sheetName val="様式3別紙（長期）"/>
      <sheetName val="休日リスト（長期コースは除く）"/>
      <sheetName val="様式4"/>
      <sheetName val="様式5"/>
      <sheetName val="様式6"/>
      <sheetName val="様式6（長期）"/>
      <sheetName val="様式7"/>
      <sheetName val="様式8"/>
      <sheetName val="様式9(デジタル)"/>
      <sheetName val="様式9(知識等習得(介護分野))"/>
      <sheetName val="【参考様式】託児サービス"/>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3">
          <cell r="B3" t="str">
            <v>①　休　日　リ　ス　ト</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5.xml"/><Relationship Id="rId1" Type="http://schemas.openxmlformats.org/officeDocument/2006/relationships/printerSettings" Target="../printerSettings/printerSettings9.bin"/><Relationship Id="rId5" Type="http://schemas.openxmlformats.org/officeDocument/2006/relationships/comments" Target="../comments7.xml"/><Relationship Id="rId4" Type="http://schemas.openxmlformats.org/officeDocument/2006/relationships/ctrlProp" Target="../ctrlProps/ctrlProp1.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FC73"/>
  <sheetViews>
    <sheetView tabSelected="1" view="pageBreakPreview" topLeftCell="A13" zoomScale="125" zoomScaleNormal="100" zoomScaleSheetLayoutView="125" workbookViewId="0">
      <selection activeCell="C46" sqref="C46:BO46"/>
    </sheetView>
  </sheetViews>
  <sheetFormatPr defaultRowHeight="13"/>
  <cols>
    <col min="1" max="87" width="1" style="25" customWidth="1"/>
    <col min="88" max="256" width="9" style="25"/>
    <col min="257" max="343" width="1" style="25" customWidth="1"/>
    <col min="344" max="512" width="9" style="25"/>
    <col min="513" max="599" width="1" style="25" customWidth="1"/>
    <col min="600" max="768" width="9" style="25"/>
    <col min="769" max="855" width="1" style="25" customWidth="1"/>
    <col min="856" max="1024" width="9" style="25"/>
    <col min="1025" max="1111" width="1" style="25" customWidth="1"/>
    <col min="1112" max="1280" width="9" style="25"/>
    <col min="1281" max="1367" width="1" style="25" customWidth="1"/>
    <col min="1368" max="1536" width="9" style="25"/>
    <col min="1537" max="1623" width="1" style="25" customWidth="1"/>
    <col min="1624" max="1792" width="9" style="25"/>
    <col min="1793" max="1879" width="1" style="25" customWidth="1"/>
    <col min="1880" max="2048" width="9" style="25"/>
    <col min="2049" max="2135" width="1" style="25" customWidth="1"/>
    <col min="2136" max="2304" width="9" style="25"/>
    <col min="2305" max="2391" width="1" style="25" customWidth="1"/>
    <col min="2392" max="2560" width="9" style="25"/>
    <col min="2561" max="2647" width="1" style="25" customWidth="1"/>
    <col min="2648" max="2816" width="9" style="25"/>
    <col min="2817" max="2903" width="1" style="25" customWidth="1"/>
    <col min="2904" max="3072" width="9" style="25"/>
    <col min="3073" max="3159" width="1" style="25" customWidth="1"/>
    <col min="3160" max="3328" width="9" style="25"/>
    <col min="3329" max="3415" width="1" style="25" customWidth="1"/>
    <col min="3416" max="3584" width="9" style="25"/>
    <col min="3585" max="3671" width="1" style="25" customWidth="1"/>
    <col min="3672" max="3840" width="9" style="25"/>
    <col min="3841" max="3927" width="1" style="25" customWidth="1"/>
    <col min="3928" max="4096" width="9" style="25"/>
    <col min="4097" max="4183" width="1" style="25" customWidth="1"/>
    <col min="4184" max="4352" width="9" style="25"/>
    <col min="4353" max="4439" width="1" style="25" customWidth="1"/>
    <col min="4440" max="4608" width="9" style="25"/>
    <col min="4609" max="4695" width="1" style="25" customWidth="1"/>
    <col min="4696" max="4864" width="9" style="25"/>
    <col min="4865" max="4951" width="1" style="25" customWidth="1"/>
    <col min="4952" max="5120" width="9" style="25"/>
    <col min="5121" max="5207" width="1" style="25" customWidth="1"/>
    <col min="5208" max="5376" width="9" style="25"/>
    <col min="5377" max="5463" width="1" style="25" customWidth="1"/>
    <col min="5464" max="5632" width="9" style="25"/>
    <col min="5633" max="5719" width="1" style="25" customWidth="1"/>
    <col min="5720" max="5888" width="9" style="25"/>
    <col min="5889" max="5975" width="1" style="25" customWidth="1"/>
    <col min="5976" max="6144" width="9" style="25"/>
    <col min="6145" max="6231" width="1" style="25" customWidth="1"/>
    <col min="6232" max="6400" width="9" style="25"/>
    <col min="6401" max="6487" width="1" style="25" customWidth="1"/>
    <col min="6488" max="6656" width="9" style="25"/>
    <col min="6657" max="6743" width="1" style="25" customWidth="1"/>
    <col min="6744" max="6912" width="9" style="25"/>
    <col min="6913" max="6999" width="1" style="25" customWidth="1"/>
    <col min="7000" max="7168" width="9" style="25"/>
    <col min="7169" max="7255" width="1" style="25" customWidth="1"/>
    <col min="7256" max="7424" width="9" style="25"/>
    <col min="7425" max="7511" width="1" style="25" customWidth="1"/>
    <col min="7512" max="7680" width="9" style="25"/>
    <col min="7681" max="7767" width="1" style="25" customWidth="1"/>
    <col min="7768" max="7936" width="9" style="25"/>
    <col min="7937" max="8023" width="1" style="25" customWidth="1"/>
    <col min="8024" max="8192" width="9" style="25"/>
    <col min="8193" max="8279" width="1" style="25" customWidth="1"/>
    <col min="8280" max="8448" width="9" style="25"/>
    <col min="8449" max="8535" width="1" style="25" customWidth="1"/>
    <col min="8536" max="8704" width="9" style="25"/>
    <col min="8705" max="8791" width="1" style="25" customWidth="1"/>
    <col min="8792" max="8960" width="9" style="25"/>
    <col min="8961" max="9047" width="1" style="25" customWidth="1"/>
    <col min="9048" max="9216" width="9" style="25"/>
    <col min="9217" max="9303" width="1" style="25" customWidth="1"/>
    <col min="9304" max="9472" width="9" style="25"/>
    <col min="9473" max="9559" width="1" style="25" customWidth="1"/>
    <col min="9560" max="9728" width="9" style="25"/>
    <col min="9729" max="9815" width="1" style="25" customWidth="1"/>
    <col min="9816" max="9984" width="9" style="25"/>
    <col min="9985" max="10071" width="1" style="25" customWidth="1"/>
    <col min="10072" max="10240" width="9" style="25"/>
    <col min="10241" max="10327" width="1" style="25" customWidth="1"/>
    <col min="10328" max="10496" width="9" style="25"/>
    <col min="10497" max="10583" width="1" style="25" customWidth="1"/>
    <col min="10584" max="10752" width="9" style="25"/>
    <col min="10753" max="10839" width="1" style="25" customWidth="1"/>
    <col min="10840" max="11008" width="9" style="25"/>
    <col min="11009" max="11095" width="1" style="25" customWidth="1"/>
    <col min="11096" max="11264" width="9" style="25"/>
    <col min="11265" max="11351" width="1" style="25" customWidth="1"/>
    <col min="11352" max="11520" width="9" style="25"/>
    <col min="11521" max="11607" width="1" style="25" customWidth="1"/>
    <col min="11608" max="11776" width="9" style="25"/>
    <col min="11777" max="11863" width="1" style="25" customWidth="1"/>
    <col min="11864" max="12032" width="9" style="25"/>
    <col min="12033" max="12119" width="1" style="25" customWidth="1"/>
    <col min="12120" max="12288" width="9" style="25"/>
    <col min="12289" max="12375" width="1" style="25" customWidth="1"/>
    <col min="12376" max="12544" width="9" style="25"/>
    <col min="12545" max="12631" width="1" style="25" customWidth="1"/>
    <col min="12632" max="12800" width="9" style="25"/>
    <col min="12801" max="12887" width="1" style="25" customWidth="1"/>
    <col min="12888" max="13056" width="9" style="25"/>
    <col min="13057" max="13143" width="1" style="25" customWidth="1"/>
    <col min="13144" max="13312" width="9" style="25"/>
    <col min="13313" max="13399" width="1" style="25" customWidth="1"/>
    <col min="13400" max="13568" width="9" style="25"/>
    <col min="13569" max="13655" width="1" style="25" customWidth="1"/>
    <col min="13656" max="13824" width="9" style="25"/>
    <col min="13825" max="13911" width="1" style="25" customWidth="1"/>
    <col min="13912" max="14080" width="9" style="25"/>
    <col min="14081" max="14167" width="1" style="25" customWidth="1"/>
    <col min="14168" max="14336" width="9" style="25"/>
    <col min="14337" max="14423" width="1" style="25" customWidth="1"/>
    <col min="14424" max="14592" width="9" style="25"/>
    <col min="14593" max="14679" width="1" style="25" customWidth="1"/>
    <col min="14680" max="14848" width="9" style="25"/>
    <col min="14849" max="14935" width="1" style="25" customWidth="1"/>
    <col min="14936" max="15104" width="9" style="25"/>
    <col min="15105" max="15191" width="1" style="25" customWidth="1"/>
    <col min="15192" max="15360" width="9" style="25"/>
    <col min="15361" max="15447" width="1" style="25" customWidth="1"/>
    <col min="15448" max="15616" width="9" style="25"/>
    <col min="15617" max="15703" width="1" style="25" customWidth="1"/>
    <col min="15704" max="15872" width="9" style="25"/>
    <col min="15873" max="15959" width="1" style="25" customWidth="1"/>
    <col min="15960" max="16128" width="9" style="25"/>
    <col min="16129" max="16215" width="1" style="25" customWidth="1"/>
    <col min="16216" max="16384" width="9" style="25"/>
  </cols>
  <sheetData>
    <row r="1" spans="1:87" ht="6" customHeight="1">
      <c r="A1" s="194" t="s">
        <v>15</v>
      </c>
      <c r="B1" s="194"/>
      <c r="C1" s="194"/>
      <c r="D1" s="194"/>
      <c r="E1" s="194"/>
      <c r="F1" s="194"/>
    </row>
    <row r="2" spans="1:87" ht="6" customHeight="1">
      <c r="A2" s="194"/>
      <c r="B2" s="194"/>
      <c r="C2" s="194"/>
      <c r="D2" s="194"/>
      <c r="E2" s="194"/>
      <c r="F2" s="194"/>
    </row>
    <row r="3" spans="1:87" ht="6" customHeight="1"/>
    <row r="4" spans="1:87" ht="6" customHeight="1"/>
    <row r="5" spans="1:87" ht="24.75" customHeight="1">
      <c r="A5" s="195" t="s">
        <v>16</v>
      </c>
      <c r="B5" s="195"/>
      <c r="C5" s="195"/>
      <c r="D5" s="195"/>
      <c r="E5" s="195"/>
      <c r="F5" s="195"/>
      <c r="G5" s="195"/>
      <c r="H5" s="195"/>
      <c r="I5" s="195"/>
      <c r="J5" s="195"/>
      <c r="K5" s="195"/>
      <c r="L5" s="195"/>
      <c r="M5" s="195"/>
      <c r="N5" s="195"/>
      <c r="O5" s="195"/>
      <c r="P5" s="195"/>
      <c r="Q5" s="195"/>
      <c r="R5" s="195"/>
      <c r="S5" s="195"/>
      <c r="T5" s="195"/>
      <c r="U5" s="195"/>
      <c r="V5" s="195"/>
      <c r="W5" s="195"/>
      <c r="X5" s="195"/>
      <c r="Y5" s="195"/>
      <c r="Z5" s="195"/>
      <c r="AA5" s="195"/>
      <c r="AB5" s="195"/>
      <c r="AC5" s="195"/>
      <c r="AD5" s="195"/>
      <c r="AE5" s="195"/>
      <c r="AF5" s="195"/>
      <c r="AG5" s="195"/>
      <c r="AH5" s="195"/>
      <c r="AI5" s="195"/>
      <c r="AJ5" s="195"/>
      <c r="AK5" s="195"/>
      <c r="AL5" s="195"/>
      <c r="AM5" s="195"/>
      <c r="AN5" s="195"/>
      <c r="AO5" s="195"/>
      <c r="AP5" s="195"/>
      <c r="AQ5" s="195"/>
      <c r="AR5" s="195"/>
      <c r="AS5" s="195"/>
      <c r="AT5" s="195"/>
      <c r="AU5" s="195"/>
      <c r="AV5" s="195"/>
      <c r="AW5" s="195"/>
      <c r="AX5" s="195"/>
      <c r="AY5" s="195"/>
      <c r="AZ5" s="195"/>
      <c r="BA5" s="195"/>
      <c r="BB5" s="195"/>
      <c r="BC5" s="195"/>
      <c r="BD5" s="195"/>
      <c r="BE5" s="195"/>
      <c r="BF5" s="195"/>
      <c r="BG5" s="195"/>
      <c r="BH5" s="195"/>
      <c r="BI5" s="195"/>
      <c r="BJ5" s="195"/>
      <c r="BK5" s="195"/>
      <c r="BL5" s="195"/>
      <c r="BM5" s="195"/>
      <c r="BN5" s="195"/>
      <c r="BO5" s="195"/>
      <c r="BP5" s="195"/>
      <c r="BQ5" s="195"/>
      <c r="BR5" s="195"/>
      <c r="BS5" s="195"/>
      <c r="BT5" s="195"/>
      <c r="BU5" s="195"/>
      <c r="BV5" s="195"/>
      <c r="BW5" s="195"/>
      <c r="BX5" s="195"/>
      <c r="BY5" s="195"/>
      <c r="BZ5" s="195"/>
      <c r="CA5" s="195"/>
      <c r="CB5" s="195"/>
      <c r="CC5" s="195"/>
      <c r="CD5" s="195"/>
      <c r="CE5" s="195"/>
      <c r="CF5" s="195"/>
      <c r="CG5" s="195"/>
      <c r="CH5" s="195"/>
      <c r="CI5" s="195"/>
    </row>
    <row r="6" spans="1:87" s="26" customFormat="1" ht="25.5" customHeight="1">
      <c r="A6" s="196" t="s">
        <v>65</v>
      </c>
      <c r="B6" s="196"/>
      <c r="C6" s="196"/>
      <c r="D6" s="196"/>
      <c r="E6" s="196"/>
      <c r="F6" s="196"/>
      <c r="G6" s="196"/>
      <c r="H6" s="196"/>
      <c r="I6" s="196"/>
      <c r="J6" s="196"/>
      <c r="K6" s="196"/>
      <c r="L6" s="196"/>
      <c r="M6" s="196"/>
      <c r="N6" s="196"/>
      <c r="O6" s="196"/>
      <c r="P6" s="196"/>
      <c r="Q6" s="196"/>
      <c r="R6" s="196"/>
      <c r="S6" s="196"/>
      <c r="T6" s="196"/>
      <c r="U6" s="196"/>
      <c r="V6" s="196"/>
      <c r="W6" s="196"/>
      <c r="X6" s="196"/>
      <c r="Y6" s="196"/>
      <c r="Z6" s="196"/>
      <c r="AA6" s="196"/>
      <c r="AB6" s="196"/>
      <c r="AC6" s="196"/>
      <c r="AD6" s="196"/>
      <c r="AE6" s="196"/>
      <c r="AF6" s="196"/>
      <c r="AG6" s="196"/>
      <c r="AH6" s="196"/>
      <c r="AI6" s="196"/>
      <c r="AJ6" s="196"/>
      <c r="AK6" s="196"/>
      <c r="AL6" s="196"/>
      <c r="AM6" s="196"/>
      <c r="AN6" s="196"/>
      <c r="AO6" s="196"/>
      <c r="AP6" s="196"/>
      <c r="AQ6" s="196"/>
      <c r="AR6" s="196"/>
      <c r="AS6" s="196"/>
      <c r="AT6" s="196"/>
      <c r="AU6" s="196"/>
      <c r="AV6" s="196"/>
      <c r="AW6" s="196"/>
      <c r="AX6" s="196"/>
      <c r="AY6" s="196"/>
      <c r="AZ6" s="196"/>
      <c r="BA6" s="196"/>
      <c r="BB6" s="196"/>
      <c r="BC6" s="196"/>
      <c r="BD6" s="196"/>
      <c r="BE6" s="196"/>
      <c r="BF6" s="196"/>
      <c r="BG6" s="196"/>
      <c r="BH6" s="196"/>
      <c r="BI6" s="196"/>
      <c r="BJ6" s="196"/>
      <c r="BK6" s="196"/>
      <c r="BL6" s="196"/>
      <c r="BM6" s="196"/>
      <c r="BN6" s="196"/>
      <c r="BO6" s="196"/>
      <c r="BP6" s="196"/>
      <c r="BQ6" s="196"/>
      <c r="BR6" s="196"/>
      <c r="BS6" s="196"/>
      <c r="BT6" s="196"/>
      <c r="BU6" s="196"/>
      <c r="BV6" s="196"/>
      <c r="BW6" s="196"/>
      <c r="BX6" s="196"/>
      <c r="BY6" s="196"/>
      <c r="BZ6" s="196"/>
      <c r="CA6" s="196"/>
      <c r="CB6" s="196"/>
      <c r="CC6" s="196"/>
      <c r="CD6" s="196"/>
      <c r="CE6" s="196"/>
      <c r="CF6" s="196"/>
      <c r="CG6" s="196"/>
      <c r="CH6" s="196"/>
      <c r="CI6" s="196"/>
    </row>
    <row r="7" spans="1:87" s="26" customFormat="1" ht="6" customHeight="1"/>
    <row r="8" spans="1:87" s="26" customFormat="1" ht="6" customHeight="1"/>
    <row r="9" spans="1:87" s="26" customFormat="1" ht="6" customHeight="1">
      <c r="BJ9" s="197" t="s">
        <v>17</v>
      </c>
      <c r="BK9" s="197"/>
      <c r="BL9" s="197"/>
      <c r="BM9" s="197"/>
      <c r="BN9" s="197"/>
      <c r="BO9" s="198"/>
      <c r="BP9" s="198"/>
      <c r="BQ9" s="198"/>
      <c r="BR9" s="198"/>
      <c r="BS9" s="197" t="s">
        <v>18</v>
      </c>
      <c r="BT9" s="197"/>
      <c r="BU9" s="197"/>
      <c r="BV9" s="198"/>
      <c r="BW9" s="198"/>
      <c r="BX9" s="198"/>
      <c r="BY9" s="198"/>
      <c r="BZ9" s="197" t="s">
        <v>19</v>
      </c>
      <c r="CA9" s="197"/>
      <c r="CB9" s="197"/>
      <c r="CC9" s="198"/>
      <c r="CD9" s="198"/>
      <c r="CE9" s="198"/>
      <c r="CF9" s="198"/>
      <c r="CG9" s="197" t="s">
        <v>0</v>
      </c>
      <c r="CH9" s="197"/>
      <c r="CI9" s="197"/>
    </row>
    <row r="10" spans="1:87" s="26" customFormat="1" ht="6" customHeight="1">
      <c r="BJ10" s="197"/>
      <c r="BK10" s="197"/>
      <c r="BL10" s="197"/>
      <c r="BM10" s="197"/>
      <c r="BN10" s="197"/>
      <c r="BO10" s="198"/>
      <c r="BP10" s="198"/>
      <c r="BQ10" s="198"/>
      <c r="BR10" s="198"/>
      <c r="BS10" s="197"/>
      <c r="BT10" s="197"/>
      <c r="BU10" s="197"/>
      <c r="BV10" s="198"/>
      <c r="BW10" s="198"/>
      <c r="BX10" s="198"/>
      <c r="BY10" s="198"/>
      <c r="BZ10" s="197"/>
      <c r="CA10" s="197"/>
      <c r="CB10" s="197"/>
      <c r="CC10" s="198"/>
      <c r="CD10" s="198"/>
      <c r="CE10" s="198"/>
      <c r="CF10" s="198"/>
      <c r="CG10" s="197"/>
      <c r="CH10" s="197"/>
      <c r="CI10" s="197"/>
    </row>
    <row r="11" spans="1:87" s="26" customFormat="1" ht="6" customHeight="1"/>
    <row r="12" spans="1:87" s="26" customFormat="1" ht="6" customHeight="1">
      <c r="A12" s="174" t="s">
        <v>20</v>
      </c>
      <c r="B12" s="174"/>
      <c r="C12" s="174"/>
      <c r="D12" s="174"/>
      <c r="E12" s="174"/>
      <c r="F12" s="174"/>
      <c r="G12" s="174"/>
      <c r="H12" s="174"/>
      <c r="I12" s="174"/>
      <c r="J12" s="174"/>
      <c r="K12" s="174"/>
      <c r="L12" s="174"/>
      <c r="M12" s="174"/>
      <c r="N12" s="174"/>
      <c r="O12" s="174"/>
      <c r="P12" s="174"/>
      <c r="Q12" s="174"/>
    </row>
    <row r="13" spans="1:87" s="26" customFormat="1" ht="6" customHeight="1">
      <c r="A13" s="174"/>
      <c r="B13" s="174"/>
      <c r="C13" s="174"/>
      <c r="D13" s="174"/>
      <c r="E13" s="174"/>
      <c r="F13" s="174"/>
      <c r="G13" s="174"/>
      <c r="H13" s="174"/>
      <c r="I13" s="174"/>
      <c r="J13" s="174"/>
      <c r="K13" s="174"/>
      <c r="L13" s="174"/>
      <c r="M13" s="174"/>
      <c r="N13" s="174"/>
      <c r="O13" s="174"/>
      <c r="P13" s="174"/>
      <c r="Q13" s="174"/>
    </row>
    <row r="14" spans="1:87" s="26" customFormat="1" ht="6" customHeight="1">
      <c r="A14" s="174"/>
      <c r="B14" s="174"/>
      <c r="C14" s="174"/>
      <c r="D14" s="174"/>
      <c r="E14" s="174"/>
      <c r="F14" s="174"/>
      <c r="G14" s="174"/>
      <c r="H14" s="174"/>
      <c r="I14" s="174"/>
      <c r="J14" s="174"/>
      <c r="K14" s="174"/>
      <c r="L14" s="174"/>
      <c r="M14" s="174"/>
      <c r="N14" s="174"/>
      <c r="O14" s="174"/>
      <c r="P14" s="174"/>
      <c r="Q14" s="174"/>
    </row>
    <row r="15" spans="1:87" s="26" customFormat="1" ht="6" customHeight="1">
      <c r="C15" s="174" t="s">
        <v>21</v>
      </c>
      <c r="D15" s="174"/>
      <c r="E15" s="174"/>
      <c r="F15" s="174"/>
      <c r="G15" s="174"/>
      <c r="H15" s="174"/>
      <c r="I15" s="174"/>
      <c r="J15" s="174"/>
      <c r="K15" s="174"/>
      <c r="L15" s="174"/>
      <c r="M15" s="174"/>
      <c r="N15" s="174"/>
      <c r="O15" s="174"/>
      <c r="P15" s="174"/>
      <c r="Q15" s="174"/>
      <c r="R15" s="174"/>
      <c r="S15" s="174"/>
      <c r="T15" s="174"/>
      <c r="U15" s="174"/>
      <c r="V15" s="174"/>
      <c r="W15" s="174"/>
    </row>
    <row r="16" spans="1:87" s="26" customFormat="1" ht="6" customHeight="1">
      <c r="C16" s="174"/>
      <c r="D16" s="174"/>
      <c r="E16" s="174"/>
      <c r="F16" s="174"/>
      <c r="G16" s="174"/>
      <c r="H16" s="174"/>
      <c r="I16" s="174"/>
      <c r="J16" s="174"/>
      <c r="K16" s="174"/>
      <c r="L16" s="174"/>
      <c r="M16" s="174"/>
      <c r="N16" s="174"/>
      <c r="O16" s="174"/>
      <c r="P16" s="174"/>
      <c r="Q16" s="174"/>
      <c r="R16" s="174"/>
      <c r="S16" s="174"/>
      <c r="T16" s="174"/>
      <c r="U16" s="174"/>
      <c r="V16" s="174"/>
      <c r="W16" s="174"/>
    </row>
    <row r="17" spans="1:87" s="26" customFormat="1" ht="6" customHeight="1">
      <c r="C17" s="174"/>
      <c r="D17" s="174"/>
      <c r="E17" s="174"/>
      <c r="F17" s="174"/>
      <c r="G17" s="174"/>
      <c r="H17" s="174"/>
      <c r="I17" s="174"/>
      <c r="J17" s="174"/>
      <c r="K17" s="174"/>
      <c r="L17" s="174"/>
      <c r="M17" s="174"/>
      <c r="N17" s="174"/>
      <c r="O17" s="174"/>
      <c r="P17" s="174"/>
      <c r="Q17" s="174"/>
      <c r="R17" s="174"/>
      <c r="S17" s="174"/>
      <c r="T17" s="174"/>
      <c r="U17" s="174"/>
      <c r="V17" s="174"/>
      <c r="W17" s="174"/>
    </row>
    <row r="18" spans="1:87" s="26" customFormat="1" ht="6" customHeight="1"/>
    <row r="19" spans="1:87" s="26" customFormat="1" ht="30" customHeight="1">
      <c r="AM19" s="191" t="s">
        <v>22</v>
      </c>
      <c r="AN19" s="191"/>
      <c r="AO19" s="191"/>
      <c r="AP19" s="191"/>
      <c r="AQ19" s="191"/>
      <c r="AR19" s="191"/>
      <c r="AS19" s="191"/>
      <c r="AT19" s="191"/>
      <c r="AU19" s="191"/>
      <c r="AV19" s="191"/>
      <c r="AW19" s="191"/>
      <c r="AX19" s="191"/>
      <c r="AY19" s="191"/>
      <c r="BA19" s="192"/>
      <c r="BB19" s="192"/>
      <c r="BC19" s="192"/>
      <c r="BD19" s="192"/>
      <c r="BE19" s="192"/>
      <c r="BF19" s="192"/>
      <c r="BG19" s="192"/>
      <c r="BH19" s="192"/>
      <c r="BI19" s="192"/>
      <c r="BJ19" s="192"/>
      <c r="BK19" s="192"/>
      <c r="BL19" s="192"/>
      <c r="BM19" s="192"/>
      <c r="BN19" s="192"/>
      <c r="BO19" s="192"/>
      <c r="BP19" s="192"/>
      <c r="BQ19" s="192"/>
      <c r="BR19" s="192"/>
      <c r="BS19" s="192"/>
      <c r="BT19" s="192"/>
      <c r="BU19" s="192"/>
      <c r="BV19" s="192"/>
      <c r="BW19" s="192"/>
      <c r="BX19" s="192"/>
      <c r="BY19" s="192"/>
      <c r="BZ19" s="192"/>
      <c r="CA19" s="192"/>
      <c r="CB19" s="192"/>
      <c r="CC19" s="192"/>
      <c r="CD19" s="192"/>
      <c r="CE19" s="192"/>
      <c r="CF19" s="192"/>
      <c r="CG19" s="192"/>
      <c r="CH19" s="192"/>
      <c r="CI19" s="192"/>
    </row>
    <row r="20" spans="1:87" s="26" customFormat="1" ht="30" customHeight="1">
      <c r="AM20" s="191" t="s">
        <v>23</v>
      </c>
      <c r="AN20" s="191"/>
      <c r="AO20" s="191"/>
      <c r="AP20" s="191"/>
      <c r="AQ20" s="191"/>
      <c r="AR20" s="191"/>
      <c r="AS20" s="191"/>
      <c r="AT20" s="191"/>
      <c r="AU20" s="191"/>
      <c r="AV20" s="191"/>
      <c r="AW20" s="191"/>
      <c r="AX20" s="191"/>
      <c r="AY20" s="191"/>
      <c r="BA20" s="192"/>
      <c r="BB20" s="192"/>
      <c r="BC20" s="192"/>
      <c r="BD20" s="192"/>
      <c r="BE20" s="192"/>
      <c r="BF20" s="192"/>
      <c r="BG20" s="192"/>
      <c r="BH20" s="192"/>
      <c r="BI20" s="192"/>
      <c r="BJ20" s="192"/>
      <c r="BK20" s="192"/>
      <c r="BL20" s="192"/>
      <c r="BM20" s="192"/>
      <c r="BN20" s="192"/>
      <c r="BO20" s="192"/>
      <c r="BP20" s="192"/>
      <c r="BQ20" s="192"/>
      <c r="BR20" s="192"/>
      <c r="BS20" s="192"/>
      <c r="BT20" s="192"/>
      <c r="BU20" s="192"/>
      <c r="BV20" s="192"/>
      <c r="BW20" s="192"/>
      <c r="BX20" s="192"/>
      <c r="BY20" s="192"/>
      <c r="BZ20" s="192"/>
      <c r="CA20" s="192"/>
      <c r="CB20" s="192"/>
      <c r="CC20" s="192"/>
      <c r="CD20" s="192"/>
      <c r="CE20" s="192"/>
      <c r="CF20" s="192"/>
      <c r="CG20" s="192"/>
      <c r="CH20" s="192"/>
      <c r="CI20" s="192"/>
    </row>
    <row r="21" spans="1:87" s="26" customFormat="1" ht="27" customHeight="1">
      <c r="AM21" s="191" t="s">
        <v>24</v>
      </c>
      <c r="AN21" s="191"/>
      <c r="AO21" s="191"/>
      <c r="AP21" s="191"/>
      <c r="AQ21" s="191"/>
      <c r="AR21" s="191"/>
      <c r="AS21" s="191"/>
      <c r="AT21" s="191"/>
      <c r="AU21" s="191"/>
      <c r="AV21" s="191"/>
      <c r="AW21" s="191"/>
      <c r="AX21" s="191"/>
      <c r="AY21" s="191"/>
      <c r="BA21" s="192"/>
      <c r="BB21" s="192"/>
      <c r="BC21" s="192"/>
      <c r="BD21" s="192"/>
      <c r="BE21" s="192"/>
      <c r="BF21" s="192"/>
      <c r="BG21" s="192"/>
      <c r="BH21" s="192"/>
      <c r="BI21" s="192"/>
      <c r="BJ21" s="192"/>
      <c r="BK21" s="192"/>
      <c r="BL21" s="192"/>
      <c r="BM21" s="192"/>
      <c r="BN21" s="192"/>
      <c r="BO21" s="192"/>
      <c r="BP21" s="192"/>
      <c r="BQ21" s="192"/>
      <c r="BR21" s="192"/>
      <c r="BS21" s="192"/>
      <c r="BT21" s="192"/>
      <c r="BU21" s="192"/>
      <c r="BV21" s="192"/>
      <c r="BW21" s="192"/>
      <c r="BX21" s="192"/>
      <c r="BY21" s="192"/>
      <c r="BZ21" s="192"/>
      <c r="CA21" s="192"/>
      <c r="CB21" s="192"/>
      <c r="CC21" s="192"/>
      <c r="CD21" s="192"/>
      <c r="CE21" s="192"/>
      <c r="CF21" s="192"/>
      <c r="CG21" s="193"/>
      <c r="CH21" s="193"/>
      <c r="CI21" s="193"/>
    </row>
    <row r="22" spans="1:87" s="26" customFormat="1" ht="6" customHeight="1"/>
    <row r="23" spans="1:87" s="26" customFormat="1" ht="6" customHeight="1"/>
    <row r="24" spans="1:87" s="26" customFormat="1" ht="18" customHeight="1">
      <c r="A24" s="174" t="s">
        <v>25</v>
      </c>
      <c r="B24" s="174"/>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174"/>
      <c r="AB24" s="174"/>
      <c r="AC24" s="174"/>
      <c r="AD24" s="174"/>
      <c r="AE24" s="174"/>
      <c r="AF24" s="174"/>
      <c r="AG24" s="174"/>
      <c r="AH24" s="174"/>
      <c r="AI24" s="174"/>
      <c r="AJ24" s="174"/>
      <c r="AK24" s="174"/>
      <c r="AL24" s="174"/>
      <c r="AM24" s="174"/>
      <c r="AN24" s="174"/>
      <c r="AO24" s="174"/>
      <c r="AP24" s="174"/>
      <c r="AQ24" s="174"/>
      <c r="AR24" s="174"/>
      <c r="AS24" s="174"/>
      <c r="AT24" s="174"/>
      <c r="AU24" s="174"/>
      <c r="AV24" s="174"/>
      <c r="AW24" s="174"/>
      <c r="AX24" s="174"/>
      <c r="AY24" s="174"/>
      <c r="AZ24" s="174"/>
      <c r="BA24" s="174"/>
      <c r="BB24" s="174"/>
      <c r="BC24" s="174"/>
      <c r="BD24" s="174"/>
      <c r="BE24" s="174"/>
      <c r="BF24" s="174"/>
      <c r="BG24" s="174"/>
      <c r="BH24" s="174"/>
      <c r="BI24" s="174"/>
      <c r="BJ24" s="174"/>
      <c r="BK24" s="174"/>
      <c r="BL24" s="174"/>
      <c r="BM24" s="174"/>
      <c r="BN24" s="174"/>
      <c r="BO24" s="174"/>
      <c r="BP24" s="174"/>
      <c r="BQ24" s="174"/>
      <c r="BR24" s="174"/>
      <c r="BS24" s="174"/>
      <c r="BT24" s="174"/>
      <c r="BU24" s="174"/>
      <c r="BV24" s="174"/>
      <c r="BW24" s="174"/>
      <c r="BX24" s="174"/>
      <c r="BY24" s="174"/>
      <c r="BZ24" s="174"/>
      <c r="CA24" s="174"/>
      <c r="CB24" s="174"/>
      <c r="CC24" s="174"/>
      <c r="CD24" s="174"/>
      <c r="CE24" s="174"/>
      <c r="CF24" s="174"/>
      <c r="CG24" s="174"/>
      <c r="CH24" s="174"/>
      <c r="CI24" s="174"/>
    </row>
    <row r="25" spans="1:87" s="26" customFormat="1" ht="6" customHeight="1"/>
    <row r="26" spans="1:87" s="26" customFormat="1" ht="18" customHeight="1">
      <c r="C26" s="175" t="s">
        <v>26</v>
      </c>
      <c r="D26" s="176"/>
      <c r="E26" s="176"/>
      <c r="F26" s="176"/>
      <c r="G26" s="176"/>
      <c r="H26" s="176"/>
      <c r="I26" s="176"/>
      <c r="J26" s="176"/>
      <c r="K26" s="176"/>
      <c r="L26" s="176"/>
      <c r="M26" s="176"/>
      <c r="N26" s="176"/>
      <c r="O26" s="176"/>
      <c r="P26" s="176"/>
      <c r="Q26" s="176"/>
      <c r="R26" s="176"/>
      <c r="S26" s="176"/>
      <c r="T26" s="176"/>
      <c r="U26" s="176"/>
      <c r="V26" s="176"/>
      <c r="W26" s="176"/>
      <c r="X26" s="176"/>
      <c r="Y26" s="176"/>
      <c r="Z26" s="176"/>
      <c r="AA26" s="176"/>
      <c r="AB26" s="176"/>
      <c r="AC26" s="176"/>
      <c r="AD26" s="176"/>
      <c r="AE26" s="176"/>
      <c r="AF26" s="176"/>
      <c r="AG26" s="176"/>
      <c r="AH26" s="176"/>
      <c r="AI26" s="176"/>
      <c r="AJ26" s="176"/>
      <c r="AK26" s="176"/>
      <c r="AL26" s="176"/>
      <c r="AM26" s="176"/>
      <c r="AN26" s="176"/>
      <c r="AO26" s="176"/>
      <c r="AP26" s="176"/>
      <c r="AQ26" s="176"/>
      <c r="AR26" s="176"/>
      <c r="AS26" s="176"/>
      <c r="AT26" s="176"/>
      <c r="AU26" s="176"/>
      <c r="AV26" s="176"/>
      <c r="AW26" s="176"/>
      <c r="AX26" s="176"/>
      <c r="AY26" s="176"/>
      <c r="AZ26" s="176"/>
      <c r="BA26" s="176"/>
      <c r="BB26" s="176"/>
      <c r="BC26" s="176"/>
      <c r="BD26" s="176"/>
      <c r="BE26" s="176"/>
      <c r="BF26" s="176"/>
      <c r="BG26" s="177" t="s">
        <v>27</v>
      </c>
      <c r="BH26" s="178"/>
      <c r="BI26" s="178"/>
      <c r="BJ26" s="178"/>
      <c r="BK26" s="178"/>
      <c r="BL26" s="178" t="s">
        <v>27</v>
      </c>
      <c r="BM26" s="178"/>
      <c r="BN26" s="178"/>
      <c r="BO26" s="178"/>
      <c r="BP26" s="178"/>
      <c r="BQ26" s="178"/>
      <c r="BR26" s="178"/>
      <c r="BS26" s="178"/>
      <c r="BT26" s="178"/>
      <c r="BU26" s="178"/>
      <c r="BV26" s="178"/>
      <c r="BW26" s="179"/>
      <c r="BX26" s="180"/>
      <c r="BY26" s="181"/>
      <c r="BZ26" s="181"/>
      <c r="CA26" s="182"/>
      <c r="CB26" s="180"/>
      <c r="CC26" s="181"/>
      <c r="CD26" s="181"/>
      <c r="CE26" s="182"/>
      <c r="CF26" s="180"/>
      <c r="CG26" s="181"/>
      <c r="CH26" s="181"/>
      <c r="CI26" s="182"/>
    </row>
    <row r="27" spans="1:87" s="26" customFormat="1" ht="18" customHeight="1">
      <c r="C27" s="183" t="s">
        <v>28</v>
      </c>
      <c r="D27" s="184"/>
      <c r="E27" s="184"/>
      <c r="F27" s="184"/>
      <c r="G27" s="184"/>
      <c r="H27" s="184"/>
      <c r="I27" s="184"/>
      <c r="J27" s="184"/>
      <c r="K27" s="184"/>
      <c r="L27" s="184"/>
      <c r="M27" s="184"/>
      <c r="N27" s="184"/>
      <c r="O27" s="184"/>
      <c r="P27" s="184"/>
      <c r="Q27" s="184"/>
      <c r="R27" s="184"/>
      <c r="S27" s="184"/>
      <c r="T27" s="184"/>
      <c r="U27" s="184"/>
      <c r="V27" s="184"/>
      <c r="W27" s="184"/>
      <c r="X27" s="184"/>
      <c r="Y27" s="184"/>
      <c r="Z27" s="184"/>
      <c r="AA27" s="184"/>
      <c r="AB27" s="184"/>
      <c r="AC27" s="184"/>
      <c r="AD27" s="184"/>
      <c r="AE27" s="184"/>
      <c r="AF27" s="184"/>
      <c r="AG27" s="184"/>
      <c r="AH27" s="184"/>
      <c r="AI27" s="184"/>
      <c r="AJ27" s="184"/>
      <c r="AK27" s="184"/>
      <c r="AL27" s="184"/>
      <c r="AM27" s="184"/>
      <c r="AN27" s="184"/>
      <c r="AO27" s="184"/>
      <c r="AP27" s="184"/>
      <c r="AQ27" s="184"/>
      <c r="AR27" s="184"/>
      <c r="AS27" s="184"/>
      <c r="AT27" s="184"/>
      <c r="AU27" s="184"/>
      <c r="AV27" s="184"/>
      <c r="AW27" s="184"/>
      <c r="AX27" s="184"/>
      <c r="AY27" s="184"/>
      <c r="AZ27" s="184"/>
      <c r="BA27" s="184"/>
      <c r="BB27" s="184"/>
      <c r="BC27" s="184"/>
      <c r="BD27" s="184"/>
      <c r="BE27" s="184"/>
      <c r="BF27" s="184"/>
      <c r="BG27" s="185" t="s">
        <v>15</v>
      </c>
      <c r="BH27" s="186"/>
      <c r="BI27" s="186"/>
      <c r="BJ27" s="186"/>
      <c r="BK27" s="186"/>
      <c r="BL27" s="186" t="s">
        <v>29</v>
      </c>
      <c r="BM27" s="186"/>
      <c r="BN27" s="186"/>
      <c r="BO27" s="186"/>
      <c r="BP27" s="186"/>
      <c r="BQ27" s="186"/>
      <c r="BR27" s="186"/>
      <c r="BS27" s="186"/>
      <c r="BT27" s="186"/>
      <c r="BU27" s="186"/>
      <c r="BV27" s="186"/>
      <c r="BW27" s="187"/>
      <c r="BX27" s="188" t="s">
        <v>369</v>
      </c>
      <c r="BY27" s="189"/>
      <c r="BZ27" s="189"/>
      <c r="CA27" s="190"/>
      <c r="CB27" s="188"/>
      <c r="CC27" s="189"/>
      <c r="CD27" s="189"/>
      <c r="CE27" s="190"/>
      <c r="CF27" s="188"/>
      <c r="CG27" s="189"/>
      <c r="CH27" s="189"/>
      <c r="CI27" s="190"/>
    </row>
    <row r="28" spans="1:87" s="26" customFormat="1" ht="18" customHeight="1">
      <c r="C28" s="183" t="s">
        <v>30</v>
      </c>
      <c r="D28" s="184"/>
      <c r="E28" s="184"/>
      <c r="F28" s="184"/>
      <c r="G28" s="184"/>
      <c r="H28" s="184"/>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c r="AL28" s="184"/>
      <c r="AM28" s="184"/>
      <c r="AN28" s="184"/>
      <c r="AO28" s="184"/>
      <c r="AP28" s="184"/>
      <c r="AQ28" s="184"/>
      <c r="AR28" s="184"/>
      <c r="AS28" s="184"/>
      <c r="AT28" s="184"/>
      <c r="AU28" s="184"/>
      <c r="AV28" s="184"/>
      <c r="AW28" s="184"/>
      <c r="AX28" s="184"/>
      <c r="AY28" s="184"/>
      <c r="AZ28" s="184"/>
      <c r="BA28" s="184"/>
      <c r="BB28" s="184"/>
      <c r="BC28" s="184"/>
      <c r="BD28" s="184"/>
      <c r="BE28" s="184"/>
      <c r="BF28" s="184"/>
      <c r="BG28" s="185" t="s">
        <v>31</v>
      </c>
      <c r="BH28" s="186"/>
      <c r="BI28" s="186"/>
      <c r="BJ28" s="186"/>
      <c r="BK28" s="186"/>
      <c r="BL28" s="186" t="s">
        <v>32</v>
      </c>
      <c r="BM28" s="186"/>
      <c r="BN28" s="186"/>
      <c r="BO28" s="186"/>
      <c r="BP28" s="186"/>
      <c r="BQ28" s="186"/>
      <c r="BR28" s="186"/>
      <c r="BS28" s="186"/>
      <c r="BT28" s="186"/>
      <c r="BU28" s="186"/>
      <c r="BV28" s="186"/>
      <c r="BW28" s="187"/>
      <c r="BX28" s="188" t="s">
        <v>369</v>
      </c>
      <c r="BY28" s="189"/>
      <c r="BZ28" s="189"/>
      <c r="CA28" s="190"/>
      <c r="CB28" s="188"/>
      <c r="CC28" s="189"/>
      <c r="CD28" s="189"/>
      <c r="CE28" s="190"/>
      <c r="CF28" s="188"/>
      <c r="CG28" s="189"/>
      <c r="CH28" s="189"/>
      <c r="CI28" s="190"/>
    </row>
    <row r="29" spans="1:87" s="26" customFormat="1" ht="18" customHeight="1">
      <c r="C29" s="183" t="s">
        <v>33</v>
      </c>
      <c r="D29" s="184"/>
      <c r="E29" s="184"/>
      <c r="F29" s="184"/>
      <c r="G29" s="184"/>
      <c r="H29" s="184"/>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c r="AL29" s="184"/>
      <c r="AM29" s="184"/>
      <c r="AN29" s="184"/>
      <c r="AO29" s="184"/>
      <c r="AP29" s="184"/>
      <c r="AQ29" s="184"/>
      <c r="AR29" s="184"/>
      <c r="AS29" s="184"/>
      <c r="AT29" s="184"/>
      <c r="AU29" s="184"/>
      <c r="AV29" s="184"/>
      <c r="AW29" s="184"/>
      <c r="AX29" s="184"/>
      <c r="AY29" s="184"/>
      <c r="AZ29" s="184"/>
      <c r="BA29" s="184"/>
      <c r="BB29" s="184"/>
      <c r="BC29" s="184"/>
      <c r="BD29" s="184"/>
      <c r="BE29" s="184"/>
      <c r="BF29" s="184"/>
      <c r="BG29" s="185" t="s">
        <v>34</v>
      </c>
      <c r="BH29" s="186"/>
      <c r="BI29" s="186"/>
      <c r="BJ29" s="186"/>
      <c r="BK29" s="186"/>
      <c r="BL29" s="186" t="s">
        <v>35</v>
      </c>
      <c r="BM29" s="186"/>
      <c r="BN29" s="186"/>
      <c r="BO29" s="186"/>
      <c r="BP29" s="186"/>
      <c r="BQ29" s="186"/>
      <c r="BR29" s="186"/>
      <c r="BS29" s="186"/>
      <c r="BT29" s="186"/>
      <c r="BU29" s="186"/>
      <c r="BV29" s="186"/>
      <c r="BW29" s="187"/>
      <c r="BX29" s="188" t="s">
        <v>369</v>
      </c>
      <c r="BY29" s="189"/>
      <c r="BZ29" s="189"/>
      <c r="CA29" s="190"/>
      <c r="CB29" s="188"/>
      <c r="CC29" s="189"/>
      <c r="CD29" s="189"/>
      <c r="CE29" s="190"/>
      <c r="CF29" s="188"/>
      <c r="CG29" s="189"/>
      <c r="CH29" s="189"/>
      <c r="CI29" s="190"/>
    </row>
    <row r="30" spans="1:87" s="26" customFormat="1" ht="18" customHeight="1">
      <c r="C30" s="183" t="s">
        <v>285</v>
      </c>
      <c r="D30" s="184"/>
      <c r="E30" s="184"/>
      <c r="F30" s="184"/>
      <c r="G30" s="184"/>
      <c r="H30" s="184"/>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c r="AL30" s="184"/>
      <c r="AM30" s="184"/>
      <c r="AN30" s="184"/>
      <c r="AO30" s="184"/>
      <c r="AP30" s="184"/>
      <c r="AQ30" s="184"/>
      <c r="AR30" s="184"/>
      <c r="AS30" s="184"/>
      <c r="AT30" s="184"/>
      <c r="AU30" s="184"/>
      <c r="AV30" s="184"/>
      <c r="AW30" s="184"/>
      <c r="AX30" s="184"/>
      <c r="AY30" s="184"/>
      <c r="AZ30" s="184"/>
      <c r="BA30" s="184"/>
      <c r="BB30" s="184"/>
      <c r="BC30" s="184" t="s">
        <v>36</v>
      </c>
      <c r="BD30" s="184"/>
      <c r="BE30" s="184"/>
      <c r="BF30" s="184"/>
      <c r="BG30" s="185" t="s">
        <v>14</v>
      </c>
      <c r="BH30" s="186"/>
      <c r="BI30" s="186"/>
      <c r="BJ30" s="186"/>
      <c r="BK30" s="186"/>
      <c r="BL30" s="186" t="s">
        <v>35</v>
      </c>
      <c r="BM30" s="186"/>
      <c r="BN30" s="186"/>
      <c r="BO30" s="186"/>
      <c r="BP30" s="186"/>
      <c r="BQ30" s="186"/>
      <c r="BR30" s="186"/>
      <c r="BS30" s="186"/>
      <c r="BT30" s="186"/>
      <c r="BU30" s="186"/>
      <c r="BV30" s="186"/>
      <c r="BW30" s="187"/>
      <c r="BX30" s="188" t="s">
        <v>369</v>
      </c>
      <c r="BY30" s="189"/>
      <c r="BZ30" s="189"/>
      <c r="CA30" s="190"/>
      <c r="CB30" s="188"/>
      <c r="CC30" s="189"/>
      <c r="CD30" s="189"/>
      <c r="CE30" s="190"/>
      <c r="CF30" s="188"/>
      <c r="CG30" s="189"/>
      <c r="CH30" s="189"/>
      <c r="CI30" s="190"/>
    </row>
    <row r="31" spans="1:87" s="26" customFormat="1" ht="18" customHeight="1">
      <c r="C31" s="183" t="s">
        <v>37</v>
      </c>
      <c r="D31" s="184"/>
      <c r="E31" s="184"/>
      <c r="F31" s="184"/>
      <c r="G31" s="184"/>
      <c r="H31" s="184"/>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c r="AL31" s="184"/>
      <c r="AM31" s="184"/>
      <c r="AN31" s="184"/>
      <c r="AO31" s="184"/>
      <c r="AP31" s="184"/>
      <c r="AQ31" s="184"/>
      <c r="AR31" s="184"/>
      <c r="AS31" s="184"/>
      <c r="AT31" s="184"/>
      <c r="AU31" s="184"/>
      <c r="AV31" s="184"/>
      <c r="AW31" s="184"/>
      <c r="AX31" s="184"/>
      <c r="AY31" s="184"/>
      <c r="AZ31" s="184"/>
      <c r="BA31" s="184"/>
      <c r="BB31" s="184"/>
      <c r="BC31" s="184" t="s">
        <v>38</v>
      </c>
      <c r="BD31" s="184"/>
      <c r="BE31" s="184"/>
      <c r="BF31" s="184"/>
      <c r="BG31" s="185" t="s">
        <v>39</v>
      </c>
      <c r="BH31" s="186"/>
      <c r="BI31" s="186"/>
      <c r="BJ31" s="186"/>
      <c r="BK31" s="186"/>
      <c r="BL31" s="186" t="s">
        <v>35</v>
      </c>
      <c r="BM31" s="186"/>
      <c r="BN31" s="186"/>
      <c r="BO31" s="186"/>
      <c r="BP31" s="186"/>
      <c r="BQ31" s="186"/>
      <c r="BR31" s="186"/>
      <c r="BS31" s="186"/>
      <c r="BT31" s="186"/>
      <c r="BU31" s="186"/>
      <c r="BV31" s="186"/>
      <c r="BW31" s="187"/>
      <c r="BX31" s="188" t="s">
        <v>369</v>
      </c>
      <c r="BY31" s="189"/>
      <c r="BZ31" s="189"/>
      <c r="CA31" s="190"/>
      <c r="CB31" s="188"/>
      <c r="CC31" s="189"/>
      <c r="CD31" s="189"/>
      <c r="CE31" s="190"/>
      <c r="CF31" s="188"/>
      <c r="CG31" s="189"/>
      <c r="CH31" s="189"/>
      <c r="CI31" s="190"/>
    </row>
    <row r="32" spans="1:87" s="26" customFormat="1" ht="18" customHeight="1">
      <c r="C32" s="183" t="s">
        <v>40</v>
      </c>
      <c r="D32" s="184"/>
      <c r="E32" s="184"/>
      <c r="F32" s="184"/>
      <c r="G32" s="184"/>
      <c r="H32" s="184"/>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c r="AL32" s="184"/>
      <c r="AM32" s="184"/>
      <c r="AN32" s="184"/>
      <c r="AO32" s="184"/>
      <c r="AP32" s="184"/>
      <c r="AQ32" s="184"/>
      <c r="AR32" s="184"/>
      <c r="AS32" s="184"/>
      <c r="AT32" s="184"/>
      <c r="AU32" s="184"/>
      <c r="AV32" s="184"/>
      <c r="AW32" s="184"/>
      <c r="AX32" s="184"/>
      <c r="AY32" s="184"/>
      <c r="AZ32" s="184"/>
      <c r="BA32" s="184"/>
      <c r="BB32" s="184"/>
      <c r="BC32" s="184" t="s">
        <v>41</v>
      </c>
      <c r="BD32" s="184"/>
      <c r="BE32" s="184"/>
      <c r="BF32" s="184"/>
      <c r="BG32" s="185" t="s">
        <v>42</v>
      </c>
      <c r="BH32" s="186"/>
      <c r="BI32" s="186"/>
      <c r="BJ32" s="186"/>
      <c r="BK32" s="186"/>
      <c r="BL32" s="186" t="s">
        <v>35</v>
      </c>
      <c r="BM32" s="186"/>
      <c r="BN32" s="186"/>
      <c r="BO32" s="186"/>
      <c r="BP32" s="186"/>
      <c r="BQ32" s="186"/>
      <c r="BR32" s="186"/>
      <c r="BS32" s="186"/>
      <c r="BT32" s="186"/>
      <c r="BU32" s="186"/>
      <c r="BV32" s="186"/>
      <c r="BW32" s="187"/>
      <c r="BX32" s="188" t="s">
        <v>369</v>
      </c>
      <c r="BY32" s="189"/>
      <c r="BZ32" s="189"/>
      <c r="CA32" s="190"/>
      <c r="CB32" s="188"/>
      <c r="CC32" s="189"/>
      <c r="CD32" s="189"/>
      <c r="CE32" s="190"/>
      <c r="CF32" s="188"/>
      <c r="CG32" s="189"/>
      <c r="CH32" s="189"/>
      <c r="CI32" s="190"/>
    </row>
    <row r="33" spans="3:87" s="26" customFormat="1" ht="18" customHeight="1">
      <c r="C33" s="183" t="s">
        <v>43</v>
      </c>
      <c r="D33" s="184"/>
      <c r="E33" s="184"/>
      <c r="F33" s="184"/>
      <c r="G33" s="184"/>
      <c r="H33" s="184"/>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c r="AL33" s="184"/>
      <c r="AM33" s="184"/>
      <c r="AN33" s="184"/>
      <c r="AO33" s="184"/>
      <c r="AP33" s="184"/>
      <c r="AQ33" s="184"/>
      <c r="AR33" s="184"/>
      <c r="AS33" s="184"/>
      <c r="AT33" s="184"/>
      <c r="AU33" s="184"/>
      <c r="AV33" s="184"/>
      <c r="AW33" s="184"/>
      <c r="AX33" s="184"/>
      <c r="AY33" s="184"/>
      <c r="AZ33" s="184"/>
      <c r="BA33" s="184"/>
      <c r="BB33" s="184"/>
      <c r="BC33" s="184" t="s">
        <v>44</v>
      </c>
      <c r="BD33" s="184"/>
      <c r="BE33" s="184"/>
      <c r="BF33" s="184"/>
      <c r="BG33" s="185" t="s">
        <v>45</v>
      </c>
      <c r="BH33" s="186"/>
      <c r="BI33" s="186"/>
      <c r="BJ33" s="186"/>
      <c r="BK33" s="186"/>
      <c r="BL33" s="186" t="s">
        <v>35</v>
      </c>
      <c r="BM33" s="186"/>
      <c r="BN33" s="186"/>
      <c r="BO33" s="186"/>
      <c r="BP33" s="186"/>
      <c r="BQ33" s="186"/>
      <c r="BR33" s="186"/>
      <c r="BS33" s="186"/>
      <c r="BT33" s="186"/>
      <c r="BU33" s="186"/>
      <c r="BV33" s="186"/>
      <c r="BW33" s="187"/>
      <c r="BX33" s="188" t="s">
        <v>369</v>
      </c>
      <c r="BY33" s="189"/>
      <c r="BZ33" s="189"/>
      <c r="CA33" s="190"/>
      <c r="CB33" s="188"/>
      <c r="CC33" s="189"/>
      <c r="CD33" s="189"/>
      <c r="CE33" s="190"/>
      <c r="CF33" s="188"/>
      <c r="CG33" s="189"/>
      <c r="CH33" s="189"/>
      <c r="CI33" s="190"/>
    </row>
    <row r="34" spans="3:87" s="26" customFormat="1" ht="18" customHeight="1">
      <c r="C34" s="183" t="s">
        <v>286</v>
      </c>
      <c r="D34" s="184"/>
      <c r="E34" s="184"/>
      <c r="F34" s="184"/>
      <c r="G34" s="184"/>
      <c r="H34" s="184"/>
      <c r="I34" s="184"/>
      <c r="J34" s="184"/>
      <c r="K34" s="184"/>
      <c r="L34" s="184"/>
      <c r="M34" s="184"/>
      <c r="N34" s="184"/>
      <c r="O34" s="184"/>
      <c r="P34" s="184"/>
      <c r="Q34" s="184"/>
      <c r="R34" s="184"/>
      <c r="S34" s="184"/>
      <c r="T34" s="184"/>
      <c r="U34" s="184"/>
      <c r="V34" s="184"/>
      <c r="W34" s="184"/>
      <c r="X34" s="184"/>
      <c r="Y34" s="184"/>
      <c r="Z34" s="184"/>
      <c r="AA34" s="184"/>
      <c r="AB34" s="184"/>
      <c r="AC34" s="184"/>
      <c r="AD34" s="184"/>
      <c r="AE34" s="184"/>
      <c r="AF34" s="184"/>
      <c r="AG34" s="184"/>
      <c r="AH34" s="184"/>
      <c r="AI34" s="184"/>
      <c r="AJ34" s="184"/>
      <c r="AK34" s="184"/>
      <c r="AL34" s="184"/>
      <c r="AM34" s="184"/>
      <c r="AN34" s="184"/>
      <c r="AO34" s="184"/>
      <c r="AP34" s="184"/>
      <c r="AQ34" s="184"/>
      <c r="AR34" s="184"/>
      <c r="AS34" s="184"/>
      <c r="AT34" s="184"/>
      <c r="AU34" s="184"/>
      <c r="AV34" s="184"/>
      <c r="AW34" s="184"/>
      <c r="AX34" s="184"/>
      <c r="AY34" s="184"/>
      <c r="AZ34" s="184"/>
      <c r="BA34" s="184"/>
      <c r="BB34" s="184"/>
      <c r="BC34" s="184" t="str">
        <f>IF($A$6="長期高度人材育成コース","",IF($A$6="デュアルシステムコース","様式 ８","様式 ７"))</f>
        <v>様式 ７</v>
      </c>
      <c r="BD34" s="184"/>
      <c r="BE34" s="184"/>
      <c r="BF34" s="184"/>
      <c r="BG34" s="185" t="s">
        <v>46</v>
      </c>
      <c r="BH34" s="186"/>
      <c r="BI34" s="186"/>
      <c r="BJ34" s="186"/>
      <c r="BK34" s="186"/>
      <c r="BL34" s="186" t="s">
        <v>35</v>
      </c>
      <c r="BM34" s="186"/>
      <c r="BN34" s="186"/>
      <c r="BO34" s="186"/>
      <c r="BP34" s="186"/>
      <c r="BQ34" s="186"/>
      <c r="BR34" s="186"/>
      <c r="BS34" s="186"/>
      <c r="BT34" s="186"/>
      <c r="BU34" s="186"/>
      <c r="BV34" s="186"/>
      <c r="BW34" s="187"/>
      <c r="BX34" s="188" t="s">
        <v>369</v>
      </c>
      <c r="BY34" s="189"/>
      <c r="BZ34" s="189"/>
      <c r="CA34" s="190"/>
      <c r="CB34" s="199"/>
      <c r="CC34" s="199"/>
      <c r="CD34" s="199"/>
      <c r="CE34" s="199"/>
      <c r="CF34" s="199"/>
      <c r="CG34" s="199"/>
      <c r="CH34" s="199"/>
      <c r="CI34" s="199"/>
    </row>
    <row r="35" spans="3:87" s="26" customFormat="1" ht="18" customHeight="1">
      <c r="C35" s="213" t="s">
        <v>287</v>
      </c>
      <c r="D35" s="184"/>
      <c r="E35" s="184"/>
      <c r="F35" s="184"/>
      <c r="G35" s="184"/>
      <c r="H35" s="184"/>
      <c r="I35" s="184"/>
      <c r="J35" s="184"/>
      <c r="K35" s="184"/>
      <c r="L35" s="184"/>
      <c r="M35" s="184"/>
      <c r="N35" s="184"/>
      <c r="O35" s="184"/>
      <c r="P35" s="184"/>
      <c r="Q35" s="184"/>
      <c r="R35" s="184"/>
      <c r="S35" s="184"/>
      <c r="T35" s="184"/>
      <c r="U35" s="184"/>
      <c r="V35" s="184"/>
      <c r="W35" s="184"/>
      <c r="X35" s="184"/>
      <c r="Y35" s="184"/>
      <c r="Z35" s="184"/>
      <c r="AA35" s="184"/>
      <c r="AB35" s="184"/>
      <c r="AC35" s="184"/>
      <c r="AD35" s="184"/>
      <c r="AE35" s="184"/>
      <c r="AF35" s="184"/>
      <c r="AG35" s="184"/>
      <c r="AH35" s="184"/>
      <c r="AI35" s="184"/>
      <c r="AJ35" s="184"/>
      <c r="AK35" s="184"/>
      <c r="AL35" s="184"/>
      <c r="AM35" s="184"/>
      <c r="AN35" s="184"/>
      <c r="AO35" s="184"/>
      <c r="AP35" s="184"/>
      <c r="AQ35" s="184"/>
      <c r="AR35" s="184"/>
      <c r="AS35" s="184"/>
      <c r="AT35" s="184"/>
      <c r="AU35" s="184"/>
      <c r="AV35" s="184"/>
      <c r="AW35" s="184"/>
      <c r="AX35" s="184"/>
      <c r="AY35" s="184"/>
      <c r="AZ35" s="184"/>
      <c r="BA35" s="184"/>
      <c r="BB35" s="184"/>
      <c r="BC35" s="184" t="str">
        <f>IF($A$6="知識等習得コース","様式 ９","")</f>
        <v/>
      </c>
      <c r="BD35" s="184"/>
      <c r="BE35" s="184"/>
      <c r="BF35" s="184"/>
      <c r="BG35" s="214" t="s">
        <v>288</v>
      </c>
      <c r="BH35" s="215"/>
      <c r="BI35" s="215"/>
      <c r="BJ35" s="215"/>
      <c r="BK35" s="215"/>
      <c r="BL35" s="215"/>
      <c r="BM35" s="215"/>
      <c r="BN35" s="215"/>
      <c r="BO35" s="215"/>
      <c r="BP35" s="215"/>
      <c r="BQ35" s="215"/>
      <c r="BR35" s="215"/>
      <c r="BS35" s="215"/>
      <c r="BT35" s="215"/>
      <c r="BU35" s="215"/>
      <c r="BV35" s="215"/>
      <c r="BW35" s="216"/>
      <c r="BX35" s="188" t="s">
        <v>369</v>
      </c>
      <c r="BY35" s="189"/>
      <c r="BZ35" s="189"/>
      <c r="CA35" s="190"/>
      <c r="CB35" s="199"/>
      <c r="CC35" s="199"/>
      <c r="CD35" s="199"/>
      <c r="CE35" s="199"/>
      <c r="CF35" s="199"/>
      <c r="CG35" s="199"/>
      <c r="CH35" s="199"/>
      <c r="CI35" s="199"/>
    </row>
    <row r="36" spans="3:87" s="26" customFormat="1" ht="18" customHeight="1">
      <c r="C36" s="217" t="s">
        <v>357</v>
      </c>
      <c r="D36" s="218"/>
      <c r="E36" s="218"/>
      <c r="F36" s="218"/>
      <c r="G36" s="218"/>
      <c r="H36" s="218"/>
      <c r="I36" s="218"/>
      <c r="J36" s="218"/>
      <c r="K36" s="218"/>
      <c r="L36" s="218"/>
      <c r="M36" s="218"/>
      <c r="N36" s="218"/>
      <c r="O36" s="218"/>
      <c r="P36" s="218"/>
      <c r="Q36" s="218"/>
      <c r="R36" s="218"/>
      <c r="S36" s="218"/>
      <c r="T36" s="218"/>
      <c r="U36" s="218"/>
      <c r="V36" s="218"/>
      <c r="W36" s="218"/>
      <c r="X36" s="218"/>
      <c r="Y36" s="218"/>
      <c r="Z36" s="218"/>
      <c r="AA36" s="218"/>
      <c r="AB36" s="218"/>
      <c r="AC36" s="218"/>
      <c r="AD36" s="218"/>
      <c r="AE36" s="218"/>
      <c r="AF36" s="218"/>
      <c r="AG36" s="218"/>
      <c r="AH36" s="218"/>
      <c r="AI36" s="218"/>
      <c r="AJ36" s="218"/>
      <c r="AK36" s="218"/>
      <c r="AL36" s="218"/>
      <c r="AM36" s="218"/>
      <c r="AN36" s="218"/>
      <c r="AO36" s="218"/>
      <c r="AP36" s="218"/>
      <c r="AQ36" s="218"/>
      <c r="AR36" s="218"/>
      <c r="AS36" s="218"/>
      <c r="AT36" s="218"/>
      <c r="AU36" s="218"/>
      <c r="AV36" s="218"/>
      <c r="AW36" s="218"/>
      <c r="AX36" s="218"/>
      <c r="AY36" s="218"/>
      <c r="AZ36" s="218"/>
      <c r="BA36" s="218"/>
      <c r="BB36" s="218"/>
      <c r="BC36" s="218" t="str">
        <f>IF($A$6="知識等習得コース","様式 ９","")</f>
        <v/>
      </c>
      <c r="BD36" s="218"/>
      <c r="BE36" s="218"/>
      <c r="BF36" s="218"/>
      <c r="BG36" s="207" t="s">
        <v>358</v>
      </c>
      <c r="BH36" s="208"/>
      <c r="BI36" s="208"/>
      <c r="BJ36" s="208"/>
      <c r="BK36" s="208"/>
      <c r="BL36" s="208" t="s">
        <v>35</v>
      </c>
      <c r="BM36" s="208"/>
      <c r="BN36" s="208"/>
      <c r="BO36" s="208"/>
      <c r="BP36" s="208"/>
      <c r="BQ36" s="208"/>
      <c r="BR36" s="208"/>
      <c r="BS36" s="208"/>
      <c r="BT36" s="208"/>
      <c r="BU36" s="208"/>
      <c r="BV36" s="208"/>
      <c r="BW36" s="209"/>
      <c r="BX36" s="175" t="s">
        <v>369</v>
      </c>
      <c r="BY36" s="176"/>
      <c r="BZ36" s="176"/>
      <c r="CA36" s="200"/>
      <c r="CB36" s="175"/>
      <c r="CC36" s="176"/>
      <c r="CD36" s="176"/>
      <c r="CE36" s="200"/>
      <c r="CF36" s="175"/>
      <c r="CG36" s="176"/>
      <c r="CH36" s="176"/>
      <c r="CI36" s="200"/>
    </row>
    <row r="37" spans="3:87" s="26" customFormat="1" ht="18" customHeight="1">
      <c r="C37" s="219" t="s">
        <v>390</v>
      </c>
      <c r="D37" s="220"/>
      <c r="E37" s="220"/>
      <c r="F37" s="220"/>
      <c r="G37" s="220"/>
      <c r="H37" s="220"/>
      <c r="I37" s="220"/>
      <c r="J37" s="220"/>
      <c r="K37" s="220"/>
      <c r="L37" s="220"/>
      <c r="M37" s="220"/>
      <c r="N37" s="220"/>
      <c r="O37" s="220"/>
      <c r="P37" s="220"/>
      <c r="Q37" s="220"/>
      <c r="R37" s="220"/>
      <c r="S37" s="220"/>
      <c r="T37" s="220"/>
      <c r="U37" s="220"/>
      <c r="V37" s="220"/>
      <c r="W37" s="220"/>
      <c r="X37" s="220"/>
      <c r="Y37" s="220"/>
      <c r="Z37" s="220"/>
      <c r="AA37" s="220"/>
      <c r="AB37" s="220"/>
      <c r="AC37" s="220"/>
      <c r="AD37" s="220"/>
      <c r="AE37" s="220"/>
      <c r="AF37" s="220"/>
      <c r="AG37" s="220"/>
      <c r="AH37" s="220"/>
      <c r="AI37" s="220"/>
      <c r="AJ37" s="220"/>
      <c r="AK37" s="220"/>
      <c r="AL37" s="220"/>
      <c r="AM37" s="220"/>
      <c r="AN37" s="220"/>
      <c r="AO37" s="220"/>
      <c r="AP37" s="220"/>
      <c r="AQ37" s="220"/>
      <c r="AR37" s="220"/>
      <c r="AS37" s="220"/>
      <c r="AT37" s="220"/>
      <c r="AU37" s="220"/>
      <c r="AV37" s="220"/>
      <c r="AW37" s="220"/>
      <c r="AX37" s="220"/>
      <c r="AY37" s="220"/>
      <c r="AZ37" s="220"/>
      <c r="BA37" s="220"/>
      <c r="BB37" s="220"/>
      <c r="BC37" s="220" t="str">
        <f>IF($A$6="知識等習得コース","様式 ９","")</f>
        <v/>
      </c>
      <c r="BD37" s="220"/>
      <c r="BE37" s="220"/>
      <c r="BF37" s="220"/>
      <c r="BG37" s="201" t="s">
        <v>386</v>
      </c>
      <c r="BH37" s="202"/>
      <c r="BI37" s="202"/>
      <c r="BJ37" s="202"/>
      <c r="BK37" s="202"/>
      <c r="BL37" s="202" t="s">
        <v>35</v>
      </c>
      <c r="BM37" s="202"/>
      <c r="BN37" s="202"/>
      <c r="BO37" s="202"/>
      <c r="BP37" s="202"/>
      <c r="BQ37" s="202"/>
      <c r="BR37" s="202"/>
      <c r="BS37" s="202"/>
      <c r="BT37" s="202"/>
      <c r="BU37" s="202"/>
      <c r="BV37" s="202"/>
      <c r="BW37" s="203"/>
      <c r="BX37" s="204" t="s">
        <v>369</v>
      </c>
      <c r="BY37" s="205"/>
      <c r="BZ37" s="205"/>
      <c r="CA37" s="206"/>
      <c r="CB37" s="204"/>
      <c r="CC37" s="205"/>
      <c r="CD37" s="205"/>
      <c r="CE37" s="206"/>
      <c r="CF37" s="204"/>
      <c r="CG37" s="205"/>
      <c r="CH37" s="205"/>
      <c r="CI37" s="206"/>
    </row>
    <row r="38" spans="3:87" s="26" customFormat="1" ht="6" customHeight="1"/>
    <row r="39" spans="3:87" s="26" customFormat="1" ht="18" customHeight="1">
      <c r="C39" s="175" t="s">
        <v>47</v>
      </c>
      <c r="D39" s="176"/>
      <c r="E39" s="176"/>
      <c r="F39" s="176"/>
      <c r="G39" s="176"/>
      <c r="H39" s="176"/>
      <c r="I39" s="176"/>
      <c r="J39" s="176"/>
      <c r="K39" s="176"/>
      <c r="L39" s="176"/>
      <c r="M39" s="176"/>
      <c r="N39" s="176"/>
      <c r="O39" s="176"/>
      <c r="P39" s="176"/>
      <c r="Q39" s="176"/>
      <c r="R39" s="176"/>
      <c r="S39" s="176"/>
      <c r="T39" s="176"/>
      <c r="U39" s="176"/>
      <c r="V39" s="176"/>
      <c r="W39" s="176"/>
      <c r="X39" s="176"/>
      <c r="Y39" s="176"/>
      <c r="Z39" s="176"/>
      <c r="AA39" s="176"/>
      <c r="AB39" s="176"/>
      <c r="AC39" s="176"/>
      <c r="AD39" s="176"/>
      <c r="AE39" s="176"/>
      <c r="AF39" s="176"/>
      <c r="AG39" s="176"/>
      <c r="AH39" s="176"/>
      <c r="AI39" s="176"/>
      <c r="AJ39" s="176"/>
      <c r="AK39" s="176"/>
      <c r="AL39" s="176"/>
      <c r="AM39" s="176"/>
      <c r="AN39" s="176"/>
      <c r="AO39" s="176"/>
      <c r="AP39" s="176"/>
      <c r="AQ39" s="176"/>
      <c r="AR39" s="176"/>
      <c r="AS39" s="176"/>
      <c r="AT39" s="176"/>
      <c r="AU39" s="176"/>
      <c r="AV39" s="176"/>
      <c r="AW39" s="176"/>
      <c r="AX39" s="176"/>
      <c r="AY39" s="176"/>
      <c r="AZ39" s="176"/>
      <c r="BA39" s="176"/>
      <c r="BB39" s="176"/>
      <c r="BC39" s="176"/>
      <c r="BD39" s="176"/>
      <c r="BE39" s="176"/>
      <c r="BF39" s="176"/>
      <c r="BG39" s="176"/>
      <c r="BH39" s="176"/>
      <c r="BI39" s="176"/>
      <c r="BJ39" s="176"/>
      <c r="BK39" s="176"/>
      <c r="BL39" s="176"/>
      <c r="BM39" s="176"/>
      <c r="BN39" s="176"/>
      <c r="BO39" s="200"/>
      <c r="BP39" s="188" t="s">
        <v>27</v>
      </c>
      <c r="BQ39" s="189"/>
      <c r="BR39" s="189"/>
      <c r="BS39" s="189"/>
      <c r="BT39" s="189"/>
      <c r="BU39" s="189"/>
      <c r="BV39" s="189"/>
      <c r="BW39" s="189"/>
      <c r="BX39" s="189"/>
      <c r="BY39" s="189"/>
      <c r="BZ39" s="189"/>
      <c r="CA39" s="190"/>
      <c r="CB39" s="180"/>
      <c r="CC39" s="181"/>
      <c r="CD39" s="181"/>
      <c r="CE39" s="182"/>
      <c r="CF39" s="180"/>
      <c r="CG39" s="181"/>
      <c r="CH39" s="181"/>
      <c r="CI39" s="182"/>
    </row>
    <row r="40" spans="3:87" s="26" customFormat="1" ht="18" customHeight="1">
      <c r="C40" s="207" t="s">
        <v>359</v>
      </c>
      <c r="D40" s="208"/>
      <c r="E40" s="208"/>
      <c r="F40" s="208"/>
      <c r="G40" s="208"/>
      <c r="H40" s="208"/>
      <c r="I40" s="208"/>
      <c r="J40" s="208"/>
      <c r="K40" s="208"/>
      <c r="L40" s="208"/>
      <c r="M40" s="208"/>
      <c r="N40" s="208"/>
      <c r="O40" s="208"/>
      <c r="P40" s="208"/>
      <c r="Q40" s="208"/>
      <c r="R40" s="208"/>
      <c r="S40" s="208"/>
      <c r="T40" s="208"/>
      <c r="U40" s="208"/>
      <c r="V40" s="208"/>
      <c r="W40" s="208"/>
      <c r="X40" s="208"/>
      <c r="Y40" s="208"/>
      <c r="Z40" s="208"/>
      <c r="AA40" s="208"/>
      <c r="AB40" s="208"/>
      <c r="AC40" s="208"/>
      <c r="AD40" s="208"/>
      <c r="AE40" s="208"/>
      <c r="AF40" s="208"/>
      <c r="AG40" s="208"/>
      <c r="AH40" s="208"/>
      <c r="AI40" s="208"/>
      <c r="AJ40" s="208"/>
      <c r="AK40" s="208"/>
      <c r="AL40" s="208"/>
      <c r="AM40" s="208"/>
      <c r="AN40" s="208"/>
      <c r="AO40" s="208"/>
      <c r="AP40" s="208"/>
      <c r="AQ40" s="208"/>
      <c r="AR40" s="208"/>
      <c r="AS40" s="208"/>
      <c r="AT40" s="208"/>
      <c r="AU40" s="208"/>
      <c r="AV40" s="208"/>
      <c r="AW40" s="208"/>
      <c r="AX40" s="208"/>
      <c r="AY40" s="208"/>
      <c r="AZ40" s="208"/>
      <c r="BA40" s="208"/>
      <c r="BB40" s="208"/>
      <c r="BC40" s="208"/>
      <c r="BD40" s="208"/>
      <c r="BE40" s="208"/>
      <c r="BF40" s="208"/>
      <c r="BG40" s="208"/>
      <c r="BH40" s="208"/>
      <c r="BI40" s="208"/>
      <c r="BJ40" s="208"/>
      <c r="BK40" s="208"/>
      <c r="BL40" s="208"/>
      <c r="BM40" s="208"/>
      <c r="BN40" s="208"/>
      <c r="BO40" s="209"/>
      <c r="BP40" s="210" t="s">
        <v>49</v>
      </c>
      <c r="BQ40" s="211"/>
      <c r="BR40" s="211"/>
      <c r="BS40" s="211"/>
      <c r="BT40" s="211"/>
      <c r="BU40" s="211"/>
      <c r="BV40" s="211"/>
      <c r="BW40" s="211"/>
      <c r="BX40" s="211"/>
      <c r="BY40" s="211"/>
      <c r="BZ40" s="211"/>
      <c r="CA40" s="212"/>
      <c r="CB40" s="175" t="s">
        <v>369</v>
      </c>
      <c r="CC40" s="176"/>
      <c r="CD40" s="176"/>
      <c r="CE40" s="200"/>
      <c r="CF40" s="175"/>
      <c r="CG40" s="176"/>
      <c r="CH40" s="176"/>
      <c r="CI40" s="200"/>
    </row>
    <row r="41" spans="3:87" s="26" customFormat="1" ht="18" customHeight="1">
      <c r="C41" s="207" t="s">
        <v>48</v>
      </c>
      <c r="D41" s="208"/>
      <c r="E41" s="208"/>
      <c r="F41" s="208"/>
      <c r="G41" s="208"/>
      <c r="H41" s="208"/>
      <c r="I41" s="208"/>
      <c r="J41" s="208"/>
      <c r="K41" s="208"/>
      <c r="L41" s="208"/>
      <c r="M41" s="208"/>
      <c r="N41" s="208"/>
      <c r="O41" s="208"/>
      <c r="P41" s="208"/>
      <c r="Q41" s="208"/>
      <c r="R41" s="208"/>
      <c r="S41" s="208"/>
      <c r="T41" s="208"/>
      <c r="U41" s="208"/>
      <c r="V41" s="208"/>
      <c r="W41" s="208"/>
      <c r="X41" s="208"/>
      <c r="Y41" s="208"/>
      <c r="Z41" s="208"/>
      <c r="AA41" s="208"/>
      <c r="AB41" s="208"/>
      <c r="AC41" s="208"/>
      <c r="AD41" s="208"/>
      <c r="AE41" s="208"/>
      <c r="AF41" s="208"/>
      <c r="AG41" s="208"/>
      <c r="AH41" s="208"/>
      <c r="AI41" s="208"/>
      <c r="AJ41" s="208"/>
      <c r="AK41" s="208"/>
      <c r="AL41" s="208"/>
      <c r="AM41" s="208"/>
      <c r="AN41" s="208"/>
      <c r="AO41" s="208"/>
      <c r="AP41" s="208"/>
      <c r="AQ41" s="208"/>
      <c r="AR41" s="208"/>
      <c r="AS41" s="208"/>
      <c r="AT41" s="208"/>
      <c r="AU41" s="208"/>
      <c r="AV41" s="208"/>
      <c r="AW41" s="208"/>
      <c r="AX41" s="208"/>
      <c r="AY41" s="208"/>
      <c r="AZ41" s="208"/>
      <c r="BA41" s="208"/>
      <c r="BB41" s="208"/>
      <c r="BC41" s="208"/>
      <c r="BD41" s="208"/>
      <c r="BE41" s="208"/>
      <c r="BF41" s="208"/>
      <c r="BG41" s="208"/>
      <c r="BH41" s="208"/>
      <c r="BI41" s="208"/>
      <c r="BJ41" s="208"/>
      <c r="BK41" s="208"/>
      <c r="BL41" s="208"/>
      <c r="BM41" s="208"/>
      <c r="BN41" s="208"/>
      <c r="BO41" s="209"/>
      <c r="BP41" s="210" t="s">
        <v>49</v>
      </c>
      <c r="BQ41" s="211"/>
      <c r="BR41" s="211"/>
      <c r="BS41" s="211"/>
      <c r="BT41" s="211"/>
      <c r="BU41" s="211"/>
      <c r="BV41" s="211"/>
      <c r="BW41" s="211"/>
      <c r="BX41" s="211"/>
      <c r="BY41" s="211"/>
      <c r="BZ41" s="211"/>
      <c r="CA41" s="212"/>
      <c r="CB41" s="175" t="s">
        <v>369</v>
      </c>
      <c r="CC41" s="176"/>
      <c r="CD41" s="176"/>
      <c r="CE41" s="200"/>
      <c r="CF41" s="175"/>
      <c r="CG41" s="176"/>
      <c r="CH41" s="176"/>
      <c r="CI41" s="200"/>
    </row>
    <row r="42" spans="3:87" s="26" customFormat="1" ht="18" customHeight="1">
      <c r="C42" s="207" t="s">
        <v>50</v>
      </c>
      <c r="D42" s="208"/>
      <c r="E42" s="208"/>
      <c r="F42" s="208"/>
      <c r="G42" s="208"/>
      <c r="H42" s="208"/>
      <c r="I42" s="208"/>
      <c r="J42" s="208"/>
      <c r="K42" s="208"/>
      <c r="L42" s="208"/>
      <c r="M42" s="208"/>
      <c r="N42" s="208"/>
      <c r="O42" s="208"/>
      <c r="P42" s="208"/>
      <c r="Q42" s="208"/>
      <c r="R42" s="208"/>
      <c r="S42" s="208"/>
      <c r="T42" s="208"/>
      <c r="U42" s="208"/>
      <c r="V42" s="208"/>
      <c r="W42" s="208"/>
      <c r="X42" s="208"/>
      <c r="Y42" s="208"/>
      <c r="Z42" s="208"/>
      <c r="AA42" s="208"/>
      <c r="AB42" s="208"/>
      <c r="AC42" s="208"/>
      <c r="AD42" s="208"/>
      <c r="AE42" s="208"/>
      <c r="AF42" s="208"/>
      <c r="AG42" s="208"/>
      <c r="AH42" s="208"/>
      <c r="AI42" s="208"/>
      <c r="AJ42" s="208"/>
      <c r="AK42" s="208"/>
      <c r="AL42" s="208"/>
      <c r="AM42" s="208"/>
      <c r="AN42" s="208"/>
      <c r="AO42" s="208"/>
      <c r="AP42" s="208"/>
      <c r="AQ42" s="208"/>
      <c r="AR42" s="208"/>
      <c r="AS42" s="208"/>
      <c r="AT42" s="208"/>
      <c r="AU42" s="208"/>
      <c r="AV42" s="208"/>
      <c r="AW42" s="208"/>
      <c r="AX42" s="208"/>
      <c r="AY42" s="208"/>
      <c r="AZ42" s="208"/>
      <c r="BA42" s="208"/>
      <c r="BB42" s="208"/>
      <c r="BC42" s="208"/>
      <c r="BD42" s="208"/>
      <c r="BE42" s="208"/>
      <c r="BF42" s="208"/>
      <c r="BG42" s="208"/>
      <c r="BH42" s="208"/>
      <c r="BI42" s="208"/>
      <c r="BJ42" s="208"/>
      <c r="BK42" s="208"/>
      <c r="BL42" s="208"/>
      <c r="BM42" s="208"/>
      <c r="BN42" s="208"/>
      <c r="BO42" s="209"/>
      <c r="BP42" s="210" t="s">
        <v>51</v>
      </c>
      <c r="BQ42" s="211"/>
      <c r="BR42" s="211"/>
      <c r="BS42" s="211"/>
      <c r="BT42" s="211"/>
      <c r="BU42" s="211"/>
      <c r="BV42" s="211"/>
      <c r="BW42" s="211"/>
      <c r="BX42" s="211"/>
      <c r="BY42" s="211"/>
      <c r="BZ42" s="211"/>
      <c r="CA42" s="212"/>
      <c r="CB42" s="175" t="s">
        <v>369</v>
      </c>
      <c r="CC42" s="176"/>
      <c r="CD42" s="176"/>
      <c r="CE42" s="200"/>
      <c r="CF42" s="175"/>
      <c r="CG42" s="176"/>
      <c r="CH42" s="176"/>
      <c r="CI42" s="200"/>
    </row>
    <row r="43" spans="3:87" s="26" customFormat="1" ht="18" customHeight="1">
      <c r="C43" s="207" t="s">
        <v>52</v>
      </c>
      <c r="D43" s="208"/>
      <c r="E43" s="208"/>
      <c r="F43" s="208"/>
      <c r="G43" s="208"/>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8"/>
      <c r="AY43" s="208"/>
      <c r="AZ43" s="208"/>
      <c r="BA43" s="208"/>
      <c r="BB43" s="208"/>
      <c r="BC43" s="208"/>
      <c r="BD43" s="208"/>
      <c r="BE43" s="208"/>
      <c r="BF43" s="208"/>
      <c r="BG43" s="208"/>
      <c r="BH43" s="208"/>
      <c r="BI43" s="208"/>
      <c r="BJ43" s="208"/>
      <c r="BK43" s="208"/>
      <c r="BL43" s="208"/>
      <c r="BM43" s="208"/>
      <c r="BN43" s="208"/>
      <c r="BO43" s="209"/>
      <c r="BP43" s="210" t="s">
        <v>53</v>
      </c>
      <c r="BQ43" s="211"/>
      <c r="BR43" s="211"/>
      <c r="BS43" s="211"/>
      <c r="BT43" s="211"/>
      <c r="BU43" s="211"/>
      <c r="BV43" s="211"/>
      <c r="BW43" s="211"/>
      <c r="BX43" s="211"/>
      <c r="BY43" s="211"/>
      <c r="BZ43" s="211"/>
      <c r="CA43" s="212"/>
      <c r="CB43" s="175" t="s">
        <v>369</v>
      </c>
      <c r="CC43" s="176"/>
      <c r="CD43" s="176"/>
      <c r="CE43" s="200"/>
      <c r="CF43" s="175"/>
      <c r="CG43" s="176"/>
      <c r="CH43" s="176"/>
      <c r="CI43" s="200"/>
    </row>
    <row r="44" spans="3:87" s="26" customFormat="1" ht="18" customHeight="1">
      <c r="C44" s="207" t="s">
        <v>365</v>
      </c>
      <c r="D44" s="208"/>
      <c r="E44" s="208"/>
      <c r="F44" s="208"/>
      <c r="G44" s="208"/>
      <c r="H44" s="208"/>
      <c r="I44" s="208"/>
      <c r="J44" s="208"/>
      <c r="K44" s="208"/>
      <c r="L44" s="208"/>
      <c r="M44" s="208"/>
      <c r="N44" s="208"/>
      <c r="O44" s="208"/>
      <c r="P44" s="208"/>
      <c r="Q44" s="208"/>
      <c r="R44" s="208"/>
      <c r="S44" s="208"/>
      <c r="T44" s="208"/>
      <c r="U44" s="208"/>
      <c r="V44" s="208"/>
      <c r="W44" s="208"/>
      <c r="X44" s="208"/>
      <c r="Y44" s="208"/>
      <c r="Z44" s="208"/>
      <c r="AA44" s="208"/>
      <c r="AB44" s="208"/>
      <c r="AC44" s="208"/>
      <c r="AD44" s="208"/>
      <c r="AE44" s="208"/>
      <c r="AF44" s="208"/>
      <c r="AG44" s="208"/>
      <c r="AH44" s="208"/>
      <c r="AI44" s="208"/>
      <c r="AJ44" s="208"/>
      <c r="AK44" s="208"/>
      <c r="AL44" s="208"/>
      <c r="AM44" s="208"/>
      <c r="AN44" s="208"/>
      <c r="AO44" s="208"/>
      <c r="AP44" s="208"/>
      <c r="AQ44" s="208"/>
      <c r="AR44" s="208"/>
      <c r="AS44" s="208"/>
      <c r="AT44" s="208"/>
      <c r="AU44" s="208"/>
      <c r="AV44" s="208"/>
      <c r="AW44" s="208"/>
      <c r="AX44" s="208"/>
      <c r="AY44" s="208"/>
      <c r="AZ44" s="208"/>
      <c r="BA44" s="208"/>
      <c r="BB44" s="208"/>
      <c r="BC44" s="208"/>
      <c r="BD44" s="208"/>
      <c r="BE44" s="208"/>
      <c r="BF44" s="208"/>
      <c r="BG44" s="208"/>
      <c r="BH44" s="208"/>
      <c r="BI44" s="208"/>
      <c r="BJ44" s="208"/>
      <c r="BK44" s="208"/>
      <c r="BL44" s="208"/>
      <c r="BM44" s="208"/>
      <c r="BN44" s="208"/>
      <c r="BO44" s="209"/>
      <c r="BP44" s="210" t="s">
        <v>54</v>
      </c>
      <c r="BQ44" s="211"/>
      <c r="BR44" s="211"/>
      <c r="BS44" s="211"/>
      <c r="BT44" s="211"/>
      <c r="BU44" s="211"/>
      <c r="BV44" s="211"/>
      <c r="BW44" s="211"/>
      <c r="BX44" s="211"/>
      <c r="BY44" s="211"/>
      <c r="BZ44" s="211"/>
      <c r="CA44" s="212"/>
      <c r="CB44" s="175" t="s">
        <v>369</v>
      </c>
      <c r="CC44" s="176"/>
      <c r="CD44" s="176"/>
      <c r="CE44" s="200"/>
      <c r="CF44" s="175"/>
      <c r="CG44" s="176"/>
      <c r="CH44" s="176"/>
      <c r="CI44" s="200"/>
    </row>
    <row r="45" spans="3:87" s="26" customFormat="1" ht="18" customHeight="1">
      <c r="C45" s="214" t="s">
        <v>55</v>
      </c>
      <c r="D45" s="215"/>
      <c r="E45" s="215"/>
      <c r="F45" s="215"/>
      <c r="G45" s="215"/>
      <c r="H45" s="215"/>
      <c r="I45" s="215"/>
      <c r="J45" s="215"/>
      <c r="K45" s="215"/>
      <c r="L45" s="215"/>
      <c r="M45" s="215"/>
      <c r="N45" s="215"/>
      <c r="O45" s="215"/>
      <c r="P45" s="215"/>
      <c r="Q45" s="215"/>
      <c r="R45" s="215"/>
      <c r="S45" s="215"/>
      <c r="T45" s="215"/>
      <c r="U45" s="215"/>
      <c r="V45" s="215"/>
      <c r="W45" s="215"/>
      <c r="X45" s="215"/>
      <c r="Y45" s="215"/>
      <c r="Z45" s="215"/>
      <c r="AA45" s="215"/>
      <c r="AB45" s="215"/>
      <c r="AC45" s="215"/>
      <c r="AD45" s="215"/>
      <c r="AE45" s="215"/>
      <c r="AF45" s="215"/>
      <c r="AG45" s="215"/>
      <c r="AH45" s="215"/>
      <c r="AI45" s="215"/>
      <c r="AJ45" s="215"/>
      <c r="AK45" s="215"/>
      <c r="AL45" s="215"/>
      <c r="AM45" s="215"/>
      <c r="AN45" s="215"/>
      <c r="AO45" s="215"/>
      <c r="AP45" s="215"/>
      <c r="AQ45" s="215"/>
      <c r="AR45" s="215"/>
      <c r="AS45" s="215"/>
      <c r="AT45" s="215"/>
      <c r="AU45" s="215"/>
      <c r="AV45" s="215"/>
      <c r="AW45" s="215"/>
      <c r="AX45" s="215"/>
      <c r="AY45" s="215"/>
      <c r="AZ45" s="215"/>
      <c r="BA45" s="215"/>
      <c r="BB45" s="215"/>
      <c r="BC45" s="215"/>
      <c r="BD45" s="215"/>
      <c r="BE45" s="215"/>
      <c r="BF45" s="215"/>
      <c r="BG45" s="215"/>
      <c r="BH45" s="215"/>
      <c r="BI45" s="215"/>
      <c r="BJ45" s="215"/>
      <c r="BK45" s="215"/>
      <c r="BL45" s="215"/>
      <c r="BM45" s="215"/>
      <c r="BN45" s="215"/>
      <c r="BO45" s="216"/>
      <c r="BP45" s="221" t="s">
        <v>56</v>
      </c>
      <c r="BQ45" s="222"/>
      <c r="BR45" s="222"/>
      <c r="BS45" s="222"/>
      <c r="BT45" s="222"/>
      <c r="BU45" s="222"/>
      <c r="BV45" s="222"/>
      <c r="BW45" s="222"/>
      <c r="BX45" s="222"/>
      <c r="BY45" s="222"/>
      <c r="BZ45" s="222"/>
      <c r="CA45" s="223"/>
      <c r="CB45" s="175" t="s">
        <v>369</v>
      </c>
      <c r="CC45" s="176"/>
      <c r="CD45" s="176"/>
      <c r="CE45" s="200"/>
      <c r="CF45" s="175"/>
      <c r="CG45" s="176"/>
      <c r="CH45" s="176"/>
      <c r="CI45" s="200"/>
    </row>
    <row r="46" spans="3:87" s="26" customFormat="1" ht="18" customHeight="1">
      <c r="C46" s="214" t="s">
        <v>366</v>
      </c>
      <c r="D46" s="215"/>
      <c r="E46" s="215"/>
      <c r="F46" s="215"/>
      <c r="G46" s="215"/>
      <c r="H46" s="215"/>
      <c r="I46" s="215"/>
      <c r="J46" s="215"/>
      <c r="K46" s="215"/>
      <c r="L46" s="215"/>
      <c r="M46" s="215"/>
      <c r="N46" s="215"/>
      <c r="O46" s="215"/>
      <c r="P46" s="215"/>
      <c r="Q46" s="215"/>
      <c r="R46" s="215"/>
      <c r="S46" s="215"/>
      <c r="T46" s="215"/>
      <c r="U46" s="215"/>
      <c r="V46" s="215"/>
      <c r="W46" s="215"/>
      <c r="X46" s="215"/>
      <c r="Y46" s="215"/>
      <c r="Z46" s="215"/>
      <c r="AA46" s="215"/>
      <c r="AB46" s="215"/>
      <c r="AC46" s="215"/>
      <c r="AD46" s="215"/>
      <c r="AE46" s="215"/>
      <c r="AF46" s="215"/>
      <c r="AG46" s="215"/>
      <c r="AH46" s="215"/>
      <c r="AI46" s="215"/>
      <c r="AJ46" s="215"/>
      <c r="AK46" s="215"/>
      <c r="AL46" s="215"/>
      <c r="AM46" s="215"/>
      <c r="AN46" s="215"/>
      <c r="AO46" s="215"/>
      <c r="AP46" s="215"/>
      <c r="AQ46" s="215"/>
      <c r="AR46" s="215"/>
      <c r="AS46" s="215"/>
      <c r="AT46" s="215"/>
      <c r="AU46" s="215"/>
      <c r="AV46" s="215"/>
      <c r="AW46" s="215"/>
      <c r="AX46" s="215"/>
      <c r="AY46" s="215"/>
      <c r="AZ46" s="215"/>
      <c r="BA46" s="215"/>
      <c r="BB46" s="215"/>
      <c r="BC46" s="215"/>
      <c r="BD46" s="215"/>
      <c r="BE46" s="215"/>
      <c r="BF46" s="215"/>
      <c r="BG46" s="215"/>
      <c r="BH46" s="215"/>
      <c r="BI46" s="215"/>
      <c r="BJ46" s="215"/>
      <c r="BK46" s="215"/>
      <c r="BL46" s="215"/>
      <c r="BM46" s="215"/>
      <c r="BN46" s="215"/>
      <c r="BO46" s="216"/>
      <c r="BP46" s="221" t="s">
        <v>56</v>
      </c>
      <c r="BQ46" s="222"/>
      <c r="BR46" s="222"/>
      <c r="BS46" s="222"/>
      <c r="BT46" s="222"/>
      <c r="BU46" s="222"/>
      <c r="BV46" s="222"/>
      <c r="BW46" s="222"/>
      <c r="BX46" s="222"/>
      <c r="BY46" s="222"/>
      <c r="BZ46" s="222"/>
      <c r="CA46" s="223"/>
      <c r="CB46" s="175" t="s">
        <v>369</v>
      </c>
      <c r="CC46" s="176"/>
      <c r="CD46" s="176"/>
      <c r="CE46" s="200"/>
      <c r="CF46" s="175"/>
      <c r="CG46" s="176"/>
      <c r="CH46" s="176"/>
      <c r="CI46" s="200"/>
    </row>
    <row r="47" spans="3:87" s="26" customFormat="1" ht="18" customHeight="1">
      <c r="C47" s="214" t="s">
        <v>57</v>
      </c>
      <c r="D47" s="215"/>
      <c r="E47" s="215"/>
      <c r="F47" s="215"/>
      <c r="G47" s="215"/>
      <c r="H47" s="215"/>
      <c r="I47" s="215"/>
      <c r="J47" s="215"/>
      <c r="K47" s="215"/>
      <c r="L47" s="215"/>
      <c r="M47" s="215"/>
      <c r="N47" s="215"/>
      <c r="O47" s="215"/>
      <c r="P47" s="215"/>
      <c r="Q47" s="215"/>
      <c r="R47" s="215"/>
      <c r="S47" s="215"/>
      <c r="T47" s="215"/>
      <c r="U47" s="215"/>
      <c r="V47" s="215"/>
      <c r="W47" s="215"/>
      <c r="X47" s="215"/>
      <c r="Y47" s="215"/>
      <c r="Z47" s="215"/>
      <c r="AA47" s="215"/>
      <c r="AB47" s="215"/>
      <c r="AC47" s="215"/>
      <c r="AD47" s="215"/>
      <c r="AE47" s="215"/>
      <c r="AF47" s="215"/>
      <c r="AG47" s="215"/>
      <c r="AH47" s="215"/>
      <c r="AI47" s="215"/>
      <c r="AJ47" s="215"/>
      <c r="AK47" s="215"/>
      <c r="AL47" s="215"/>
      <c r="AM47" s="215"/>
      <c r="AN47" s="215"/>
      <c r="AO47" s="215"/>
      <c r="AP47" s="215"/>
      <c r="AQ47" s="215"/>
      <c r="AR47" s="215"/>
      <c r="AS47" s="215"/>
      <c r="AT47" s="215"/>
      <c r="AU47" s="215"/>
      <c r="AV47" s="215"/>
      <c r="AW47" s="215"/>
      <c r="AX47" s="215"/>
      <c r="AY47" s="215"/>
      <c r="AZ47" s="215"/>
      <c r="BA47" s="215"/>
      <c r="BB47" s="215"/>
      <c r="BC47" s="215"/>
      <c r="BD47" s="215"/>
      <c r="BE47" s="215"/>
      <c r="BF47" s="215"/>
      <c r="BG47" s="215"/>
      <c r="BH47" s="215"/>
      <c r="BI47" s="215"/>
      <c r="BJ47" s="215"/>
      <c r="BK47" s="215"/>
      <c r="BL47" s="215"/>
      <c r="BM47" s="215"/>
      <c r="BN47" s="215"/>
      <c r="BO47" s="216"/>
      <c r="BP47" s="224"/>
      <c r="BQ47" s="225"/>
      <c r="BR47" s="225"/>
      <c r="BS47" s="225"/>
      <c r="BT47" s="225"/>
      <c r="BU47" s="225"/>
      <c r="BV47" s="225"/>
      <c r="BW47" s="225"/>
      <c r="BX47" s="225"/>
      <c r="BY47" s="225"/>
      <c r="BZ47" s="225"/>
      <c r="CA47" s="226"/>
      <c r="CB47" s="175" t="s">
        <v>369</v>
      </c>
      <c r="CC47" s="176"/>
      <c r="CD47" s="176"/>
      <c r="CE47" s="200"/>
      <c r="CF47" s="175"/>
      <c r="CG47" s="176"/>
      <c r="CH47" s="176"/>
      <c r="CI47" s="200"/>
    </row>
    <row r="48" spans="3:87" s="26" customFormat="1" ht="18" customHeight="1">
      <c r="C48" s="214" t="s">
        <v>59</v>
      </c>
      <c r="D48" s="215"/>
      <c r="E48" s="215"/>
      <c r="F48" s="215"/>
      <c r="G48" s="215"/>
      <c r="H48" s="215"/>
      <c r="I48" s="215"/>
      <c r="J48" s="215"/>
      <c r="K48" s="215"/>
      <c r="L48" s="215"/>
      <c r="M48" s="215"/>
      <c r="N48" s="215"/>
      <c r="O48" s="215"/>
      <c r="P48" s="215"/>
      <c r="Q48" s="215"/>
      <c r="R48" s="215"/>
      <c r="S48" s="215"/>
      <c r="T48" s="215"/>
      <c r="U48" s="215"/>
      <c r="V48" s="215"/>
      <c r="W48" s="215"/>
      <c r="X48" s="215"/>
      <c r="Y48" s="215"/>
      <c r="Z48" s="215"/>
      <c r="AA48" s="215"/>
      <c r="AB48" s="215"/>
      <c r="AC48" s="215"/>
      <c r="AD48" s="215"/>
      <c r="AE48" s="215"/>
      <c r="AF48" s="215"/>
      <c r="AG48" s="215"/>
      <c r="AH48" s="215"/>
      <c r="AI48" s="215"/>
      <c r="AJ48" s="215"/>
      <c r="AK48" s="215"/>
      <c r="AL48" s="215"/>
      <c r="AM48" s="215"/>
      <c r="AN48" s="215"/>
      <c r="AO48" s="215"/>
      <c r="AP48" s="215"/>
      <c r="AQ48" s="215"/>
      <c r="AR48" s="215"/>
      <c r="AS48" s="215"/>
      <c r="AT48" s="215"/>
      <c r="AU48" s="215"/>
      <c r="AV48" s="215"/>
      <c r="AW48" s="215"/>
      <c r="AX48" s="215"/>
      <c r="AY48" s="215"/>
      <c r="AZ48" s="215"/>
      <c r="BA48" s="215"/>
      <c r="BB48" s="215"/>
      <c r="BC48" s="215"/>
      <c r="BD48" s="215"/>
      <c r="BE48" s="215"/>
      <c r="BF48" s="215"/>
      <c r="BG48" s="215"/>
      <c r="BH48" s="215"/>
      <c r="BI48" s="215"/>
      <c r="BJ48" s="215"/>
      <c r="BK48" s="215"/>
      <c r="BL48" s="215"/>
      <c r="BM48" s="215"/>
      <c r="BN48" s="215"/>
      <c r="BO48" s="216"/>
      <c r="BP48" s="221" t="s">
        <v>58</v>
      </c>
      <c r="BQ48" s="222"/>
      <c r="BR48" s="222"/>
      <c r="BS48" s="222"/>
      <c r="BT48" s="222"/>
      <c r="BU48" s="222"/>
      <c r="BV48" s="222"/>
      <c r="BW48" s="222"/>
      <c r="BX48" s="222"/>
      <c r="BY48" s="222"/>
      <c r="BZ48" s="222"/>
      <c r="CA48" s="223"/>
      <c r="CB48" s="175" t="s">
        <v>369</v>
      </c>
      <c r="CC48" s="176"/>
      <c r="CD48" s="176"/>
      <c r="CE48" s="200"/>
      <c r="CF48" s="175"/>
      <c r="CG48" s="176"/>
      <c r="CH48" s="176"/>
      <c r="CI48" s="200"/>
    </row>
    <row r="49" spans="3:159" s="26" customFormat="1" ht="18" customHeight="1">
      <c r="C49" s="214" t="s">
        <v>60</v>
      </c>
      <c r="D49" s="215"/>
      <c r="E49" s="215"/>
      <c r="F49" s="215"/>
      <c r="G49" s="215"/>
      <c r="H49" s="215"/>
      <c r="I49" s="215"/>
      <c r="J49" s="215"/>
      <c r="K49" s="215"/>
      <c r="L49" s="215"/>
      <c r="M49" s="215"/>
      <c r="N49" s="215"/>
      <c r="O49" s="215"/>
      <c r="P49" s="215"/>
      <c r="Q49" s="215"/>
      <c r="R49" s="215"/>
      <c r="S49" s="215"/>
      <c r="T49" s="215"/>
      <c r="U49" s="215"/>
      <c r="V49" s="215"/>
      <c r="W49" s="215"/>
      <c r="X49" s="215"/>
      <c r="Y49" s="215"/>
      <c r="Z49" s="215"/>
      <c r="AA49" s="215"/>
      <c r="AB49" s="215"/>
      <c r="AC49" s="215"/>
      <c r="AD49" s="215"/>
      <c r="AE49" s="215"/>
      <c r="AF49" s="215"/>
      <c r="AG49" s="215"/>
      <c r="AH49" s="215"/>
      <c r="AI49" s="215"/>
      <c r="AJ49" s="215"/>
      <c r="AK49" s="215"/>
      <c r="AL49" s="215"/>
      <c r="AM49" s="215"/>
      <c r="AN49" s="215"/>
      <c r="AO49" s="215"/>
      <c r="AP49" s="215"/>
      <c r="AQ49" s="215"/>
      <c r="AR49" s="215"/>
      <c r="AS49" s="215"/>
      <c r="AT49" s="215"/>
      <c r="AU49" s="215"/>
      <c r="AV49" s="215"/>
      <c r="AW49" s="215"/>
      <c r="AX49" s="215"/>
      <c r="AY49" s="215"/>
      <c r="AZ49" s="215"/>
      <c r="BA49" s="215"/>
      <c r="BB49" s="215"/>
      <c r="BC49" s="215"/>
      <c r="BD49" s="215"/>
      <c r="BE49" s="215"/>
      <c r="BF49" s="215"/>
      <c r="BG49" s="215"/>
      <c r="BH49" s="215"/>
      <c r="BI49" s="215"/>
      <c r="BJ49" s="215"/>
      <c r="BK49" s="215"/>
      <c r="BL49" s="215"/>
      <c r="BM49" s="215"/>
      <c r="BN49" s="215"/>
      <c r="BO49" s="216"/>
      <c r="BP49" s="221" t="s">
        <v>58</v>
      </c>
      <c r="BQ49" s="222"/>
      <c r="BR49" s="222"/>
      <c r="BS49" s="222"/>
      <c r="BT49" s="222"/>
      <c r="BU49" s="222"/>
      <c r="BV49" s="222"/>
      <c r="BW49" s="222"/>
      <c r="BX49" s="222"/>
      <c r="BY49" s="222"/>
      <c r="BZ49" s="222"/>
      <c r="CA49" s="223"/>
      <c r="CB49" s="175" t="s">
        <v>369</v>
      </c>
      <c r="CC49" s="176"/>
      <c r="CD49" s="176"/>
      <c r="CE49" s="200"/>
      <c r="CF49" s="175"/>
      <c r="CG49" s="176"/>
      <c r="CH49" s="176"/>
      <c r="CI49" s="200"/>
    </row>
    <row r="50" spans="3:159" s="26" customFormat="1" ht="18" customHeight="1">
      <c r="C50" s="227" t="s">
        <v>367</v>
      </c>
      <c r="D50" s="208"/>
      <c r="E50" s="208"/>
      <c r="F50" s="208"/>
      <c r="G50" s="208"/>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8"/>
      <c r="AY50" s="208"/>
      <c r="AZ50" s="208"/>
      <c r="BA50" s="208"/>
      <c r="BB50" s="208"/>
      <c r="BC50" s="208"/>
      <c r="BD50" s="208"/>
      <c r="BE50" s="208"/>
      <c r="BF50" s="208"/>
      <c r="BG50" s="208"/>
      <c r="BH50" s="208"/>
      <c r="BI50" s="208"/>
      <c r="BJ50" s="208"/>
      <c r="BK50" s="208"/>
      <c r="BL50" s="208"/>
      <c r="BM50" s="208"/>
      <c r="BN50" s="208"/>
      <c r="BO50" s="209"/>
      <c r="BP50" s="210"/>
      <c r="BQ50" s="211"/>
      <c r="BR50" s="211"/>
      <c r="BS50" s="211"/>
      <c r="BT50" s="211"/>
      <c r="BU50" s="211"/>
      <c r="BV50" s="211"/>
      <c r="BW50" s="211"/>
      <c r="BX50" s="211"/>
      <c r="BY50" s="211"/>
      <c r="BZ50" s="211"/>
      <c r="CA50" s="212"/>
      <c r="CB50" s="175" t="s">
        <v>369</v>
      </c>
      <c r="CC50" s="176"/>
      <c r="CD50" s="176"/>
      <c r="CE50" s="200"/>
      <c r="CF50" s="175"/>
      <c r="CG50" s="176"/>
      <c r="CH50" s="176"/>
      <c r="CI50" s="200"/>
      <c r="CM50" s="174"/>
      <c r="CN50" s="174"/>
      <c r="CO50" s="174"/>
      <c r="CP50" s="174"/>
      <c r="CQ50" s="174"/>
      <c r="CR50" s="174"/>
      <c r="CS50" s="174"/>
      <c r="CT50" s="174"/>
      <c r="CU50" s="174"/>
      <c r="CV50" s="174"/>
      <c r="CW50" s="174"/>
      <c r="CX50" s="174"/>
      <c r="CY50" s="174"/>
      <c r="CZ50" s="174"/>
      <c r="DA50" s="174"/>
      <c r="DB50" s="174"/>
      <c r="DC50" s="174"/>
      <c r="DD50" s="174"/>
      <c r="DE50" s="174"/>
      <c r="DF50" s="174"/>
      <c r="DG50" s="174"/>
      <c r="DH50" s="174"/>
      <c r="DI50" s="174"/>
      <c r="DJ50" s="174"/>
      <c r="DK50" s="174"/>
      <c r="DL50" s="174"/>
      <c r="DM50" s="174"/>
      <c r="DN50" s="174"/>
      <c r="DO50" s="174"/>
      <c r="DP50" s="174"/>
      <c r="DQ50" s="174"/>
      <c r="DR50" s="174"/>
      <c r="DS50" s="174"/>
      <c r="DT50" s="174"/>
      <c r="DU50" s="174"/>
      <c r="DV50" s="174"/>
      <c r="DW50" s="174"/>
      <c r="DX50" s="174"/>
      <c r="DY50" s="174"/>
      <c r="DZ50" s="174"/>
      <c r="EA50" s="174"/>
      <c r="EB50" s="174"/>
      <c r="EC50" s="174"/>
      <c r="ED50" s="174"/>
      <c r="EE50" s="174"/>
      <c r="EF50" s="174"/>
      <c r="EG50" s="174"/>
      <c r="EH50" s="174"/>
      <c r="EI50" s="174"/>
      <c r="EJ50" s="174"/>
      <c r="EK50" s="174"/>
      <c r="EL50" s="174"/>
      <c r="EM50" s="174"/>
      <c r="EN50" s="174"/>
      <c r="EO50" s="174"/>
      <c r="EP50" s="174"/>
      <c r="EQ50" s="174"/>
      <c r="ER50" s="174"/>
      <c r="ES50" s="174"/>
      <c r="ET50" s="174"/>
      <c r="EU50" s="174"/>
      <c r="EV50" s="174"/>
      <c r="EW50" s="174"/>
      <c r="EX50" s="174"/>
      <c r="EY50" s="174"/>
      <c r="EZ50" s="174"/>
      <c r="FA50" s="174"/>
      <c r="FB50" s="174"/>
      <c r="FC50" s="174"/>
    </row>
    <row r="51" spans="3:159" ht="18" customHeight="1">
      <c r="C51" s="207" t="s">
        <v>368</v>
      </c>
      <c r="D51" s="208"/>
      <c r="E51" s="208"/>
      <c r="F51" s="208"/>
      <c r="G51" s="208"/>
      <c r="H51" s="208"/>
      <c r="I51" s="208"/>
      <c r="J51" s="208"/>
      <c r="K51" s="208"/>
      <c r="L51" s="208"/>
      <c r="M51" s="208"/>
      <c r="N51" s="208"/>
      <c r="O51" s="208"/>
      <c r="P51" s="208"/>
      <c r="Q51" s="208"/>
      <c r="R51" s="208"/>
      <c r="S51" s="208"/>
      <c r="T51" s="208"/>
      <c r="U51" s="208"/>
      <c r="V51" s="208"/>
      <c r="W51" s="208"/>
      <c r="X51" s="208"/>
      <c r="Y51" s="208"/>
      <c r="Z51" s="208"/>
      <c r="AA51" s="208"/>
      <c r="AB51" s="208"/>
      <c r="AC51" s="208"/>
      <c r="AD51" s="208"/>
      <c r="AE51" s="208"/>
      <c r="AF51" s="208"/>
      <c r="AG51" s="208"/>
      <c r="AH51" s="208"/>
      <c r="AI51" s="208"/>
      <c r="AJ51" s="208"/>
      <c r="AK51" s="208"/>
      <c r="AL51" s="208"/>
      <c r="AM51" s="208"/>
      <c r="AN51" s="208"/>
      <c r="AO51" s="208"/>
      <c r="AP51" s="208"/>
      <c r="AQ51" s="208"/>
      <c r="AR51" s="208"/>
      <c r="AS51" s="208"/>
      <c r="AT51" s="208"/>
      <c r="AU51" s="208"/>
      <c r="AV51" s="208"/>
      <c r="AW51" s="208"/>
      <c r="AX51" s="208"/>
      <c r="AY51" s="208"/>
      <c r="AZ51" s="208"/>
      <c r="BA51" s="208"/>
      <c r="BB51" s="208"/>
      <c r="BC51" s="208"/>
      <c r="BD51" s="208"/>
      <c r="BE51" s="208"/>
      <c r="BF51" s="208"/>
      <c r="BG51" s="208"/>
      <c r="BH51" s="208"/>
      <c r="BI51" s="208"/>
      <c r="BJ51" s="208"/>
      <c r="BK51" s="208"/>
      <c r="BL51" s="208"/>
      <c r="BM51" s="208"/>
      <c r="BN51" s="208"/>
      <c r="BO51" s="209"/>
      <c r="BP51" s="231"/>
      <c r="BQ51" s="231"/>
      <c r="BR51" s="231"/>
      <c r="BS51" s="231"/>
      <c r="BT51" s="231"/>
      <c r="BU51" s="231"/>
      <c r="BV51" s="231"/>
      <c r="BW51" s="231"/>
      <c r="BX51" s="231"/>
      <c r="BY51" s="231"/>
      <c r="BZ51" s="231"/>
      <c r="CA51" s="231"/>
      <c r="CB51" s="175" t="s">
        <v>369</v>
      </c>
      <c r="CC51" s="176"/>
      <c r="CD51" s="176"/>
      <c r="CE51" s="200"/>
      <c r="CF51" s="199"/>
      <c r="CG51" s="199"/>
      <c r="CH51" s="199"/>
      <c r="CI51" s="199"/>
    </row>
    <row r="52" spans="3:159" s="26" customFormat="1" ht="18" customHeight="1">
      <c r="C52" s="207" t="s">
        <v>61</v>
      </c>
      <c r="D52" s="208"/>
      <c r="E52" s="208"/>
      <c r="F52" s="208"/>
      <c r="G52" s="208"/>
      <c r="H52" s="208"/>
      <c r="I52" s="208"/>
      <c r="J52" s="208"/>
      <c r="K52" s="208"/>
      <c r="L52" s="208"/>
      <c r="M52" s="208"/>
      <c r="N52" s="208"/>
      <c r="O52" s="208"/>
      <c r="P52" s="208"/>
      <c r="Q52" s="208"/>
      <c r="R52" s="208"/>
      <c r="S52" s="208"/>
      <c r="T52" s="208"/>
      <c r="U52" s="208"/>
      <c r="V52" s="208"/>
      <c r="W52" s="208"/>
      <c r="X52" s="208"/>
      <c r="Y52" s="208"/>
      <c r="Z52" s="208"/>
      <c r="AA52" s="208"/>
      <c r="AB52" s="208"/>
      <c r="AC52" s="208"/>
      <c r="AD52" s="208"/>
      <c r="AE52" s="208"/>
      <c r="AF52" s="208"/>
      <c r="AG52" s="208"/>
      <c r="AH52" s="208"/>
      <c r="AI52" s="208"/>
      <c r="AJ52" s="208"/>
      <c r="AK52" s="208"/>
      <c r="AL52" s="208"/>
      <c r="AM52" s="208"/>
      <c r="AN52" s="208"/>
      <c r="AO52" s="208"/>
      <c r="AP52" s="208"/>
      <c r="AQ52" s="208"/>
      <c r="AR52" s="208"/>
      <c r="AS52" s="208"/>
      <c r="AT52" s="208"/>
      <c r="AU52" s="208"/>
      <c r="AV52" s="208"/>
      <c r="AW52" s="208"/>
      <c r="AX52" s="208"/>
      <c r="AY52" s="208"/>
      <c r="AZ52" s="208"/>
      <c r="BA52" s="208"/>
      <c r="BB52" s="208"/>
      <c r="BC52" s="208"/>
      <c r="BD52" s="208"/>
      <c r="BE52" s="208"/>
      <c r="BF52" s="208"/>
      <c r="BG52" s="208"/>
      <c r="BH52" s="208"/>
      <c r="BI52" s="208"/>
      <c r="BJ52" s="208"/>
      <c r="BK52" s="208"/>
      <c r="BL52" s="208"/>
      <c r="BM52" s="208"/>
      <c r="BN52" s="208"/>
      <c r="BO52" s="209"/>
      <c r="BP52" s="210" t="s">
        <v>62</v>
      </c>
      <c r="BQ52" s="211"/>
      <c r="BR52" s="211"/>
      <c r="BS52" s="211"/>
      <c r="BT52" s="211"/>
      <c r="BU52" s="211"/>
      <c r="BV52" s="211"/>
      <c r="BW52" s="211"/>
      <c r="BX52" s="211"/>
      <c r="BY52" s="211"/>
      <c r="BZ52" s="211"/>
      <c r="CA52" s="212"/>
      <c r="CB52" s="175" t="s">
        <v>369</v>
      </c>
      <c r="CC52" s="176"/>
      <c r="CD52" s="176"/>
      <c r="CE52" s="200"/>
      <c r="CF52" s="175"/>
      <c r="CG52" s="176"/>
      <c r="CH52" s="176"/>
      <c r="CI52" s="200"/>
    </row>
    <row r="53" spans="3:159" s="26" customFormat="1" ht="18" customHeight="1">
      <c r="C53" s="207" t="s">
        <v>63</v>
      </c>
      <c r="D53" s="208"/>
      <c r="E53" s="208"/>
      <c r="F53" s="208"/>
      <c r="G53" s="208"/>
      <c r="H53" s="208"/>
      <c r="I53" s="208"/>
      <c r="J53" s="208"/>
      <c r="K53" s="208"/>
      <c r="L53" s="208"/>
      <c r="M53" s="208"/>
      <c r="N53" s="208"/>
      <c r="O53" s="208"/>
      <c r="P53" s="208"/>
      <c r="Q53" s="208"/>
      <c r="R53" s="208"/>
      <c r="S53" s="208"/>
      <c r="T53" s="208"/>
      <c r="U53" s="208"/>
      <c r="V53" s="208"/>
      <c r="W53" s="208"/>
      <c r="X53" s="208"/>
      <c r="Y53" s="208"/>
      <c r="Z53" s="208"/>
      <c r="AA53" s="208"/>
      <c r="AB53" s="208"/>
      <c r="AC53" s="208"/>
      <c r="AD53" s="208"/>
      <c r="AE53" s="208"/>
      <c r="AF53" s="208"/>
      <c r="AG53" s="208"/>
      <c r="AH53" s="208"/>
      <c r="AI53" s="208"/>
      <c r="AJ53" s="208"/>
      <c r="AK53" s="208"/>
      <c r="AL53" s="208"/>
      <c r="AM53" s="208"/>
      <c r="AN53" s="208"/>
      <c r="AO53" s="208"/>
      <c r="AP53" s="208"/>
      <c r="AQ53" s="208"/>
      <c r="AR53" s="208"/>
      <c r="AS53" s="208"/>
      <c r="AT53" s="208"/>
      <c r="AU53" s="208"/>
      <c r="AV53" s="208"/>
      <c r="AW53" s="208"/>
      <c r="AX53" s="208"/>
      <c r="AY53" s="208"/>
      <c r="AZ53" s="208"/>
      <c r="BA53" s="208"/>
      <c r="BB53" s="208"/>
      <c r="BC53" s="208"/>
      <c r="BD53" s="208"/>
      <c r="BE53" s="208"/>
      <c r="BF53" s="208"/>
      <c r="BG53" s="208"/>
      <c r="BH53" s="208"/>
      <c r="BI53" s="208"/>
      <c r="BJ53" s="208"/>
      <c r="BK53" s="208"/>
      <c r="BL53" s="208"/>
      <c r="BM53" s="208"/>
      <c r="BN53" s="208"/>
      <c r="BO53" s="209"/>
      <c r="BP53" s="228" t="s">
        <v>49</v>
      </c>
      <c r="BQ53" s="229"/>
      <c r="BR53" s="229"/>
      <c r="BS53" s="229"/>
      <c r="BT53" s="229"/>
      <c r="BU53" s="229"/>
      <c r="BV53" s="229"/>
      <c r="BW53" s="229"/>
      <c r="BX53" s="229"/>
      <c r="BY53" s="229"/>
      <c r="BZ53" s="229"/>
      <c r="CA53" s="230"/>
      <c r="CB53" s="175" t="s">
        <v>369</v>
      </c>
      <c r="CC53" s="176"/>
      <c r="CD53" s="176"/>
      <c r="CE53" s="200"/>
      <c r="CF53" s="175"/>
      <c r="CG53" s="176"/>
      <c r="CH53" s="176"/>
      <c r="CI53" s="200"/>
    </row>
    <row r="54" spans="3:159" s="26" customFormat="1" ht="18" customHeight="1">
      <c r="C54" s="207" t="s">
        <v>363</v>
      </c>
      <c r="D54" s="208"/>
      <c r="E54" s="208"/>
      <c r="F54" s="208"/>
      <c r="G54" s="208"/>
      <c r="H54" s="208"/>
      <c r="I54" s="208"/>
      <c r="J54" s="208"/>
      <c r="K54" s="208"/>
      <c r="L54" s="208"/>
      <c r="M54" s="208"/>
      <c r="N54" s="208"/>
      <c r="O54" s="208"/>
      <c r="P54" s="208"/>
      <c r="Q54" s="208"/>
      <c r="R54" s="208"/>
      <c r="S54" s="208"/>
      <c r="T54" s="208"/>
      <c r="U54" s="208"/>
      <c r="V54" s="208"/>
      <c r="W54" s="208"/>
      <c r="X54" s="208"/>
      <c r="Y54" s="208"/>
      <c r="Z54" s="208"/>
      <c r="AA54" s="208"/>
      <c r="AB54" s="208"/>
      <c r="AC54" s="208"/>
      <c r="AD54" s="208"/>
      <c r="AE54" s="208"/>
      <c r="AF54" s="208"/>
      <c r="AG54" s="208"/>
      <c r="AH54" s="208"/>
      <c r="AI54" s="208"/>
      <c r="AJ54" s="208"/>
      <c r="AK54" s="208"/>
      <c r="AL54" s="208"/>
      <c r="AM54" s="208"/>
      <c r="AN54" s="208"/>
      <c r="AO54" s="208"/>
      <c r="AP54" s="208"/>
      <c r="AQ54" s="208"/>
      <c r="AR54" s="208"/>
      <c r="AS54" s="208"/>
      <c r="AT54" s="208"/>
      <c r="AU54" s="208"/>
      <c r="AV54" s="208"/>
      <c r="AW54" s="208"/>
      <c r="AX54" s="208"/>
      <c r="AY54" s="208"/>
      <c r="AZ54" s="208"/>
      <c r="BA54" s="208"/>
      <c r="BB54" s="208"/>
      <c r="BC54" s="208"/>
      <c r="BD54" s="208"/>
      <c r="BE54" s="208"/>
      <c r="BF54" s="208"/>
      <c r="BG54" s="208"/>
      <c r="BH54" s="208"/>
      <c r="BI54" s="208"/>
      <c r="BJ54" s="208"/>
      <c r="BK54" s="208"/>
      <c r="BL54" s="208"/>
      <c r="BM54" s="208"/>
      <c r="BN54" s="208"/>
      <c r="BO54" s="209"/>
      <c r="BP54" s="228" t="s">
        <v>58</v>
      </c>
      <c r="BQ54" s="229"/>
      <c r="BR54" s="229"/>
      <c r="BS54" s="229"/>
      <c r="BT54" s="229"/>
      <c r="BU54" s="229"/>
      <c r="BV54" s="229"/>
      <c r="BW54" s="229"/>
      <c r="BX54" s="229"/>
      <c r="BY54" s="229"/>
      <c r="BZ54" s="229"/>
      <c r="CA54" s="230"/>
      <c r="CB54" s="175" t="s">
        <v>369</v>
      </c>
      <c r="CC54" s="176"/>
      <c r="CD54" s="176"/>
      <c r="CE54" s="200"/>
      <c r="CF54" s="233"/>
      <c r="CG54" s="233"/>
      <c r="CH54" s="233"/>
      <c r="CI54" s="233"/>
    </row>
    <row r="55" spans="3:159" s="26" customFormat="1" ht="18" customHeight="1">
      <c r="C55" s="201" t="s">
        <v>387</v>
      </c>
      <c r="D55" s="202"/>
      <c r="E55" s="202"/>
      <c r="F55" s="202"/>
      <c r="G55" s="202"/>
      <c r="H55" s="202"/>
      <c r="I55" s="202"/>
      <c r="J55" s="202"/>
      <c r="K55" s="202"/>
      <c r="L55" s="202"/>
      <c r="M55" s="202"/>
      <c r="N55" s="202"/>
      <c r="O55" s="202"/>
      <c r="P55" s="202"/>
      <c r="Q55" s="202"/>
      <c r="R55" s="202"/>
      <c r="S55" s="202"/>
      <c r="T55" s="202"/>
      <c r="U55" s="202"/>
      <c r="V55" s="202"/>
      <c r="W55" s="202"/>
      <c r="X55" s="202"/>
      <c r="Y55" s="202"/>
      <c r="Z55" s="202"/>
      <c r="AA55" s="202"/>
      <c r="AB55" s="202"/>
      <c r="AC55" s="202"/>
      <c r="AD55" s="202"/>
      <c r="AE55" s="202"/>
      <c r="AF55" s="202"/>
      <c r="AG55" s="202"/>
      <c r="AH55" s="202"/>
      <c r="AI55" s="202"/>
      <c r="AJ55" s="202"/>
      <c r="AK55" s="202"/>
      <c r="AL55" s="202"/>
      <c r="AM55" s="202"/>
      <c r="AN55" s="202"/>
      <c r="AO55" s="202"/>
      <c r="AP55" s="202"/>
      <c r="AQ55" s="202"/>
      <c r="AR55" s="202"/>
      <c r="AS55" s="202"/>
      <c r="AT55" s="202"/>
      <c r="AU55" s="202"/>
      <c r="AV55" s="202"/>
      <c r="AW55" s="202"/>
      <c r="AX55" s="202"/>
      <c r="AY55" s="202"/>
      <c r="AZ55" s="202"/>
      <c r="BA55" s="202"/>
      <c r="BB55" s="202"/>
      <c r="BC55" s="202"/>
      <c r="BD55" s="202"/>
      <c r="BE55" s="202"/>
      <c r="BF55" s="202"/>
      <c r="BG55" s="202"/>
      <c r="BH55" s="202"/>
      <c r="BI55" s="202"/>
      <c r="BJ55" s="202"/>
      <c r="BK55" s="202"/>
      <c r="BL55" s="202"/>
      <c r="BM55" s="202"/>
      <c r="BN55" s="202"/>
      <c r="BO55" s="203"/>
      <c r="BP55" s="234"/>
      <c r="BQ55" s="235"/>
      <c r="BR55" s="235"/>
      <c r="BS55" s="235"/>
      <c r="BT55" s="235"/>
      <c r="BU55" s="235"/>
      <c r="BV55" s="235"/>
      <c r="BW55" s="235"/>
      <c r="BX55" s="235"/>
      <c r="BY55" s="235"/>
      <c r="BZ55" s="235"/>
      <c r="CA55" s="236"/>
      <c r="CB55" s="204" t="s">
        <v>369</v>
      </c>
      <c r="CC55" s="205"/>
      <c r="CD55" s="205"/>
      <c r="CE55" s="206"/>
      <c r="CF55" s="204"/>
      <c r="CG55" s="205"/>
      <c r="CH55" s="205"/>
      <c r="CI55" s="206"/>
    </row>
    <row r="56" spans="3:159">
      <c r="V56" s="232" t="s">
        <v>64</v>
      </c>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2"/>
      <c r="AY56" s="232"/>
      <c r="AZ56" s="232"/>
      <c r="BA56" s="232"/>
      <c r="BB56" s="232"/>
      <c r="BC56" s="232"/>
      <c r="BD56" s="232"/>
      <c r="BE56" s="232"/>
      <c r="BF56" s="232"/>
      <c r="BG56" s="232"/>
      <c r="BH56" s="232"/>
      <c r="BI56" s="232"/>
      <c r="BJ56" s="232"/>
      <c r="BK56" s="232"/>
      <c r="BL56" s="232"/>
      <c r="BM56" s="232"/>
      <c r="BN56" s="232"/>
      <c r="BO56" s="232"/>
      <c r="BP56" s="232"/>
      <c r="BQ56" s="232"/>
      <c r="BR56" s="232"/>
      <c r="BS56" s="232"/>
      <c r="BT56" s="232"/>
      <c r="BU56" s="232"/>
      <c r="BV56" s="232"/>
      <c r="BW56" s="232"/>
      <c r="BX56" s="232"/>
      <c r="BY56" s="232"/>
      <c r="BZ56" s="232"/>
      <c r="CA56" s="232"/>
      <c r="CB56" s="232"/>
      <c r="CC56" s="232"/>
      <c r="CD56" s="232"/>
      <c r="CE56" s="232"/>
      <c r="CF56" s="232"/>
      <c r="CG56" s="232"/>
      <c r="CH56" s="232"/>
      <c r="CI56" s="232"/>
    </row>
    <row r="57" spans="3:159">
      <c r="V57" s="232"/>
      <c r="W57" s="232"/>
      <c r="X57" s="232"/>
      <c r="Y57" s="232"/>
      <c r="Z57" s="232"/>
      <c r="AA57" s="232"/>
      <c r="AB57" s="232"/>
      <c r="AC57" s="232"/>
      <c r="AD57" s="232"/>
      <c r="AE57" s="232"/>
      <c r="AF57" s="232"/>
      <c r="AG57" s="232"/>
      <c r="AH57" s="232"/>
      <c r="AI57" s="232"/>
      <c r="AJ57" s="232"/>
      <c r="AK57" s="232"/>
      <c r="AL57" s="232"/>
      <c r="AM57" s="232"/>
      <c r="AN57" s="232"/>
      <c r="AO57" s="232"/>
      <c r="AP57" s="232"/>
      <c r="AQ57" s="232"/>
      <c r="AR57" s="232"/>
      <c r="AS57" s="232"/>
      <c r="AT57" s="232"/>
      <c r="AU57" s="232"/>
      <c r="AV57" s="232"/>
      <c r="AW57" s="232"/>
      <c r="AX57" s="232"/>
      <c r="AY57" s="232"/>
      <c r="AZ57" s="232"/>
      <c r="BA57" s="232"/>
      <c r="BB57" s="232"/>
      <c r="BC57" s="232"/>
      <c r="BD57" s="232"/>
      <c r="BE57" s="232"/>
      <c r="BF57" s="232"/>
      <c r="BG57" s="232"/>
      <c r="BH57" s="232"/>
      <c r="BI57" s="232"/>
      <c r="BJ57" s="232"/>
      <c r="BK57" s="232"/>
      <c r="BL57" s="232"/>
      <c r="BM57" s="232"/>
      <c r="BN57" s="232"/>
      <c r="BO57" s="232"/>
      <c r="BP57" s="232"/>
      <c r="BQ57" s="232"/>
      <c r="BR57" s="232"/>
      <c r="BS57" s="232"/>
      <c r="BT57" s="232"/>
      <c r="BU57" s="232"/>
      <c r="BV57" s="232"/>
      <c r="BW57" s="232"/>
      <c r="BX57" s="232"/>
      <c r="BY57" s="232"/>
      <c r="BZ57" s="232"/>
      <c r="CA57" s="232"/>
      <c r="CB57" s="232"/>
      <c r="CC57" s="232"/>
      <c r="CD57" s="232"/>
      <c r="CE57" s="232"/>
      <c r="CF57" s="232"/>
      <c r="CG57" s="232"/>
      <c r="CH57" s="232"/>
      <c r="CI57" s="232"/>
    </row>
    <row r="61" spans="3:159">
      <c r="BO61" s="237"/>
      <c r="BP61" s="237"/>
      <c r="BQ61" s="237"/>
      <c r="BR61" s="237"/>
      <c r="BS61" s="237"/>
      <c r="BT61" s="237"/>
      <c r="BU61" s="237"/>
      <c r="BV61" s="237"/>
      <c r="BW61" s="237"/>
      <c r="BX61" s="237"/>
      <c r="BY61" s="237"/>
      <c r="BZ61" s="237"/>
    </row>
    <row r="62" spans="3:159">
      <c r="BO62" s="237"/>
      <c r="BP62" s="237"/>
      <c r="BQ62" s="237"/>
      <c r="BR62" s="237"/>
      <c r="BS62" s="237"/>
      <c r="BT62" s="237"/>
      <c r="BU62" s="237"/>
      <c r="BV62" s="237"/>
      <c r="BW62" s="237"/>
      <c r="BX62" s="237"/>
      <c r="BY62" s="237"/>
      <c r="BZ62" s="237"/>
    </row>
    <row r="63" spans="3:159">
      <c r="BO63" s="237"/>
      <c r="BP63" s="237"/>
      <c r="BQ63" s="237"/>
      <c r="BR63" s="237"/>
      <c r="BS63" s="237"/>
      <c r="BT63" s="237"/>
      <c r="BU63" s="237"/>
      <c r="BV63" s="237"/>
      <c r="BW63" s="237"/>
      <c r="BX63" s="237"/>
      <c r="BY63" s="237"/>
      <c r="BZ63" s="237"/>
    </row>
    <row r="64" spans="3:159">
      <c r="BO64" s="237"/>
      <c r="BP64" s="237"/>
      <c r="BQ64" s="237"/>
      <c r="BR64" s="237"/>
      <c r="BS64" s="237"/>
      <c r="BT64" s="237"/>
      <c r="BU64" s="237"/>
      <c r="BV64" s="237"/>
      <c r="BW64" s="237"/>
      <c r="BX64" s="237"/>
      <c r="BY64" s="237"/>
      <c r="BZ64" s="237"/>
    </row>
    <row r="65" spans="67:78">
      <c r="BO65" s="237"/>
      <c r="BP65" s="237"/>
      <c r="BQ65" s="237"/>
      <c r="BR65" s="237"/>
      <c r="BS65" s="237"/>
      <c r="BT65" s="237"/>
      <c r="BU65" s="237"/>
      <c r="BV65" s="237"/>
      <c r="BW65" s="237"/>
      <c r="BX65" s="237"/>
      <c r="BY65" s="237"/>
      <c r="BZ65" s="237"/>
    </row>
    <row r="66" spans="67:78">
      <c r="BO66" s="237"/>
      <c r="BP66" s="237"/>
      <c r="BQ66" s="237"/>
      <c r="BR66" s="237"/>
      <c r="BS66" s="237"/>
      <c r="BT66" s="237"/>
      <c r="BU66" s="237"/>
      <c r="BV66" s="237"/>
      <c r="BW66" s="237"/>
      <c r="BX66" s="237"/>
      <c r="BY66" s="237"/>
      <c r="BZ66" s="237"/>
    </row>
    <row r="67" spans="67:78">
      <c r="BO67" s="237"/>
      <c r="BP67" s="237"/>
      <c r="BQ67" s="237"/>
      <c r="BR67" s="237"/>
      <c r="BS67" s="237"/>
      <c r="BT67" s="237"/>
      <c r="BU67" s="237"/>
      <c r="BV67" s="237"/>
      <c r="BW67" s="237"/>
      <c r="BX67" s="237"/>
      <c r="BY67" s="237"/>
      <c r="BZ67" s="237"/>
    </row>
    <row r="68" spans="67:78">
      <c r="BO68" s="237"/>
      <c r="BP68" s="237"/>
      <c r="BQ68" s="237"/>
      <c r="BR68" s="237"/>
      <c r="BS68" s="237"/>
      <c r="BT68" s="237"/>
      <c r="BU68" s="237"/>
      <c r="BV68" s="237"/>
      <c r="BW68" s="237"/>
      <c r="BX68" s="237"/>
      <c r="BY68" s="237"/>
      <c r="BZ68" s="237"/>
    </row>
    <row r="69" spans="67:78">
      <c r="BO69" s="237"/>
      <c r="BP69" s="237"/>
      <c r="BQ69" s="237"/>
      <c r="BR69" s="237"/>
      <c r="BS69" s="237"/>
      <c r="BT69" s="237"/>
      <c r="BU69" s="237"/>
      <c r="BV69" s="237"/>
      <c r="BW69" s="237"/>
      <c r="BX69" s="237"/>
      <c r="BY69" s="237"/>
      <c r="BZ69" s="237"/>
    </row>
    <row r="70" spans="67:78">
      <c r="BO70" s="237"/>
      <c r="BP70" s="237"/>
      <c r="BQ70" s="237"/>
      <c r="BR70" s="237"/>
      <c r="BS70" s="237"/>
      <c r="BT70" s="237"/>
      <c r="BU70" s="237"/>
      <c r="BV70" s="237"/>
      <c r="BW70" s="237"/>
      <c r="BX70" s="237"/>
      <c r="BY70" s="237"/>
      <c r="BZ70" s="237"/>
    </row>
    <row r="71" spans="67:78">
      <c r="BO71" s="174"/>
      <c r="BP71" s="174"/>
      <c r="BQ71" s="174"/>
      <c r="BR71" s="174"/>
      <c r="BS71" s="174"/>
      <c r="BT71" s="174"/>
      <c r="BU71" s="174"/>
      <c r="BV71" s="174"/>
      <c r="BW71" s="174"/>
      <c r="BX71" s="174"/>
      <c r="BY71" s="174"/>
      <c r="BZ71" s="174"/>
    </row>
    <row r="72" spans="67:78">
      <c r="BO72" s="237"/>
      <c r="BP72" s="237"/>
      <c r="BQ72" s="237"/>
      <c r="BR72" s="237"/>
      <c r="BS72" s="237"/>
      <c r="BT72" s="237"/>
      <c r="BU72" s="237"/>
      <c r="BV72" s="237"/>
      <c r="BW72" s="237"/>
      <c r="BX72" s="237"/>
      <c r="BY72" s="237"/>
      <c r="BZ72" s="237"/>
    </row>
    <row r="73" spans="67:78">
      <c r="BO73" s="237"/>
      <c r="BP73" s="237"/>
      <c r="BQ73" s="237"/>
      <c r="BR73" s="237"/>
      <c r="BS73" s="237"/>
      <c r="BT73" s="237"/>
      <c r="BU73" s="237"/>
      <c r="BV73" s="237"/>
      <c r="BW73" s="237"/>
      <c r="BX73" s="237"/>
      <c r="BY73" s="237"/>
      <c r="BZ73" s="237"/>
    </row>
  </sheetData>
  <mergeCells count="163">
    <mergeCell ref="BO72:BZ72"/>
    <mergeCell ref="BO73:BZ73"/>
    <mergeCell ref="BO62:BZ62"/>
    <mergeCell ref="BO63:BZ63"/>
    <mergeCell ref="BO64:BZ64"/>
    <mergeCell ref="BO65:BZ65"/>
    <mergeCell ref="BO66:BZ66"/>
    <mergeCell ref="BO67:BZ67"/>
    <mergeCell ref="BO61:BZ61"/>
    <mergeCell ref="BO68:BZ68"/>
    <mergeCell ref="BO69:BZ69"/>
    <mergeCell ref="BO70:BZ70"/>
    <mergeCell ref="BO71:BZ71"/>
    <mergeCell ref="C53:BO53"/>
    <mergeCell ref="BP53:CA53"/>
    <mergeCell ref="CB53:CE53"/>
    <mergeCell ref="CF53:CI53"/>
    <mergeCell ref="C51:BO51"/>
    <mergeCell ref="BP51:CA51"/>
    <mergeCell ref="CB51:CE51"/>
    <mergeCell ref="CF51:CI51"/>
    <mergeCell ref="V56:CI57"/>
    <mergeCell ref="C54:BO54"/>
    <mergeCell ref="BP54:CA54"/>
    <mergeCell ref="CB54:CE54"/>
    <mergeCell ref="CF54:CI54"/>
    <mergeCell ref="C55:BO55"/>
    <mergeCell ref="BP55:CA55"/>
    <mergeCell ref="CB55:CE55"/>
    <mergeCell ref="CF55:CI55"/>
    <mergeCell ref="C50:BO50"/>
    <mergeCell ref="BP50:CA50"/>
    <mergeCell ref="CB50:CE50"/>
    <mergeCell ref="CF50:CI50"/>
    <mergeCell ref="CM50:FC50"/>
    <mergeCell ref="C52:BO52"/>
    <mergeCell ref="BP52:CA52"/>
    <mergeCell ref="CB52:CE52"/>
    <mergeCell ref="CF52:CI52"/>
    <mergeCell ref="C48:BO48"/>
    <mergeCell ref="BP48:CA48"/>
    <mergeCell ref="CB48:CE48"/>
    <mergeCell ref="CF48:CI48"/>
    <mergeCell ref="C49:BO49"/>
    <mergeCell ref="BP49:CA49"/>
    <mergeCell ref="CB49:CE49"/>
    <mergeCell ref="CF49:CI49"/>
    <mergeCell ref="C46:BO46"/>
    <mergeCell ref="BP46:CA46"/>
    <mergeCell ref="CB46:CE46"/>
    <mergeCell ref="CF46:CI46"/>
    <mergeCell ref="C47:BO47"/>
    <mergeCell ref="BP47:CA47"/>
    <mergeCell ref="CB47:CE47"/>
    <mergeCell ref="CF47:CI47"/>
    <mergeCell ref="C44:BO44"/>
    <mergeCell ref="BP44:CA44"/>
    <mergeCell ref="CB44:CE44"/>
    <mergeCell ref="CF44:CI44"/>
    <mergeCell ref="C45:BO45"/>
    <mergeCell ref="BP45:CA45"/>
    <mergeCell ref="CB45:CE45"/>
    <mergeCell ref="CF45:CI45"/>
    <mergeCell ref="C42:BO42"/>
    <mergeCell ref="BP42:CA42"/>
    <mergeCell ref="CB42:CE42"/>
    <mergeCell ref="CF42:CI42"/>
    <mergeCell ref="C43:BO43"/>
    <mergeCell ref="BP43:CA43"/>
    <mergeCell ref="CB43:CE43"/>
    <mergeCell ref="CF43:CI43"/>
    <mergeCell ref="C41:BO41"/>
    <mergeCell ref="BP41:CA41"/>
    <mergeCell ref="CB41:CE41"/>
    <mergeCell ref="CF41:CI41"/>
    <mergeCell ref="C35:BF35"/>
    <mergeCell ref="BG35:BW35"/>
    <mergeCell ref="BX35:CA35"/>
    <mergeCell ref="CB35:CE35"/>
    <mergeCell ref="CF35:CI35"/>
    <mergeCell ref="C36:BF36"/>
    <mergeCell ref="BG36:BW36"/>
    <mergeCell ref="BX36:CA36"/>
    <mergeCell ref="CB36:CE36"/>
    <mergeCell ref="CF36:CI36"/>
    <mergeCell ref="C40:BO40"/>
    <mergeCell ref="BP40:CA40"/>
    <mergeCell ref="CB40:CE40"/>
    <mergeCell ref="CF40:CI40"/>
    <mergeCell ref="C37:BF37"/>
    <mergeCell ref="C34:BF34"/>
    <mergeCell ref="BG34:BW34"/>
    <mergeCell ref="BX34:CA34"/>
    <mergeCell ref="CB34:CE34"/>
    <mergeCell ref="CF34:CI34"/>
    <mergeCell ref="C39:BO39"/>
    <mergeCell ref="BP39:CA39"/>
    <mergeCell ref="CB39:CE39"/>
    <mergeCell ref="CF39:CI39"/>
    <mergeCell ref="BG37:BW37"/>
    <mergeCell ref="BX37:CA37"/>
    <mergeCell ref="CB37:CE37"/>
    <mergeCell ref="CF37:CI37"/>
    <mergeCell ref="C32:BF32"/>
    <mergeCell ref="BG32:BW32"/>
    <mergeCell ref="BX32:CA32"/>
    <mergeCell ref="CB32:CE32"/>
    <mergeCell ref="CF32:CI32"/>
    <mergeCell ref="C33:BF33"/>
    <mergeCell ref="BG33:BW33"/>
    <mergeCell ref="BX33:CA33"/>
    <mergeCell ref="CB33:CE33"/>
    <mergeCell ref="CF33:CI33"/>
    <mergeCell ref="C30:BF30"/>
    <mergeCell ref="BG30:BW30"/>
    <mergeCell ref="BX30:CA30"/>
    <mergeCell ref="CB30:CE30"/>
    <mergeCell ref="CF30:CI30"/>
    <mergeCell ref="C31:BF31"/>
    <mergeCell ref="BG31:BW31"/>
    <mergeCell ref="BX31:CA31"/>
    <mergeCell ref="CB31:CE31"/>
    <mergeCell ref="CF31:CI31"/>
    <mergeCell ref="BG28:BW28"/>
    <mergeCell ref="BX28:CA28"/>
    <mergeCell ref="CB28:CE28"/>
    <mergeCell ref="CF28:CI28"/>
    <mergeCell ref="C29:BF29"/>
    <mergeCell ref="BG29:BW29"/>
    <mergeCell ref="BX29:CA29"/>
    <mergeCell ref="CB29:CE29"/>
    <mergeCell ref="CF29:CI29"/>
    <mergeCell ref="C28:BF28"/>
    <mergeCell ref="A1:F2"/>
    <mergeCell ref="A5:CI5"/>
    <mergeCell ref="A6:CI6"/>
    <mergeCell ref="BJ9:BN10"/>
    <mergeCell ref="BO9:BR10"/>
    <mergeCell ref="BS9:BU10"/>
    <mergeCell ref="BV9:BY10"/>
    <mergeCell ref="BZ9:CB10"/>
    <mergeCell ref="CC9:CF10"/>
    <mergeCell ref="CG9:CI10"/>
    <mergeCell ref="A12:Q14"/>
    <mergeCell ref="C15:W17"/>
    <mergeCell ref="AM19:AY19"/>
    <mergeCell ref="BA19:CI19"/>
    <mergeCell ref="AM20:AY20"/>
    <mergeCell ref="BA20:CI20"/>
    <mergeCell ref="AM21:AY21"/>
    <mergeCell ref="BA21:CF21"/>
    <mergeCell ref="CG21:CI21"/>
    <mergeCell ref="A24:CI24"/>
    <mergeCell ref="C26:BF26"/>
    <mergeCell ref="BG26:BW26"/>
    <mergeCell ref="BX26:CA26"/>
    <mergeCell ref="CB26:CE26"/>
    <mergeCell ref="CF26:CI26"/>
    <mergeCell ref="C27:BF27"/>
    <mergeCell ref="BG27:BW27"/>
    <mergeCell ref="BX27:CA27"/>
    <mergeCell ref="CB27:CE27"/>
    <mergeCell ref="CF27:CI27"/>
  </mergeCells>
  <phoneticPr fontId="3"/>
  <printOptions horizontalCentered="1"/>
  <pageMargins left="0.70866141732283472" right="0.70866141732283472" top="0.74803149606299213" bottom="0.74803149606299213" header="0.31496062992125984" footer="0.31496062992125984"/>
  <pageSetup paperSize="9" scale="94" orientation="portrait" cellComments="asDisplayed"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'\\NFSVNAS01\share\商工労働部\労働政策課\3.能力開発班\03 離職者等再就職訓練事業\R4\05 選定委員会・説明会\04 公募資料\R4作成中\02 様式\ver1.0\[02 youshiki2.xls]※様式１（コース一覧）※'!#REF!</xm:f>
          </x14:formula1>
          <xm:sqref>WVI983049:WYQ983049 IW6:ME6 SS6:WA6 ACO6:AFW6 AMK6:APS6 AWG6:AZO6 BGC6:BJK6 BPY6:BTG6 BZU6:CDC6 CJQ6:CMY6 CTM6:CWU6 DDI6:DGQ6 DNE6:DQM6 DXA6:EAI6 EGW6:EKE6 EQS6:EUA6 FAO6:FDW6 FKK6:FNS6 FUG6:FXO6 GEC6:GHK6 GNY6:GRG6 GXU6:HBC6 HHQ6:HKY6 HRM6:HUU6 IBI6:IEQ6 ILE6:IOM6 IVA6:IYI6 JEW6:JIE6 JOS6:JSA6 JYO6:KBW6 KIK6:KLS6 KSG6:KVO6 LCC6:LFK6 LLY6:LPG6 LVU6:LZC6 MFQ6:MIY6 MPM6:MSU6 MZI6:NCQ6 NJE6:NMM6 NTA6:NWI6 OCW6:OGE6 OMS6:OQA6 OWO6:OZW6 PGK6:PJS6 PQG6:PTO6 QAC6:QDK6 QJY6:QNG6 QTU6:QXC6 RDQ6:RGY6 RNM6:RQU6 RXI6:SAQ6 SHE6:SKM6 SRA6:SUI6 TAW6:TEE6 TKS6:TOA6 TUO6:TXW6 UEK6:UHS6 UOG6:URO6 UYC6:VBK6 VHY6:VLG6 VRU6:VVC6 WBQ6:WEY6 WLM6:WOU6 WVI6:WYQ6 A65545:CI65545 IW65545:ME65545 SS65545:WA65545 ACO65545:AFW65545 AMK65545:APS65545 AWG65545:AZO65545 BGC65545:BJK65545 BPY65545:BTG65545 BZU65545:CDC65545 CJQ65545:CMY65545 CTM65545:CWU65545 DDI65545:DGQ65545 DNE65545:DQM65545 DXA65545:EAI65545 EGW65545:EKE65545 EQS65545:EUA65545 FAO65545:FDW65545 FKK65545:FNS65545 FUG65545:FXO65545 GEC65545:GHK65545 GNY65545:GRG65545 GXU65545:HBC65545 HHQ65545:HKY65545 HRM65545:HUU65545 IBI65545:IEQ65545 ILE65545:IOM65545 IVA65545:IYI65545 JEW65545:JIE65545 JOS65545:JSA65545 JYO65545:KBW65545 KIK65545:KLS65545 KSG65545:KVO65545 LCC65545:LFK65545 LLY65545:LPG65545 LVU65545:LZC65545 MFQ65545:MIY65545 MPM65545:MSU65545 MZI65545:NCQ65545 NJE65545:NMM65545 NTA65545:NWI65545 OCW65545:OGE65545 OMS65545:OQA65545 OWO65545:OZW65545 PGK65545:PJS65545 PQG65545:PTO65545 QAC65545:QDK65545 QJY65545:QNG65545 QTU65545:QXC65545 RDQ65545:RGY65545 RNM65545:RQU65545 RXI65545:SAQ65545 SHE65545:SKM65545 SRA65545:SUI65545 TAW65545:TEE65545 TKS65545:TOA65545 TUO65545:TXW65545 UEK65545:UHS65545 UOG65545:URO65545 UYC65545:VBK65545 VHY65545:VLG65545 VRU65545:VVC65545 WBQ65545:WEY65545 WLM65545:WOU65545 WVI65545:WYQ65545 A131081:CI131081 IW131081:ME131081 SS131081:WA131081 ACO131081:AFW131081 AMK131081:APS131081 AWG131081:AZO131081 BGC131081:BJK131081 BPY131081:BTG131081 BZU131081:CDC131081 CJQ131081:CMY131081 CTM131081:CWU131081 DDI131081:DGQ131081 DNE131081:DQM131081 DXA131081:EAI131081 EGW131081:EKE131081 EQS131081:EUA131081 FAO131081:FDW131081 FKK131081:FNS131081 FUG131081:FXO131081 GEC131081:GHK131081 GNY131081:GRG131081 GXU131081:HBC131081 HHQ131081:HKY131081 HRM131081:HUU131081 IBI131081:IEQ131081 ILE131081:IOM131081 IVA131081:IYI131081 JEW131081:JIE131081 JOS131081:JSA131081 JYO131081:KBW131081 KIK131081:KLS131081 KSG131081:KVO131081 LCC131081:LFK131081 LLY131081:LPG131081 LVU131081:LZC131081 MFQ131081:MIY131081 MPM131081:MSU131081 MZI131081:NCQ131081 NJE131081:NMM131081 NTA131081:NWI131081 OCW131081:OGE131081 OMS131081:OQA131081 OWO131081:OZW131081 PGK131081:PJS131081 PQG131081:PTO131081 QAC131081:QDK131081 QJY131081:QNG131081 QTU131081:QXC131081 RDQ131081:RGY131081 RNM131081:RQU131081 RXI131081:SAQ131081 SHE131081:SKM131081 SRA131081:SUI131081 TAW131081:TEE131081 TKS131081:TOA131081 TUO131081:TXW131081 UEK131081:UHS131081 UOG131081:URO131081 UYC131081:VBK131081 VHY131081:VLG131081 VRU131081:VVC131081 WBQ131081:WEY131081 WLM131081:WOU131081 WVI131081:WYQ131081 A196617:CI196617 IW196617:ME196617 SS196617:WA196617 ACO196617:AFW196617 AMK196617:APS196617 AWG196617:AZO196617 BGC196617:BJK196617 BPY196617:BTG196617 BZU196617:CDC196617 CJQ196617:CMY196617 CTM196617:CWU196617 DDI196617:DGQ196617 DNE196617:DQM196617 DXA196617:EAI196617 EGW196617:EKE196617 EQS196617:EUA196617 FAO196617:FDW196617 FKK196617:FNS196617 FUG196617:FXO196617 GEC196617:GHK196617 GNY196617:GRG196617 GXU196617:HBC196617 HHQ196617:HKY196617 HRM196617:HUU196617 IBI196617:IEQ196617 ILE196617:IOM196617 IVA196617:IYI196617 JEW196617:JIE196617 JOS196617:JSA196617 JYO196617:KBW196617 KIK196617:KLS196617 KSG196617:KVO196617 LCC196617:LFK196617 LLY196617:LPG196617 LVU196617:LZC196617 MFQ196617:MIY196617 MPM196617:MSU196617 MZI196617:NCQ196617 NJE196617:NMM196617 NTA196617:NWI196617 OCW196617:OGE196617 OMS196617:OQA196617 OWO196617:OZW196617 PGK196617:PJS196617 PQG196617:PTO196617 QAC196617:QDK196617 QJY196617:QNG196617 QTU196617:QXC196617 RDQ196617:RGY196617 RNM196617:RQU196617 RXI196617:SAQ196617 SHE196617:SKM196617 SRA196617:SUI196617 TAW196617:TEE196617 TKS196617:TOA196617 TUO196617:TXW196617 UEK196617:UHS196617 UOG196617:URO196617 UYC196617:VBK196617 VHY196617:VLG196617 VRU196617:VVC196617 WBQ196617:WEY196617 WLM196617:WOU196617 WVI196617:WYQ196617 A262153:CI262153 IW262153:ME262153 SS262153:WA262153 ACO262153:AFW262153 AMK262153:APS262153 AWG262153:AZO262153 BGC262153:BJK262153 BPY262153:BTG262153 BZU262153:CDC262153 CJQ262153:CMY262153 CTM262153:CWU262153 DDI262153:DGQ262153 DNE262153:DQM262153 DXA262153:EAI262153 EGW262153:EKE262153 EQS262153:EUA262153 FAO262153:FDW262153 FKK262153:FNS262153 FUG262153:FXO262153 GEC262153:GHK262153 GNY262153:GRG262153 GXU262153:HBC262153 HHQ262153:HKY262153 HRM262153:HUU262153 IBI262153:IEQ262153 ILE262153:IOM262153 IVA262153:IYI262153 JEW262153:JIE262153 JOS262153:JSA262153 JYO262153:KBW262153 KIK262153:KLS262153 KSG262153:KVO262153 LCC262153:LFK262153 LLY262153:LPG262153 LVU262153:LZC262153 MFQ262153:MIY262153 MPM262153:MSU262153 MZI262153:NCQ262153 NJE262153:NMM262153 NTA262153:NWI262153 OCW262153:OGE262153 OMS262153:OQA262153 OWO262153:OZW262153 PGK262153:PJS262153 PQG262153:PTO262153 QAC262153:QDK262153 QJY262153:QNG262153 QTU262153:QXC262153 RDQ262153:RGY262153 RNM262153:RQU262153 RXI262153:SAQ262153 SHE262153:SKM262153 SRA262153:SUI262153 TAW262153:TEE262153 TKS262153:TOA262153 TUO262153:TXW262153 UEK262153:UHS262153 UOG262153:URO262153 UYC262153:VBK262153 VHY262153:VLG262153 VRU262153:VVC262153 WBQ262153:WEY262153 WLM262153:WOU262153 WVI262153:WYQ262153 A327689:CI327689 IW327689:ME327689 SS327689:WA327689 ACO327689:AFW327689 AMK327689:APS327689 AWG327689:AZO327689 BGC327689:BJK327689 BPY327689:BTG327689 BZU327689:CDC327689 CJQ327689:CMY327689 CTM327689:CWU327689 DDI327689:DGQ327689 DNE327689:DQM327689 DXA327689:EAI327689 EGW327689:EKE327689 EQS327689:EUA327689 FAO327689:FDW327689 FKK327689:FNS327689 FUG327689:FXO327689 GEC327689:GHK327689 GNY327689:GRG327689 GXU327689:HBC327689 HHQ327689:HKY327689 HRM327689:HUU327689 IBI327689:IEQ327689 ILE327689:IOM327689 IVA327689:IYI327689 JEW327689:JIE327689 JOS327689:JSA327689 JYO327689:KBW327689 KIK327689:KLS327689 KSG327689:KVO327689 LCC327689:LFK327689 LLY327689:LPG327689 LVU327689:LZC327689 MFQ327689:MIY327689 MPM327689:MSU327689 MZI327689:NCQ327689 NJE327689:NMM327689 NTA327689:NWI327689 OCW327689:OGE327689 OMS327689:OQA327689 OWO327689:OZW327689 PGK327689:PJS327689 PQG327689:PTO327689 QAC327689:QDK327689 QJY327689:QNG327689 QTU327689:QXC327689 RDQ327689:RGY327689 RNM327689:RQU327689 RXI327689:SAQ327689 SHE327689:SKM327689 SRA327689:SUI327689 TAW327689:TEE327689 TKS327689:TOA327689 TUO327689:TXW327689 UEK327689:UHS327689 UOG327689:URO327689 UYC327689:VBK327689 VHY327689:VLG327689 VRU327689:VVC327689 WBQ327689:WEY327689 WLM327689:WOU327689 WVI327689:WYQ327689 A393225:CI393225 IW393225:ME393225 SS393225:WA393225 ACO393225:AFW393225 AMK393225:APS393225 AWG393225:AZO393225 BGC393225:BJK393225 BPY393225:BTG393225 BZU393225:CDC393225 CJQ393225:CMY393225 CTM393225:CWU393225 DDI393225:DGQ393225 DNE393225:DQM393225 DXA393225:EAI393225 EGW393225:EKE393225 EQS393225:EUA393225 FAO393225:FDW393225 FKK393225:FNS393225 FUG393225:FXO393225 GEC393225:GHK393225 GNY393225:GRG393225 GXU393225:HBC393225 HHQ393225:HKY393225 HRM393225:HUU393225 IBI393225:IEQ393225 ILE393225:IOM393225 IVA393225:IYI393225 JEW393225:JIE393225 JOS393225:JSA393225 JYO393225:KBW393225 KIK393225:KLS393225 KSG393225:KVO393225 LCC393225:LFK393225 LLY393225:LPG393225 LVU393225:LZC393225 MFQ393225:MIY393225 MPM393225:MSU393225 MZI393225:NCQ393225 NJE393225:NMM393225 NTA393225:NWI393225 OCW393225:OGE393225 OMS393225:OQA393225 OWO393225:OZW393225 PGK393225:PJS393225 PQG393225:PTO393225 QAC393225:QDK393225 QJY393225:QNG393225 QTU393225:QXC393225 RDQ393225:RGY393225 RNM393225:RQU393225 RXI393225:SAQ393225 SHE393225:SKM393225 SRA393225:SUI393225 TAW393225:TEE393225 TKS393225:TOA393225 TUO393225:TXW393225 UEK393225:UHS393225 UOG393225:URO393225 UYC393225:VBK393225 VHY393225:VLG393225 VRU393225:VVC393225 WBQ393225:WEY393225 WLM393225:WOU393225 WVI393225:WYQ393225 A458761:CI458761 IW458761:ME458761 SS458761:WA458761 ACO458761:AFW458761 AMK458761:APS458761 AWG458761:AZO458761 BGC458761:BJK458761 BPY458761:BTG458761 BZU458761:CDC458761 CJQ458761:CMY458761 CTM458761:CWU458761 DDI458761:DGQ458761 DNE458761:DQM458761 DXA458761:EAI458761 EGW458761:EKE458761 EQS458761:EUA458761 FAO458761:FDW458761 FKK458761:FNS458761 FUG458761:FXO458761 GEC458761:GHK458761 GNY458761:GRG458761 GXU458761:HBC458761 HHQ458761:HKY458761 HRM458761:HUU458761 IBI458761:IEQ458761 ILE458761:IOM458761 IVA458761:IYI458761 JEW458761:JIE458761 JOS458761:JSA458761 JYO458761:KBW458761 KIK458761:KLS458761 KSG458761:KVO458761 LCC458761:LFK458761 LLY458761:LPG458761 LVU458761:LZC458761 MFQ458761:MIY458761 MPM458761:MSU458761 MZI458761:NCQ458761 NJE458761:NMM458761 NTA458761:NWI458761 OCW458761:OGE458761 OMS458761:OQA458761 OWO458761:OZW458761 PGK458761:PJS458761 PQG458761:PTO458761 QAC458761:QDK458761 QJY458761:QNG458761 QTU458761:QXC458761 RDQ458761:RGY458761 RNM458761:RQU458761 RXI458761:SAQ458761 SHE458761:SKM458761 SRA458761:SUI458761 TAW458761:TEE458761 TKS458761:TOA458761 TUO458761:TXW458761 UEK458761:UHS458761 UOG458761:URO458761 UYC458761:VBK458761 VHY458761:VLG458761 VRU458761:VVC458761 WBQ458761:WEY458761 WLM458761:WOU458761 WVI458761:WYQ458761 A524297:CI524297 IW524297:ME524297 SS524297:WA524297 ACO524297:AFW524297 AMK524297:APS524297 AWG524297:AZO524297 BGC524297:BJK524297 BPY524297:BTG524297 BZU524297:CDC524297 CJQ524297:CMY524297 CTM524297:CWU524297 DDI524297:DGQ524297 DNE524297:DQM524297 DXA524297:EAI524297 EGW524297:EKE524297 EQS524297:EUA524297 FAO524297:FDW524297 FKK524297:FNS524297 FUG524297:FXO524297 GEC524297:GHK524297 GNY524297:GRG524297 GXU524297:HBC524297 HHQ524297:HKY524297 HRM524297:HUU524297 IBI524297:IEQ524297 ILE524297:IOM524297 IVA524297:IYI524297 JEW524297:JIE524297 JOS524297:JSA524297 JYO524297:KBW524297 KIK524297:KLS524297 KSG524297:KVO524297 LCC524297:LFK524297 LLY524297:LPG524297 LVU524297:LZC524297 MFQ524297:MIY524297 MPM524297:MSU524297 MZI524297:NCQ524297 NJE524297:NMM524297 NTA524297:NWI524297 OCW524297:OGE524297 OMS524297:OQA524297 OWO524297:OZW524297 PGK524297:PJS524297 PQG524297:PTO524297 QAC524297:QDK524297 QJY524297:QNG524297 QTU524297:QXC524297 RDQ524297:RGY524297 RNM524297:RQU524297 RXI524297:SAQ524297 SHE524297:SKM524297 SRA524297:SUI524297 TAW524297:TEE524297 TKS524297:TOA524297 TUO524297:TXW524297 UEK524297:UHS524297 UOG524297:URO524297 UYC524297:VBK524297 VHY524297:VLG524297 VRU524297:VVC524297 WBQ524297:WEY524297 WLM524297:WOU524297 WVI524297:WYQ524297 A589833:CI589833 IW589833:ME589833 SS589833:WA589833 ACO589833:AFW589833 AMK589833:APS589833 AWG589833:AZO589833 BGC589833:BJK589833 BPY589833:BTG589833 BZU589833:CDC589833 CJQ589833:CMY589833 CTM589833:CWU589833 DDI589833:DGQ589833 DNE589833:DQM589833 DXA589833:EAI589833 EGW589833:EKE589833 EQS589833:EUA589833 FAO589833:FDW589833 FKK589833:FNS589833 FUG589833:FXO589833 GEC589833:GHK589833 GNY589833:GRG589833 GXU589833:HBC589833 HHQ589833:HKY589833 HRM589833:HUU589833 IBI589833:IEQ589833 ILE589833:IOM589833 IVA589833:IYI589833 JEW589833:JIE589833 JOS589833:JSA589833 JYO589833:KBW589833 KIK589833:KLS589833 KSG589833:KVO589833 LCC589833:LFK589833 LLY589833:LPG589833 LVU589833:LZC589833 MFQ589833:MIY589833 MPM589833:MSU589833 MZI589833:NCQ589833 NJE589833:NMM589833 NTA589833:NWI589833 OCW589833:OGE589833 OMS589833:OQA589833 OWO589833:OZW589833 PGK589833:PJS589833 PQG589833:PTO589833 QAC589833:QDK589833 QJY589833:QNG589833 QTU589833:QXC589833 RDQ589833:RGY589833 RNM589833:RQU589833 RXI589833:SAQ589833 SHE589833:SKM589833 SRA589833:SUI589833 TAW589833:TEE589833 TKS589833:TOA589833 TUO589833:TXW589833 UEK589833:UHS589833 UOG589833:URO589833 UYC589833:VBK589833 VHY589833:VLG589833 VRU589833:VVC589833 WBQ589833:WEY589833 WLM589833:WOU589833 WVI589833:WYQ589833 A655369:CI655369 IW655369:ME655369 SS655369:WA655369 ACO655369:AFW655369 AMK655369:APS655369 AWG655369:AZO655369 BGC655369:BJK655369 BPY655369:BTG655369 BZU655369:CDC655369 CJQ655369:CMY655369 CTM655369:CWU655369 DDI655369:DGQ655369 DNE655369:DQM655369 DXA655369:EAI655369 EGW655369:EKE655369 EQS655369:EUA655369 FAO655369:FDW655369 FKK655369:FNS655369 FUG655369:FXO655369 GEC655369:GHK655369 GNY655369:GRG655369 GXU655369:HBC655369 HHQ655369:HKY655369 HRM655369:HUU655369 IBI655369:IEQ655369 ILE655369:IOM655369 IVA655369:IYI655369 JEW655369:JIE655369 JOS655369:JSA655369 JYO655369:KBW655369 KIK655369:KLS655369 KSG655369:KVO655369 LCC655369:LFK655369 LLY655369:LPG655369 LVU655369:LZC655369 MFQ655369:MIY655369 MPM655369:MSU655369 MZI655369:NCQ655369 NJE655369:NMM655369 NTA655369:NWI655369 OCW655369:OGE655369 OMS655369:OQA655369 OWO655369:OZW655369 PGK655369:PJS655369 PQG655369:PTO655369 QAC655369:QDK655369 QJY655369:QNG655369 QTU655369:QXC655369 RDQ655369:RGY655369 RNM655369:RQU655369 RXI655369:SAQ655369 SHE655369:SKM655369 SRA655369:SUI655369 TAW655369:TEE655369 TKS655369:TOA655369 TUO655369:TXW655369 UEK655369:UHS655369 UOG655369:URO655369 UYC655369:VBK655369 VHY655369:VLG655369 VRU655369:VVC655369 WBQ655369:WEY655369 WLM655369:WOU655369 WVI655369:WYQ655369 A720905:CI720905 IW720905:ME720905 SS720905:WA720905 ACO720905:AFW720905 AMK720905:APS720905 AWG720905:AZO720905 BGC720905:BJK720905 BPY720905:BTG720905 BZU720905:CDC720905 CJQ720905:CMY720905 CTM720905:CWU720905 DDI720905:DGQ720905 DNE720905:DQM720905 DXA720905:EAI720905 EGW720905:EKE720905 EQS720905:EUA720905 FAO720905:FDW720905 FKK720905:FNS720905 FUG720905:FXO720905 GEC720905:GHK720905 GNY720905:GRG720905 GXU720905:HBC720905 HHQ720905:HKY720905 HRM720905:HUU720905 IBI720905:IEQ720905 ILE720905:IOM720905 IVA720905:IYI720905 JEW720905:JIE720905 JOS720905:JSA720905 JYO720905:KBW720905 KIK720905:KLS720905 KSG720905:KVO720905 LCC720905:LFK720905 LLY720905:LPG720905 LVU720905:LZC720905 MFQ720905:MIY720905 MPM720905:MSU720905 MZI720905:NCQ720905 NJE720905:NMM720905 NTA720905:NWI720905 OCW720905:OGE720905 OMS720905:OQA720905 OWO720905:OZW720905 PGK720905:PJS720905 PQG720905:PTO720905 QAC720905:QDK720905 QJY720905:QNG720905 QTU720905:QXC720905 RDQ720905:RGY720905 RNM720905:RQU720905 RXI720905:SAQ720905 SHE720905:SKM720905 SRA720905:SUI720905 TAW720905:TEE720905 TKS720905:TOA720905 TUO720905:TXW720905 UEK720905:UHS720905 UOG720905:URO720905 UYC720905:VBK720905 VHY720905:VLG720905 VRU720905:VVC720905 WBQ720905:WEY720905 WLM720905:WOU720905 WVI720905:WYQ720905 A786441:CI786441 IW786441:ME786441 SS786441:WA786441 ACO786441:AFW786441 AMK786441:APS786441 AWG786441:AZO786441 BGC786441:BJK786441 BPY786441:BTG786441 BZU786441:CDC786441 CJQ786441:CMY786441 CTM786441:CWU786441 DDI786441:DGQ786441 DNE786441:DQM786441 DXA786441:EAI786441 EGW786441:EKE786441 EQS786441:EUA786441 FAO786441:FDW786441 FKK786441:FNS786441 FUG786441:FXO786441 GEC786441:GHK786441 GNY786441:GRG786441 GXU786441:HBC786441 HHQ786441:HKY786441 HRM786441:HUU786441 IBI786441:IEQ786441 ILE786441:IOM786441 IVA786441:IYI786441 JEW786441:JIE786441 JOS786441:JSA786441 JYO786441:KBW786441 KIK786441:KLS786441 KSG786441:KVO786441 LCC786441:LFK786441 LLY786441:LPG786441 LVU786441:LZC786441 MFQ786441:MIY786441 MPM786441:MSU786441 MZI786441:NCQ786441 NJE786441:NMM786441 NTA786441:NWI786441 OCW786441:OGE786441 OMS786441:OQA786441 OWO786441:OZW786441 PGK786441:PJS786441 PQG786441:PTO786441 QAC786441:QDK786441 QJY786441:QNG786441 QTU786441:QXC786441 RDQ786441:RGY786441 RNM786441:RQU786441 RXI786441:SAQ786441 SHE786441:SKM786441 SRA786441:SUI786441 TAW786441:TEE786441 TKS786441:TOA786441 TUO786441:TXW786441 UEK786441:UHS786441 UOG786441:URO786441 UYC786441:VBK786441 VHY786441:VLG786441 VRU786441:VVC786441 WBQ786441:WEY786441 WLM786441:WOU786441 WVI786441:WYQ786441 A851977:CI851977 IW851977:ME851977 SS851977:WA851977 ACO851977:AFW851977 AMK851977:APS851977 AWG851977:AZO851977 BGC851977:BJK851977 BPY851977:BTG851977 BZU851977:CDC851977 CJQ851977:CMY851977 CTM851977:CWU851977 DDI851977:DGQ851977 DNE851977:DQM851977 DXA851977:EAI851977 EGW851977:EKE851977 EQS851977:EUA851977 FAO851977:FDW851977 FKK851977:FNS851977 FUG851977:FXO851977 GEC851977:GHK851977 GNY851977:GRG851977 GXU851977:HBC851977 HHQ851977:HKY851977 HRM851977:HUU851977 IBI851977:IEQ851977 ILE851977:IOM851977 IVA851977:IYI851977 JEW851977:JIE851977 JOS851977:JSA851977 JYO851977:KBW851977 KIK851977:KLS851977 KSG851977:KVO851977 LCC851977:LFK851977 LLY851977:LPG851977 LVU851977:LZC851977 MFQ851977:MIY851977 MPM851977:MSU851977 MZI851977:NCQ851977 NJE851977:NMM851977 NTA851977:NWI851977 OCW851977:OGE851977 OMS851977:OQA851977 OWO851977:OZW851977 PGK851977:PJS851977 PQG851977:PTO851977 QAC851977:QDK851977 QJY851977:QNG851977 QTU851977:QXC851977 RDQ851977:RGY851977 RNM851977:RQU851977 RXI851977:SAQ851977 SHE851977:SKM851977 SRA851977:SUI851977 TAW851977:TEE851977 TKS851977:TOA851977 TUO851977:TXW851977 UEK851977:UHS851977 UOG851977:URO851977 UYC851977:VBK851977 VHY851977:VLG851977 VRU851977:VVC851977 WBQ851977:WEY851977 WLM851977:WOU851977 WVI851977:WYQ851977 A917513:CI917513 IW917513:ME917513 SS917513:WA917513 ACO917513:AFW917513 AMK917513:APS917513 AWG917513:AZO917513 BGC917513:BJK917513 BPY917513:BTG917513 BZU917513:CDC917513 CJQ917513:CMY917513 CTM917513:CWU917513 DDI917513:DGQ917513 DNE917513:DQM917513 DXA917513:EAI917513 EGW917513:EKE917513 EQS917513:EUA917513 FAO917513:FDW917513 FKK917513:FNS917513 FUG917513:FXO917513 GEC917513:GHK917513 GNY917513:GRG917513 GXU917513:HBC917513 HHQ917513:HKY917513 HRM917513:HUU917513 IBI917513:IEQ917513 ILE917513:IOM917513 IVA917513:IYI917513 JEW917513:JIE917513 JOS917513:JSA917513 JYO917513:KBW917513 KIK917513:KLS917513 KSG917513:KVO917513 LCC917513:LFK917513 LLY917513:LPG917513 LVU917513:LZC917513 MFQ917513:MIY917513 MPM917513:MSU917513 MZI917513:NCQ917513 NJE917513:NMM917513 NTA917513:NWI917513 OCW917513:OGE917513 OMS917513:OQA917513 OWO917513:OZW917513 PGK917513:PJS917513 PQG917513:PTO917513 QAC917513:QDK917513 QJY917513:QNG917513 QTU917513:QXC917513 RDQ917513:RGY917513 RNM917513:RQU917513 RXI917513:SAQ917513 SHE917513:SKM917513 SRA917513:SUI917513 TAW917513:TEE917513 TKS917513:TOA917513 TUO917513:TXW917513 UEK917513:UHS917513 UOG917513:URO917513 UYC917513:VBK917513 VHY917513:VLG917513 VRU917513:VVC917513 WBQ917513:WEY917513 WLM917513:WOU917513 WVI917513:WYQ917513 A983049:CI983049 IW983049:ME983049 SS983049:WA983049 ACO983049:AFW983049 AMK983049:APS983049 AWG983049:AZO983049 BGC983049:BJK983049 BPY983049:BTG983049 BZU983049:CDC983049 CJQ983049:CMY983049 CTM983049:CWU983049 DDI983049:DGQ983049 DNE983049:DQM983049 DXA983049:EAI983049 EGW983049:EKE983049 EQS983049:EUA983049 FAO983049:FDW983049 FKK983049:FNS983049 FUG983049:FXO983049 GEC983049:GHK983049 GNY983049:GRG983049 GXU983049:HBC983049 HHQ983049:HKY983049 HRM983049:HUU983049 IBI983049:IEQ983049 ILE983049:IOM983049 IVA983049:IYI983049 JEW983049:JIE983049 JOS983049:JSA983049 JYO983049:KBW983049 KIK983049:KLS983049 KSG983049:KVO983049 LCC983049:LFK983049 LLY983049:LPG983049 LVU983049:LZC983049 MFQ983049:MIY983049 MPM983049:MSU983049 MZI983049:NCQ983049 NJE983049:NMM983049 NTA983049:NWI983049 OCW983049:OGE983049 OMS983049:OQA983049 OWO983049:OZW983049 PGK983049:PJS983049 PQG983049:PTO983049 QAC983049:QDK983049 QJY983049:QNG983049 QTU983049:QXC983049 RDQ983049:RGY983049 RNM983049:RQU983049 RXI983049:SAQ983049 SHE983049:SKM983049 SRA983049:SUI983049 TAW983049:TEE983049 TKS983049:TOA983049 TUO983049:TXW983049 UEK983049:UHS983049 UOG983049:URO983049 UYC983049:VBK983049 VHY983049:VLG983049 VRU983049:VVC983049 WBQ983049:WEY983049 WLM983049:WOU983049</xm:sqref>
        </x14:dataValidation>
        <x14:dataValidation type="list" allowBlank="1" showInputMessage="1" showErrorMessage="1" xr:uid="{00000000-0002-0000-0000-000001000000}">
          <x14:formula1>
            <xm:f>'※様式１（コース一覧）※'!$A$1:$A$4</xm:f>
          </x14:formula1>
          <xm:sqref>A6:CI6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4"/>
  <sheetViews>
    <sheetView view="pageBreakPreview" zoomScale="200" zoomScaleNormal="100" zoomScaleSheetLayoutView="200" workbookViewId="0">
      <selection activeCell="L28" sqref="L28"/>
    </sheetView>
  </sheetViews>
  <sheetFormatPr defaultColWidth="9" defaultRowHeight="13"/>
  <cols>
    <col min="1" max="16384" width="9" style="28"/>
  </cols>
  <sheetData>
    <row r="1" spans="1:1" ht="14.5">
      <c r="A1" s="27" t="s">
        <v>65</v>
      </c>
    </row>
    <row r="2" spans="1:1" ht="14.5">
      <c r="A2" s="27" t="s">
        <v>66</v>
      </c>
    </row>
    <row r="3" spans="1:1" ht="14.5">
      <c r="A3" s="27" t="s">
        <v>67</v>
      </c>
    </row>
    <row r="4" spans="1:1" ht="14.5">
      <c r="A4" s="27" t="s">
        <v>388</v>
      </c>
    </row>
  </sheetData>
  <phoneticPr fontId="3"/>
  <printOptions horizontalCentered="1"/>
  <pageMargins left="0.70866141732283472" right="0.70866141732283472" top="0.74803149606299213" bottom="0.74803149606299213" header="0.31496062992125984" footer="0.31496062992125984"/>
  <pageSetup paperSize="9" orientation="portrait" cellComments="asDisplayed"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6">
    <tabColor rgb="FFFFFF00"/>
    <pageSetUpPr fitToPage="1"/>
  </sheetPr>
  <dimension ref="A1:L49"/>
  <sheetViews>
    <sheetView showGridLines="0" view="pageBreakPreview" topLeftCell="A28" zoomScaleNormal="100" zoomScaleSheetLayoutView="100" workbookViewId="0">
      <selection activeCell="L28" sqref="L28"/>
    </sheetView>
  </sheetViews>
  <sheetFormatPr defaultRowHeight="13"/>
  <cols>
    <col min="1" max="1" width="4.453125" style="29" customWidth="1"/>
    <col min="2" max="6" width="9" style="29"/>
    <col min="7" max="7" width="9" style="29" customWidth="1"/>
    <col min="8" max="256" width="9" style="29"/>
    <col min="257" max="257" width="4.453125" style="29" customWidth="1"/>
    <col min="258" max="262" width="9" style="29"/>
    <col min="263" max="263" width="9" style="29" customWidth="1"/>
    <col min="264" max="512" width="9" style="29"/>
    <col min="513" max="513" width="4.453125" style="29" customWidth="1"/>
    <col min="514" max="518" width="9" style="29"/>
    <col min="519" max="519" width="9" style="29" customWidth="1"/>
    <col min="520" max="768" width="9" style="29"/>
    <col min="769" max="769" width="4.453125" style="29" customWidth="1"/>
    <col min="770" max="774" width="9" style="29"/>
    <col min="775" max="775" width="9" style="29" customWidth="1"/>
    <col min="776" max="1024" width="9" style="29"/>
    <col min="1025" max="1025" width="4.453125" style="29" customWidth="1"/>
    <col min="1026" max="1030" width="9" style="29"/>
    <col min="1031" max="1031" width="9" style="29" customWidth="1"/>
    <col min="1032" max="1280" width="9" style="29"/>
    <col min="1281" max="1281" width="4.453125" style="29" customWidth="1"/>
    <col min="1282" max="1286" width="9" style="29"/>
    <col min="1287" max="1287" width="9" style="29" customWidth="1"/>
    <col min="1288" max="1536" width="9" style="29"/>
    <col min="1537" max="1537" width="4.453125" style="29" customWidth="1"/>
    <col min="1538" max="1542" width="9" style="29"/>
    <col min="1543" max="1543" width="9" style="29" customWidth="1"/>
    <col min="1544" max="1792" width="9" style="29"/>
    <col min="1793" max="1793" width="4.453125" style="29" customWidth="1"/>
    <col min="1794" max="1798" width="9" style="29"/>
    <col min="1799" max="1799" width="9" style="29" customWidth="1"/>
    <col min="1800" max="2048" width="9" style="29"/>
    <col min="2049" max="2049" width="4.453125" style="29" customWidth="1"/>
    <col min="2050" max="2054" width="9" style="29"/>
    <col min="2055" max="2055" width="9" style="29" customWidth="1"/>
    <col min="2056" max="2304" width="9" style="29"/>
    <col min="2305" max="2305" width="4.453125" style="29" customWidth="1"/>
    <col min="2306" max="2310" width="9" style="29"/>
    <col min="2311" max="2311" width="9" style="29" customWidth="1"/>
    <col min="2312" max="2560" width="9" style="29"/>
    <col min="2561" max="2561" width="4.453125" style="29" customWidth="1"/>
    <col min="2562" max="2566" width="9" style="29"/>
    <col min="2567" max="2567" width="9" style="29" customWidth="1"/>
    <col min="2568" max="2816" width="9" style="29"/>
    <col min="2817" max="2817" width="4.453125" style="29" customWidth="1"/>
    <col min="2818" max="2822" width="9" style="29"/>
    <col min="2823" max="2823" width="9" style="29" customWidth="1"/>
    <col min="2824" max="3072" width="9" style="29"/>
    <col min="3073" max="3073" width="4.453125" style="29" customWidth="1"/>
    <col min="3074" max="3078" width="9" style="29"/>
    <col min="3079" max="3079" width="9" style="29" customWidth="1"/>
    <col min="3080" max="3328" width="9" style="29"/>
    <col min="3329" max="3329" width="4.453125" style="29" customWidth="1"/>
    <col min="3330" max="3334" width="9" style="29"/>
    <col min="3335" max="3335" width="9" style="29" customWidth="1"/>
    <col min="3336" max="3584" width="9" style="29"/>
    <col min="3585" max="3585" width="4.453125" style="29" customWidth="1"/>
    <col min="3586" max="3590" width="9" style="29"/>
    <col min="3591" max="3591" width="9" style="29" customWidth="1"/>
    <col min="3592" max="3840" width="9" style="29"/>
    <col min="3841" max="3841" width="4.453125" style="29" customWidth="1"/>
    <col min="3842" max="3846" width="9" style="29"/>
    <col min="3847" max="3847" width="9" style="29" customWidth="1"/>
    <col min="3848" max="4096" width="9" style="29"/>
    <col min="4097" max="4097" width="4.453125" style="29" customWidth="1"/>
    <col min="4098" max="4102" width="9" style="29"/>
    <col min="4103" max="4103" width="9" style="29" customWidth="1"/>
    <col min="4104" max="4352" width="9" style="29"/>
    <col min="4353" max="4353" width="4.453125" style="29" customWidth="1"/>
    <col min="4354" max="4358" width="9" style="29"/>
    <col min="4359" max="4359" width="9" style="29" customWidth="1"/>
    <col min="4360" max="4608" width="9" style="29"/>
    <col min="4609" max="4609" width="4.453125" style="29" customWidth="1"/>
    <col min="4610" max="4614" width="9" style="29"/>
    <col min="4615" max="4615" width="9" style="29" customWidth="1"/>
    <col min="4616" max="4864" width="9" style="29"/>
    <col min="4865" max="4865" width="4.453125" style="29" customWidth="1"/>
    <col min="4866" max="4870" width="9" style="29"/>
    <col min="4871" max="4871" width="9" style="29" customWidth="1"/>
    <col min="4872" max="5120" width="9" style="29"/>
    <col min="5121" max="5121" width="4.453125" style="29" customWidth="1"/>
    <col min="5122" max="5126" width="9" style="29"/>
    <col min="5127" max="5127" width="9" style="29" customWidth="1"/>
    <col min="5128" max="5376" width="9" style="29"/>
    <col min="5377" max="5377" width="4.453125" style="29" customWidth="1"/>
    <col min="5378" max="5382" width="9" style="29"/>
    <col min="5383" max="5383" width="9" style="29" customWidth="1"/>
    <col min="5384" max="5632" width="9" style="29"/>
    <col min="5633" max="5633" width="4.453125" style="29" customWidth="1"/>
    <col min="5634" max="5638" width="9" style="29"/>
    <col min="5639" max="5639" width="9" style="29" customWidth="1"/>
    <col min="5640" max="5888" width="9" style="29"/>
    <col min="5889" max="5889" width="4.453125" style="29" customWidth="1"/>
    <col min="5890" max="5894" width="9" style="29"/>
    <col min="5895" max="5895" width="9" style="29" customWidth="1"/>
    <col min="5896" max="6144" width="9" style="29"/>
    <col min="6145" max="6145" width="4.453125" style="29" customWidth="1"/>
    <col min="6146" max="6150" width="9" style="29"/>
    <col min="6151" max="6151" width="9" style="29" customWidth="1"/>
    <col min="6152" max="6400" width="9" style="29"/>
    <col min="6401" max="6401" width="4.453125" style="29" customWidth="1"/>
    <col min="6402" max="6406" width="9" style="29"/>
    <col min="6407" max="6407" width="9" style="29" customWidth="1"/>
    <col min="6408" max="6656" width="9" style="29"/>
    <col min="6657" max="6657" width="4.453125" style="29" customWidth="1"/>
    <col min="6658" max="6662" width="9" style="29"/>
    <col min="6663" max="6663" width="9" style="29" customWidth="1"/>
    <col min="6664" max="6912" width="9" style="29"/>
    <col min="6913" max="6913" width="4.453125" style="29" customWidth="1"/>
    <col min="6914" max="6918" width="9" style="29"/>
    <col min="6919" max="6919" width="9" style="29" customWidth="1"/>
    <col min="6920" max="7168" width="9" style="29"/>
    <col min="7169" max="7169" width="4.453125" style="29" customWidth="1"/>
    <col min="7170" max="7174" width="9" style="29"/>
    <col min="7175" max="7175" width="9" style="29" customWidth="1"/>
    <col min="7176" max="7424" width="9" style="29"/>
    <col min="7425" max="7425" width="4.453125" style="29" customWidth="1"/>
    <col min="7426" max="7430" width="9" style="29"/>
    <col min="7431" max="7431" width="9" style="29" customWidth="1"/>
    <col min="7432" max="7680" width="9" style="29"/>
    <col min="7681" max="7681" width="4.453125" style="29" customWidth="1"/>
    <col min="7682" max="7686" width="9" style="29"/>
    <col min="7687" max="7687" width="9" style="29" customWidth="1"/>
    <col min="7688" max="7936" width="9" style="29"/>
    <col min="7937" max="7937" width="4.453125" style="29" customWidth="1"/>
    <col min="7938" max="7942" width="9" style="29"/>
    <col min="7943" max="7943" width="9" style="29" customWidth="1"/>
    <col min="7944" max="8192" width="9" style="29"/>
    <col min="8193" max="8193" width="4.453125" style="29" customWidth="1"/>
    <col min="8194" max="8198" width="9" style="29"/>
    <col min="8199" max="8199" width="9" style="29" customWidth="1"/>
    <col min="8200" max="8448" width="9" style="29"/>
    <col min="8449" max="8449" width="4.453125" style="29" customWidth="1"/>
    <col min="8450" max="8454" width="9" style="29"/>
    <col min="8455" max="8455" width="9" style="29" customWidth="1"/>
    <col min="8456" max="8704" width="9" style="29"/>
    <col min="8705" max="8705" width="4.453125" style="29" customWidth="1"/>
    <col min="8706" max="8710" width="9" style="29"/>
    <col min="8711" max="8711" width="9" style="29" customWidth="1"/>
    <col min="8712" max="8960" width="9" style="29"/>
    <col min="8961" max="8961" width="4.453125" style="29" customWidth="1"/>
    <col min="8962" max="8966" width="9" style="29"/>
    <col min="8967" max="8967" width="9" style="29" customWidth="1"/>
    <col min="8968" max="9216" width="9" style="29"/>
    <col min="9217" max="9217" width="4.453125" style="29" customWidth="1"/>
    <col min="9218" max="9222" width="9" style="29"/>
    <col min="9223" max="9223" width="9" style="29" customWidth="1"/>
    <col min="9224" max="9472" width="9" style="29"/>
    <col min="9473" max="9473" width="4.453125" style="29" customWidth="1"/>
    <col min="9474" max="9478" width="9" style="29"/>
    <col min="9479" max="9479" width="9" style="29" customWidth="1"/>
    <col min="9480" max="9728" width="9" style="29"/>
    <col min="9729" max="9729" width="4.453125" style="29" customWidth="1"/>
    <col min="9730" max="9734" width="9" style="29"/>
    <col min="9735" max="9735" width="9" style="29" customWidth="1"/>
    <col min="9736" max="9984" width="9" style="29"/>
    <col min="9985" max="9985" width="4.453125" style="29" customWidth="1"/>
    <col min="9986" max="9990" width="9" style="29"/>
    <col min="9991" max="9991" width="9" style="29" customWidth="1"/>
    <col min="9992" max="10240" width="9" style="29"/>
    <col min="10241" max="10241" width="4.453125" style="29" customWidth="1"/>
    <col min="10242" max="10246" width="9" style="29"/>
    <col min="10247" max="10247" width="9" style="29" customWidth="1"/>
    <col min="10248" max="10496" width="9" style="29"/>
    <col min="10497" max="10497" width="4.453125" style="29" customWidth="1"/>
    <col min="10498" max="10502" width="9" style="29"/>
    <col min="10503" max="10503" width="9" style="29" customWidth="1"/>
    <col min="10504" max="10752" width="9" style="29"/>
    <col min="10753" max="10753" width="4.453125" style="29" customWidth="1"/>
    <col min="10754" max="10758" width="9" style="29"/>
    <col min="10759" max="10759" width="9" style="29" customWidth="1"/>
    <col min="10760" max="11008" width="9" style="29"/>
    <col min="11009" max="11009" width="4.453125" style="29" customWidth="1"/>
    <col min="11010" max="11014" width="9" style="29"/>
    <col min="11015" max="11015" width="9" style="29" customWidth="1"/>
    <col min="11016" max="11264" width="9" style="29"/>
    <col min="11265" max="11265" width="4.453125" style="29" customWidth="1"/>
    <col min="11266" max="11270" width="9" style="29"/>
    <col min="11271" max="11271" width="9" style="29" customWidth="1"/>
    <col min="11272" max="11520" width="9" style="29"/>
    <col min="11521" max="11521" width="4.453125" style="29" customWidth="1"/>
    <col min="11522" max="11526" width="9" style="29"/>
    <col min="11527" max="11527" width="9" style="29" customWidth="1"/>
    <col min="11528" max="11776" width="9" style="29"/>
    <col min="11777" max="11777" width="4.453125" style="29" customWidth="1"/>
    <col min="11778" max="11782" width="9" style="29"/>
    <col min="11783" max="11783" width="9" style="29" customWidth="1"/>
    <col min="11784" max="12032" width="9" style="29"/>
    <col min="12033" max="12033" width="4.453125" style="29" customWidth="1"/>
    <col min="12034" max="12038" width="9" style="29"/>
    <col min="12039" max="12039" width="9" style="29" customWidth="1"/>
    <col min="12040" max="12288" width="9" style="29"/>
    <col min="12289" max="12289" width="4.453125" style="29" customWidth="1"/>
    <col min="12290" max="12294" width="9" style="29"/>
    <col min="12295" max="12295" width="9" style="29" customWidth="1"/>
    <col min="12296" max="12544" width="9" style="29"/>
    <col min="12545" max="12545" width="4.453125" style="29" customWidth="1"/>
    <col min="12546" max="12550" width="9" style="29"/>
    <col min="12551" max="12551" width="9" style="29" customWidth="1"/>
    <col min="12552" max="12800" width="9" style="29"/>
    <col min="12801" max="12801" width="4.453125" style="29" customWidth="1"/>
    <col min="12802" max="12806" width="9" style="29"/>
    <col min="12807" max="12807" width="9" style="29" customWidth="1"/>
    <col min="12808" max="13056" width="9" style="29"/>
    <col min="13057" max="13057" width="4.453125" style="29" customWidth="1"/>
    <col min="13058" max="13062" width="9" style="29"/>
    <col min="13063" max="13063" width="9" style="29" customWidth="1"/>
    <col min="13064" max="13312" width="9" style="29"/>
    <col min="13313" max="13313" width="4.453125" style="29" customWidth="1"/>
    <col min="13314" max="13318" width="9" style="29"/>
    <col min="13319" max="13319" width="9" style="29" customWidth="1"/>
    <col min="13320" max="13568" width="9" style="29"/>
    <col min="13569" max="13569" width="4.453125" style="29" customWidth="1"/>
    <col min="13570" max="13574" width="9" style="29"/>
    <col min="13575" max="13575" width="9" style="29" customWidth="1"/>
    <col min="13576" max="13824" width="9" style="29"/>
    <col min="13825" max="13825" width="4.453125" style="29" customWidth="1"/>
    <col min="13826" max="13830" width="9" style="29"/>
    <col min="13831" max="13831" width="9" style="29" customWidth="1"/>
    <col min="13832" max="14080" width="9" style="29"/>
    <col min="14081" max="14081" width="4.453125" style="29" customWidth="1"/>
    <col min="14082" max="14086" width="9" style="29"/>
    <col min="14087" max="14087" width="9" style="29" customWidth="1"/>
    <col min="14088" max="14336" width="9" style="29"/>
    <col min="14337" max="14337" width="4.453125" style="29" customWidth="1"/>
    <col min="14338" max="14342" width="9" style="29"/>
    <col min="14343" max="14343" width="9" style="29" customWidth="1"/>
    <col min="14344" max="14592" width="9" style="29"/>
    <col min="14593" max="14593" width="4.453125" style="29" customWidth="1"/>
    <col min="14594" max="14598" width="9" style="29"/>
    <col min="14599" max="14599" width="9" style="29" customWidth="1"/>
    <col min="14600" max="14848" width="9" style="29"/>
    <col min="14849" max="14849" width="4.453125" style="29" customWidth="1"/>
    <col min="14850" max="14854" width="9" style="29"/>
    <col min="14855" max="14855" width="9" style="29" customWidth="1"/>
    <col min="14856" max="15104" width="9" style="29"/>
    <col min="15105" max="15105" width="4.453125" style="29" customWidth="1"/>
    <col min="15106" max="15110" width="9" style="29"/>
    <col min="15111" max="15111" width="9" style="29" customWidth="1"/>
    <col min="15112" max="15360" width="9" style="29"/>
    <col min="15361" max="15361" width="4.453125" style="29" customWidth="1"/>
    <col min="15362" max="15366" width="9" style="29"/>
    <col min="15367" max="15367" width="9" style="29" customWidth="1"/>
    <col min="15368" max="15616" width="9" style="29"/>
    <col min="15617" max="15617" width="4.453125" style="29" customWidth="1"/>
    <col min="15618" max="15622" width="9" style="29"/>
    <col min="15623" max="15623" width="9" style="29" customWidth="1"/>
    <col min="15624" max="15872" width="9" style="29"/>
    <col min="15873" max="15873" width="4.453125" style="29" customWidth="1"/>
    <col min="15874" max="15878" width="9" style="29"/>
    <col min="15879" max="15879" width="9" style="29" customWidth="1"/>
    <col min="15880" max="16128" width="9" style="29"/>
    <col min="16129" max="16129" width="4.453125" style="29" customWidth="1"/>
    <col min="16130" max="16134" width="9" style="29"/>
    <col min="16135" max="16135" width="9" style="29" customWidth="1"/>
    <col min="16136" max="16384" width="9" style="29"/>
  </cols>
  <sheetData>
    <row r="1" spans="1:12">
      <c r="A1" s="29" t="s">
        <v>31</v>
      </c>
    </row>
    <row r="2" spans="1:12" ht="16.5">
      <c r="A2" s="247" t="s">
        <v>68</v>
      </c>
      <c r="B2" s="247"/>
      <c r="C2" s="247"/>
      <c r="D2" s="247"/>
      <c r="E2" s="247"/>
      <c r="F2" s="247"/>
      <c r="G2" s="247"/>
      <c r="H2" s="247"/>
      <c r="I2" s="247"/>
      <c r="J2" s="247"/>
      <c r="K2" s="247"/>
      <c r="L2" s="247"/>
    </row>
    <row r="3" spans="1:12">
      <c r="A3" s="29">
        <v>1</v>
      </c>
      <c r="B3" s="29" t="s">
        <v>69</v>
      </c>
    </row>
    <row r="4" spans="1:12" ht="17.149999999999999" customHeight="1">
      <c r="B4" s="248" t="s">
        <v>70</v>
      </c>
      <c r="C4" s="249"/>
      <c r="D4" s="250"/>
      <c r="E4" s="251"/>
      <c r="F4" s="251"/>
      <c r="G4" s="251"/>
      <c r="H4" s="251"/>
      <c r="I4" s="251"/>
      <c r="J4" s="251"/>
      <c r="K4" s="252"/>
    </row>
    <row r="5" spans="1:12" ht="17.149999999999999" customHeight="1">
      <c r="B5" s="253" t="s">
        <v>71</v>
      </c>
      <c r="C5" s="254"/>
      <c r="D5" s="255" t="s">
        <v>370</v>
      </c>
      <c r="E5" s="256"/>
      <c r="F5" s="256"/>
      <c r="G5" s="256"/>
      <c r="H5" s="256"/>
      <c r="I5" s="256"/>
      <c r="J5" s="256"/>
      <c r="K5" s="257"/>
    </row>
    <row r="6" spans="1:12" ht="17.149999999999999" customHeight="1">
      <c r="B6" s="238" t="s">
        <v>72</v>
      </c>
      <c r="C6" s="239"/>
      <c r="D6" s="30" t="s">
        <v>73</v>
      </c>
      <c r="E6" s="242"/>
      <c r="F6" s="242"/>
      <c r="G6" s="30" t="s">
        <v>74</v>
      </c>
      <c r="H6" s="242"/>
      <c r="I6" s="242"/>
      <c r="J6" s="242"/>
      <c r="K6" s="243"/>
    </row>
    <row r="7" spans="1:12" ht="17.149999999999999" customHeight="1">
      <c r="B7" s="240"/>
      <c r="C7" s="241"/>
      <c r="D7" s="244" t="s">
        <v>75</v>
      </c>
      <c r="E7" s="245"/>
      <c r="F7" s="245"/>
      <c r="G7" s="245"/>
      <c r="H7" s="245"/>
      <c r="I7" s="245"/>
      <c r="J7" s="245"/>
      <c r="K7" s="246"/>
    </row>
    <row r="8" spans="1:12" ht="17.149999999999999" customHeight="1">
      <c r="B8" s="238" t="s">
        <v>76</v>
      </c>
      <c r="C8" s="239"/>
      <c r="D8" s="258" t="s">
        <v>77</v>
      </c>
      <c r="E8" s="260"/>
      <c r="F8" s="261"/>
      <c r="G8" s="31" t="s">
        <v>78</v>
      </c>
      <c r="H8" s="264"/>
      <c r="I8" s="265"/>
      <c r="J8" s="266"/>
      <c r="K8" s="265"/>
    </row>
    <row r="9" spans="1:12" ht="17.149999999999999" customHeight="1">
      <c r="B9" s="240"/>
      <c r="C9" s="241"/>
      <c r="D9" s="259"/>
      <c r="E9" s="262"/>
      <c r="F9" s="263"/>
      <c r="G9" s="32" t="s">
        <v>79</v>
      </c>
      <c r="H9" s="267"/>
      <c r="I9" s="268"/>
      <c r="J9" s="269"/>
      <c r="K9" s="268"/>
    </row>
    <row r="11" spans="1:12">
      <c r="A11" s="29">
        <v>2</v>
      </c>
      <c r="B11" s="29" t="s">
        <v>80</v>
      </c>
    </row>
    <row r="12" spans="1:12" ht="17.149999999999999" customHeight="1">
      <c r="B12" s="253" t="s">
        <v>81</v>
      </c>
      <c r="C12" s="254"/>
      <c r="D12" s="250"/>
      <c r="E12" s="251"/>
      <c r="F12" s="251"/>
      <c r="G12" s="251"/>
      <c r="H12" s="251"/>
      <c r="I12" s="251"/>
      <c r="J12" s="251"/>
      <c r="K12" s="252"/>
    </row>
    <row r="13" spans="1:12" ht="17.149999999999999" customHeight="1">
      <c r="B13" s="272" t="s">
        <v>82</v>
      </c>
      <c r="C13" s="273"/>
      <c r="D13" s="30" t="s">
        <v>73</v>
      </c>
      <c r="E13" s="274"/>
      <c r="F13" s="274"/>
      <c r="G13" s="30" t="s">
        <v>74</v>
      </c>
      <c r="H13" s="242"/>
      <c r="I13" s="242"/>
      <c r="J13" s="242"/>
      <c r="K13" s="243"/>
    </row>
    <row r="14" spans="1:12" ht="17.149999999999999" customHeight="1">
      <c r="B14" s="240"/>
      <c r="C14" s="241"/>
      <c r="D14" s="244" t="s">
        <v>75</v>
      </c>
      <c r="E14" s="245"/>
      <c r="F14" s="245"/>
      <c r="G14" s="245"/>
      <c r="H14" s="245"/>
      <c r="I14" s="245"/>
      <c r="J14" s="245"/>
      <c r="K14" s="246"/>
    </row>
    <row r="15" spans="1:12" ht="17.149999999999999" customHeight="1">
      <c r="B15" s="238" t="s">
        <v>83</v>
      </c>
      <c r="C15" s="239"/>
      <c r="D15" s="33"/>
      <c r="E15" s="33"/>
      <c r="F15" s="277" t="s">
        <v>84</v>
      </c>
      <c r="G15" s="300"/>
      <c r="H15" s="278" t="s">
        <v>85</v>
      </c>
      <c r="I15" s="279"/>
      <c r="J15" s="277" t="s">
        <v>86</v>
      </c>
      <c r="K15" s="279"/>
    </row>
    <row r="16" spans="1:12" ht="17.149999999999999" customHeight="1">
      <c r="B16" s="272"/>
      <c r="C16" s="273"/>
      <c r="D16" s="264" t="s">
        <v>87</v>
      </c>
      <c r="E16" s="265"/>
      <c r="F16" s="301"/>
      <c r="G16" s="302"/>
      <c r="H16" s="303"/>
      <c r="I16" s="304"/>
      <c r="J16" s="305">
        <f>SUM(F16:I16)</f>
        <v>0</v>
      </c>
      <c r="K16" s="306"/>
    </row>
    <row r="17" spans="1:11" ht="17.149999999999999" customHeight="1">
      <c r="B17" s="240"/>
      <c r="C17" s="241"/>
      <c r="D17" s="262" t="s">
        <v>88</v>
      </c>
      <c r="E17" s="263"/>
      <c r="F17" s="270"/>
      <c r="G17" s="271"/>
      <c r="H17" s="280"/>
      <c r="I17" s="281"/>
      <c r="J17" s="282">
        <f>SUM(F17:I17)</f>
        <v>0</v>
      </c>
      <c r="K17" s="283"/>
    </row>
    <row r="18" spans="1:11" ht="15" customHeight="1">
      <c r="B18" s="284" t="s">
        <v>89</v>
      </c>
      <c r="C18" s="285"/>
      <c r="D18" s="288">
        <v>43535</v>
      </c>
      <c r="E18" s="289"/>
      <c r="F18" s="292" t="s">
        <v>90</v>
      </c>
      <c r="G18" s="293"/>
      <c r="H18" s="294"/>
      <c r="I18" s="288">
        <v>43556</v>
      </c>
      <c r="J18" s="298"/>
      <c r="K18" s="289"/>
    </row>
    <row r="19" spans="1:11" ht="15" customHeight="1">
      <c r="B19" s="286"/>
      <c r="C19" s="287"/>
      <c r="D19" s="290"/>
      <c r="E19" s="291"/>
      <c r="F19" s="295"/>
      <c r="G19" s="296"/>
      <c r="H19" s="297"/>
      <c r="I19" s="290"/>
      <c r="J19" s="299"/>
      <c r="K19" s="291"/>
    </row>
    <row r="20" spans="1:11">
      <c r="B20" s="307" t="s">
        <v>373</v>
      </c>
      <c r="C20" s="307"/>
      <c r="D20" s="307"/>
      <c r="E20" s="307"/>
      <c r="F20" s="307"/>
      <c r="G20" s="307"/>
      <c r="H20" s="307"/>
      <c r="I20" s="307"/>
      <c r="J20" s="307"/>
      <c r="K20" s="307"/>
    </row>
    <row r="21" spans="1:11">
      <c r="B21" s="253" t="s">
        <v>91</v>
      </c>
      <c r="C21" s="254"/>
      <c r="D21" s="34" t="s">
        <v>92</v>
      </c>
      <c r="E21" s="253" t="s">
        <v>93</v>
      </c>
      <c r="F21" s="308"/>
      <c r="G21" s="254"/>
      <c r="H21" s="34" t="s">
        <v>94</v>
      </c>
      <c r="I21" s="34" t="s">
        <v>95</v>
      </c>
      <c r="J21" s="34" t="s">
        <v>96</v>
      </c>
      <c r="K21" s="34" t="s">
        <v>97</v>
      </c>
    </row>
    <row r="22" spans="1:11" ht="30" customHeight="1">
      <c r="B22" s="275"/>
      <c r="C22" s="276"/>
      <c r="D22" s="35" t="s">
        <v>98</v>
      </c>
      <c r="E22" s="277"/>
      <c r="F22" s="278"/>
      <c r="G22" s="279"/>
      <c r="H22" s="35"/>
      <c r="I22" s="35"/>
      <c r="J22" s="36"/>
      <c r="K22" s="37"/>
    </row>
    <row r="23" spans="1:11" ht="30" customHeight="1">
      <c r="B23" s="275"/>
      <c r="C23" s="276"/>
      <c r="D23" s="35" t="s">
        <v>99</v>
      </c>
      <c r="E23" s="277"/>
      <c r="F23" s="278"/>
      <c r="G23" s="279"/>
      <c r="H23" s="35"/>
      <c r="I23" s="35"/>
      <c r="J23" s="36"/>
      <c r="K23" s="37"/>
    </row>
    <row r="24" spans="1:11" ht="30" customHeight="1">
      <c r="B24" s="275"/>
      <c r="C24" s="276"/>
      <c r="D24" s="35" t="s">
        <v>100</v>
      </c>
      <c r="E24" s="277"/>
      <c r="F24" s="278"/>
      <c r="G24" s="279"/>
      <c r="H24" s="35"/>
      <c r="I24" s="35"/>
      <c r="J24" s="36"/>
      <c r="K24" s="37"/>
    </row>
    <row r="25" spans="1:11" ht="30" customHeight="1">
      <c r="B25" s="275"/>
      <c r="C25" s="276"/>
      <c r="D25" s="35" t="s">
        <v>101</v>
      </c>
      <c r="E25" s="277"/>
      <c r="F25" s="278"/>
      <c r="G25" s="279"/>
      <c r="H25" s="35"/>
      <c r="I25" s="35"/>
      <c r="J25" s="36"/>
      <c r="K25" s="37"/>
    </row>
    <row r="26" spans="1:11" ht="30" customHeight="1">
      <c r="B26" s="275"/>
      <c r="C26" s="276"/>
      <c r="D26" s="35"/>
      <c r="E26" s="277"/>
      <c r="F26" s="278"/>
      <c r="G26" s="279"/>
      <c r="H26" s="35"/>
      <c r="I26" s="35"/>
      <c r="J26" s="36"/>
      <c r="K26" s="37"/>
    </row>
    <row r="27" spans="1:11" ht="30" customHeight="1">
      <c r="B27" s="275"/>
      <c r="C27" s="276"/>
      <c r="D27" s="35"/>
      <c r="E27" s="277"/>
      <c r="F27" s="278"/>
      <c r="G27" s="279"/>
      <c r="H27" s="35"/>
      <c r="I27" s="35"/>
      <c r="J27" s="36"/>
      <c r="K27" s="37"/>
    </row>
    <row r="28" spans="1:11" ht="30" customHeight="1">
      <c r="B28" s="275"/>
      <c r="C28" s="276"/>
      <c r="D28" s="35"/>
      <c r="E28" s="277"/>
      <c r="F28" s="278"/>
      <c r="G28" s="279"/>
      <c r="H28" s="35"/>
      <c r="I28" s="35"/>
      <c r="J28" s="36"/>
      <c r="K28" s="37"/>
    </row>
    <row r="29" spans="1:11" ht="30" customHeight="1">
      <c r="B29" s="275"/>
      <c r="C29" s="276"/>
      <c r="D29" s="35"/>
      <c r="E29" s="277"/>
      <c r="F29" s="278"/>
      <c r="G29" s="279"/>
      <c r="H29" s="35"/>
      <c r="I29" s="35"/>
      <c r="J29" s="36"/>
      <c r="K29" s="37"/>
    </row>
    <row r="30" spans="1:11">
      <c r="B30" s="168" t="s">
        <v>371</v>
      </c>
    </row>
    <row r="31" spans="1:11">
      <c r="B31" s="38"/>
    </row>
    <row r="32" spans="1:11">
      <c r="A32" s="29">
        <v>3</v>
      </c>
      <c r="B32" s="29" t="s">
        <v>102</v>
      </c>
    </row>
    <row r="33" spans="1:11" ht="17.149999999999999" customHeight="1">
      <c r="B33" s="277"/>
      <c r="C33" s="279"/>
      <c r="D33" s="277" t="s">
        <v>103</v>
      </c>
      <c r="E33" s="278"/>
      <c r="F33" s="279"/>
      <c r="G33" s="277" t="s">
        <v>104</v>
      </c>
      <c r="H33" s="279"/>
      <c r="I33" s="277" t="s">
        <v>105</v>
      </c>
      <c r="J33" s="278"/>
      <c r="K33" s="279"/>
    </row>
    <row r="34" spans="1:11" ht="17.149999999999999" customHeight="1">
      <c r="B34" s="309" t="s">
        <v>106</v>
      </c>
      <c r="C34" s="309"/>
      <c r="D34" s="310"/>
      <c r="E34" s="310"/>
      <c r="F34" s="310"/>
      <c r="G34" s="310"/>
      <c r="H34" s="310"/>
      <c r="I34" s="310"/>
      <c r="J34" s="310"/>
      <c r="K34" s="310"/>
    </row>
    <row r="35" spans="1:11" ht="17.149999999999999" customHeight="1">
      <c r="B35" s="309"/>
      <c r="C35" s="309"/>
      <c r="D35" s="310"/>
      <c r="E35" s="310"/>
      <c r="F35" s="310"/>
      <c r="G35" s="310"/>
      <c r="H35" s="310"/>
      <c r="I35" s="310"/>
      <c r="J35" s="310"/>
      <c r="K35" s="310"/>
    </row>
    <row r="36" spans="1:11">
      <c r="B36" s="38" t="s">
        <v>107</v>
      </c>
    </row>
    <row r="37" spans="1:11">
      <c r="B37" s="38"/>
    </row>
    <row r="38" spans="1:11">
      <c r="A38" s="29">
        <v>4</v>
      </c>
      <c r="B38" s="29" t="s">
        <v>108</v>
      </c>
    </row>
    <row r="39" spans="1:11">
      <c r="B39" s="39"/>
      <c r="C39" s="277" t="s">
        <v>109</v>
      </c>
      <c r="D39" s="278"/>
      <c r="E39" s="278"/>
      <c r="F39" s="278"/>
      <c r="G39" s="278"/>
      <c r="H39" s="278"/>
      <c r="I39" s="278"/>
      <c r="J39" s="278"/>
      <c r="K39" s="279"/>
    </row>
    <row r="40" spans="1:11" ht="109.5" customHeight="1">
      <c r="B40" s="40" t="s">
        <v>110</v>
      </c>
      <c r="C40" s="310"/>
      <c r="D40" s="310"/>
      <c r="E40" s="310"/>
      <c r="F40" s="310"/>
      <c r="G40" s="310"/>
      <c r="H40" s="310"/>
      <c r="I40" s="310"/>
      <c r="J40" s="310"/>
      <c r="K40" s="310"/>
    </row>
    <row r="41" spans="1:11" ht="57" customHeight="1">
      <c r="B41" s="311" t="s">
        <v>372</v>
      </c>
      <c r="C41" s="311"/>
      <c r="D41" s="311"/>
      <c r="E41" s="311"/>
      <c r="F41" s="311"/>
      <c r="G41" s="311"/>
      <c r="H41" s="311"/>
      <c r="I41" s="311"/>
      <c r="J41" s="311"/>
      <c r="K41" s="311"/>
    </row>
    <row r="43" spans="1:11">
      <c r="A43" s="29">
        <v>5</v>
      </c>
      <c r="B43" s="29" t="s">
        <v>111</v>
      </c>
    </row>
    <row r="44" spans="1:11" ht="17.149999999999999" customHeight="1">
      <c r="B44" s="253" t="s">
        <v>112</v>
      </c>
      <c r="C44" s="254"/>
      <c r="D44" s="250"/>
      <c r="E44" s="251"/>
      <c r="F44" s="251"/>
      <c r="G44" s="251"/>
      <c r="H44" s="251"/>
      <c r="I44" s="251"/>
      <c r="J44" s="251"/>
      <c r="K44" s="252"/>
    </row>
    <row r="45" spans="1:11" ht="17.149999999999999" customHeight="1">
      <c r="B45" s="272" t="s">
        <v>113</v>
      </c>
      <c r="C45" s="273"/>
      <c r="D45" s="30" t="s">
        <v>73</v>
      </c>
      <c r="E45" s="274"/>
      <c r="F45" s="274"/>
      <c r="G45" s="30" t="s">
        <v>74</v>
      </c>
      <c r="H45" s="242"/>
      <c r="I45" s="242"/>
      <c r="J45" s="242"/>
      <c r="K45" s="243"/>
    </row>
    <row r="46" spans="1:11" ht="17.149999999999999" customHeight="1">
      <c r="B46" s="240"/>
      <c r="C46" s="241"/>
      <c r="D46" s="244" t="s">
        <v>75</v>
      </c>
      <c r="E46" s="245"/>
      <c r="F46" s="245"/>
      <c r="G46" s="245"/>
      <c r="H46" s="245"/>
      <c r="I46" s="245"/>
      <c r="J46" s="245"/>
      <c r="K46" s="246"/>
    </row>
    <row r="47" spans="1:11" ht="17.149999999999999" customHeight="1">
      <c r="B47" s="253" t="s">
        <v>114</v>
      </c>
      <c r="C47" s="254"/>
      <c r="D47" s="250"/>
      <c r="E47" s="251"/>
      <c r="F47" s="251"/>
      <c r="G47" s="251"/>
      <c r="H47" s="251"/>
      <c r="I47" s="251"/>
      <c r="J47" s="251"/>
      <c r="K47" s="252"/>
    </row>
    <row r="48" spans="1:11" ht="17.149999999999999" customHeight="1">
      <c r="B48" s="272" t="s">
        <v>115</v>
      </c>
      <c r="C48" s="273"/>
      <c r="D48" s="30" t="s">
        <v>73</v>
      </c>
      <c r="E48" s="274"/>
      <c r="F48" s="274"/>
      <c r="G48" s="30" t="s">
        <v>74</v>
      </c>
      <c r="H48" s="242"/>
      <c r="I48" s="242"/>
      <c r="J48" s="242"/>
      <c r="K48" s="243"/>
    </row>
    <row r="49" spans="2:11" ht="17.149999999999999" customHeight="1">
      <c r="B49" s="240"/>
      <c r="C49" s="241"/>
      <c r="D49" s="244" t="s">
        <v>75</v>
      </c>
      <c r="E49" s="245"/>
      <c r="F49" s="245"/>
      <c r="G49" s="245"/>
      <c r="H49" s="245"/>
      <c r="I49" s="245"/>
      <c r="J49" s="245"/>
      <c r="K49" s="246"/>
    </row>
  </sheetData>
  <mergeCells count="83">
    <mergeCell ref="B48:C49"/>
    <mergeCell ref="E48:F48"/>
    <mergeCell ref="H48:K48"/>
    <mergeCell ref="D49:K49"/>
    <mergeCell ref="B45:C46"/>
    <mergeCell ref="E45:F45"/>
    <mergeCell ref="H45:K45"/>
    <mergeCell ref="D46:K46"/>
    <mergeCell ref="B47:C47"/>
    <mergeCell ref="D47:K47"/>
    <mergeCell ref="C39:K39"/>
    <mergeCell ref="C40:K40"/>
    <mergeCell ref="B41:K41"/>
    <mergeCell ref="B44:C44"/>
    <mergeCell ref="D44:K44"/>
    <mergeCell ref="B33:C33"/>
    <mergeCell ref="D33:F33"/>
    <mergeCell ref="G33:H33"/>
    <mergeCell ref="I33:K33"/>
    <mergeCell ref="B34:C35"/>
    <mergeCell ref="D34:F34"/>
    <mergeCell ref="G34:H34"/>
    <mergeCell ref="I34:K34"/>
    <mergeCell ref="D35:F35"/>
    <mergeCell ref="G35:H35"/>
    <mergeCell ref="I35:K35"/>
    <mergeCell ref="B27:C27"/>
    <mergeCell ref="E27:G27"/>
    <mergeCell ref="B28:C28"/>
    <mergeCell ref="E28:G28"/>
    <mergeCell ref="B29:C29"/>
    <mergeCell ref="E29:G29"/>
    <mergeCell ref="B24:C24"/>
    <mergeCell ref="E24:G24"/>
    <mergeCell ref="B25:C25"/>
    <mergeCell ref="E25:G25"/>
    <mergeCell ref="B26:C26"/>
    <mergeCell ref="E26:G26"/>
    <mergeCell ref="B20:K20"/>
    <mergeCell ref="B21:C21"/>
    <mergeCell ref="E21:G21"/>
    <mergeCell ref="B22:C22"/>
    <mergeCell ref="E22:G22"/>
    <mergeCell ref="B23:C23"/>
    <mergeCell ref="E23:G23"/>
    <mergeCell ref="H17:I17"/>
    <mergeCell ref="J17:K17"/>
    <mergeCell ref="B18:C19"/>
    <mergeCell ref="D18:E19"/>
    <mergeCell ref="F18:H19"/>
    <mergeCell ref="I18:K19"/>
    <mergeCell ref="B15:C17"/>
    <mergeCell ref="F15:G15"/>
    <mergeCell ref="H15:I15"/>
    <mergeCell ref="J15:K15"/>
    <mergeCell ref="D16:E16"/>
    <mergeCell ref="F16:G16"/>
    <mergeCell ref="H16:I16"/>
    <mergeCell ref="J16:K16"/>
    <mergeCell ref="D17:E17"/>
    <mergeCell ref="F17:G17"/>
    <mergeCell ref="B12:C12"/>
    <mergeCell ref="D12:K12"/>
    <mergeCell ref="B13:C14"/>
    <mergeCell ref="E13:F13"/>
    <mergeCell ref="H13:K13"/>
    <mergeCell ref="D14:K14"/>
    <mergeCell ref="B8:C9"/>
    <mergeCell ref="D8:D9"/>
    <mergeCell ref="E8:F9"/>
    <mergeCell ref="H8:I8"/>
    <mergeCell ref="J8:K8"/>
    <mergeCell ref="H9:I9"/>
    <mergeCell ref="J9:K9"/>
    <mergeCell ref="B6:C7"/>
    <mergeCell ref="E6:F6"/>
    <mergeCell ref="H6:K6"/>
    <mergeCell ref="D7:K7"/>
    <mergeCell ref="A2:L2"/>
    <mergeCell ref="B4:C4"/>
    <mergeCell ref="D4:K4"/>
    <mergeCell ref="B5:C5"/>
    <mergeCell ref="D5:K5"/>
  </mergeCells>
  <phoneticPr fontId="3"/>
  <dataValidations count="1">
    <dataValidation type="list" allowBlank="1" showInputMessage="1" showErrorMessage="1" sqref="D22:D29 IZ22:IZ29 SV22:SV29 ACR22:ACR29 AMN22:AMN29 AWJ22:AWJ29 BGF22:BGF29 BQB22:BQB29 BZX22:BZX29 CJT22:CJT29 CTP22:CTP29 DDL22:DDL29 DNH22:DNH29 DXD22:DXD29 EGZ22:EGZ29 EQV22:EQV29 FAR22:FAR29 FKN22:FKN29 FUJ22:FUJ29 GEF22:GEF29 GOB22:GOB29 GXX22:GXX29 HHT22:HHT29 HRP22:HRP29 IBL22:IBL29 ILH22:ILH29 IVD22:IVD29 JEZ22:JEZ29 JOV22:JOV29 JYR22:JYR29 KIN22:KIN29 KSJ22:KSJ29 LCF22:LCF29 LMB22:LMB29 LVX22:LVX29 MFT22:MFT29 MPP22:MPP29 MZL22:MZL29 NJH22:NJH29 NTD22:NTD29 OCZ22:OCZ29 OMV22:OMV29 OWR22:OWR29 PGN22:PGN29 PQJ22:PQJ29 QAF22:QAF29 QKB22:QKB29 QTX22:QTX29 RDT22:RDT29 RNP22:RNP29 RXL22:RXL29 SHH22:SHH29 SRD22:SRD29 TAZ22:TAZ29 TKV22:TKV29 TUR22:TUR29 UEN22:UEN29 UOJ22:UOJ29 UYF22:UYF29 VIB22:VIB29 VRX22:VRX29 WBT22:WBT29 WLP22:WLP29 WVL22:WVL29 D65558:D65565 IZ65558:IZ65565 SV65558:SV65565 ACR65558:ACR65565 AMN65558:AMN65565 AWJ65558:AWJ65565 BGF65558:BGF65565 BQB65558:BQB65565 BZX65558:BZX65565 CJT65558:CJT65565 CTP65558:CTP65565 DDL65558:DDL65565 DNH65558:DNH65565 DXD65558:DXD65565 EGZ65558:EGZ65565 EQV65558:EQV65565 FAR65558:FAR65565 FKN65558:FKN65565 FUJ65558:FUJ65565 GEF65558:GEF65565 GOB65558:GOB65565 GXX65558:GXX65565 HHT65558:HHT65565 HRP65558:HRP65565 IBL65558:IBL65565 ILH65558:ILH65565 IVD65558:IVD65565 JEZ65558:JEZ65565 JOV65558:JOV65565 JYR65558:JYR65565 KIN65558:KIN65565 KSJ65558:KSJ65565 LCF65558:LCF65565 LMB65558:LMB65565 LVX65558:LVX65565 MFT65558:MFT65565 MPP65558:MPP65565 MZL65558:MZL65565 NJH65558:NJH65565 NTD65558:NTD65565 OCZ65558:OCZ65565 OMV65558:OMV65565 OWR65558:OWR65565 PGN65558:PGN65565 PQJ65558:PQJ65565 QAF65558:QAF65565 QKB65558:QKB65565 QTX65558:QTX65565 RDT65558:RDT65565 RNP65558:RNP65565 RXL65558:RXL65565 SHH65558:SHH65565 SRD65558:SRD65565 TAZ65558:TAZ65565 TKV65558:TKV65565 TUR65558:TUR65565 UEN65558:UEN65565 UOJ65558:UOJ65565 UYF65558:UYF65565 VIB65558:VIB65565 VRX65558:VRX65565 WBT65558:WBT65565 WLP65558:WLP65565 WVL65558:WVL65565 D131094:D131101 IZ131094:IZ131101 SV131094:SV131101 ACR131094:ACR131101 AMN131094:AMN131101 AWJ131094:AWJ131101 BGF131094:BGF131101 BQB131094:BQB131101 BZX131094:BZX131101 CJT131094:CJT131101 CTP131094:CTP131101 DDL131094:DDL131101 DNH131094:DNH131101 DXD131094:DXD131101 EGZ131094:EGZ131101 EQV131094:EQV131101 FAR131094:FAR131101 FKN131094:FKN131101 FUJ131094:FUJ131101 GEF131094:GEF131101 GOB131094:GOB131101 GXX131094:GXX131101 HHT131094:HHT131101 HRP131094:HRP131101 IBL131094:IBL131101 ILH131094:ILH131101 IVD131094:IVD131101 JEZ131094:JEZ131101 JOV131094:JOV131101 JYR131094:JYR131101 KIN131094:KIN131101 KSJ131094:KSJ131101 LCF131094:LCF131101 LMB131094:LMB131101 LVX131094:LVX131101 MFT131094:MFT131101 MPP131094:MPP131101 MZL131094:MZL131101 NJH131094:NJH131101 NTD131094:NTD131101 OCZ131094:OCZ131101 OMV131094:OMV131101 OWR131094:OWR131101 PGN131094:PGN131101 PQJ131094:PQJ131101 QAF131094:QAF131101 QKB131094:QKB131101 QTX131094:QTX131101 RDT131094:RDT131101 RNP131094:RNP131101 RXL131094:RXL131101 SHH131094:SHH131101 SRD131094:SRD131101 TAZ131094:TAZ131101 TKV131094:TKV131101 TUR131094:TUR131101 UEN131094:UEN131101 UOJ131094:UOJ131101 UYF131094:UYF131101 VIB131094:VIB131101 VRX131094:VRX131101 WBT131094:WBT131101 WLP131094:WLP131101 WVL131094:WVL131101 D196630:D196637 IZ196630:IZ196637 SV196630:SV196637 ACR196630:ACR196637 AMN196630:AMN196637 AWJ196630:AWJ196637 BGF196630:BGF196637 BQB196630:BQB196637 BZX196630:BZX196637 CJT196630:CJT196637 CTP196630:CTP196637 DDL196630:DDL196637 DNH196630:DNH196637 DXD196630:DXD196637 EGZ196630:EGZ196637 EQV196630:EQV196637 FAR196630:FAR196637 FKN196630:FKN196637 FUJ196630:FUJ196637 GEF196630:GEF196637 GOB196630:GOB196637 GXX196630:GXX196637 HHT196630:HHT196637 HRP196630:HRP196637 IBL196630:IBL196637 ILH196630:ILH196637 IVD196630:IVD196637 JEZ196630:JEZ196637 JOV196630:JOV196637 JYR196630:JYR196637 KIN196630:KIN196637 KSJ196630:KSJ196637 LCF196630:LCF196637 LMB196630:LMB196637 LVX196630:LVX196637 MFT196630:MFT196637 MPP196630:MPP196637 MZL196630:MZL196637 NJH196630:NJH196637 NTD196630:NTD196637 OCZ196630:OCZ196637 OMV196630:OMV196637 OWR196630:OWR196637 PGN196630:PGN196637 PQJ196630:PQJ196637 QAF196630:QAF196637 QKB196630:QKB196637 QTX196630:QTX196637 RDT196630:RDT196637 RNP196630:RNP196637 RXL196630:RXL196637 SHH196630:SHH196637 SRD196630:SRD196637 TAZ196630:TAZ196637 TKV196630:TKV196637 TUR196630:TUR196637 UEN196630:UEN196637 UOJ196630:UOJ196637 UYF196630:UYF196637 VIB196630:VIB196637 VRX196630:VRX196637 WBT196630:WBT196637 WLP196630:WLP196637 WVL196630:WVL196637 D262166:D262173 IZ262166:IZ262173 SV262166:SV262173 ACR262166:ACR262173 AMN262166:AMN262173 AWJ262166:AWJ262173 BGF262166:BGF262173 BQB262166:BQB262173 BZX262166:BZX262173 CJT262166:CJT262173 CTP262166:CTP262173 DDL262166:DDL262173 DNH262166:DNH262173 DXD262166:DXD262173 EGZ262166:EGZ262173 EQV262166:EQV262173 FAR262166:FAR262173 FKN262166:FKN262173 FUJ262166:FUJ262173 GEF262166:GEF262173 GOB262166:GOB262173 GXX262166:GXX262173 HHT262166:HHT262173 HRP262166:HRP262173 IBL262166:IBL262173 ILH262166:ILH262173 IVD262166:IVD262173 JEZ262166:JEZ262173 JOV262166:JOV262173 JYR262166:JYR262173 KIN262166:KIN262173 KSJ262166:KSJ262173 LCF262166:LCF262173 LMB262166:LMB262173 LVX262166:LVX262173 MFT262166:MFT262173 MPP262166:MPP262173 MZL262166:MZL262173 NJH262166:NJH262173 NTD262166:NTD262173 OCZ262166:OCZ262173 OMV262166:OMV262173 OWR262166:OWR262173 PGN262166:PGN262173 PQJ262166:PQJ262173 QAF262166:QAF262173 QKB262166:QKB262173 QTX262166:QTX262173 RDT262166:RDT262173 RNP262166:RNP262173 RXL262166:RXL262173 SHH262166:SHH262173 SRD262166:SRD262173 TAZ262166:TAZ262173 TKV262166:TKV262173 TUR262166:TUR262173 UEN262166:UEN262173 UOJ262166:UOJ262173 UYF262166:UYF262173 VIB262166:VIB262173 VRX262166:VRX262173 WBT262166:WBT262173 WLP262166:WLP262173 WVL262166:WVL262173 D327702:D327709 IZ327702:IZ327709 SV327702:SV327709 ACR327702:ACR327709 AMN327702:AMN327709 AWJ327702:AWJ327709 BGF327702:BGF327709 BQB327702:BQB327709 BZX327702:BZX327709 CJT327702:CJT327709 CTP327702:CTP327709 DDL327702:DDL327709 DNH327702:DNH327709 DXD327702:DXD327709 EGZ327702:EGZ327709 EQV327702:EQV327709 FAR327702:FAR327709 FKN327702:FKN327709 FUJ327702:FUJ327709 GEF327702:GEF327709 GOB327702:GOB327709 GXX327702:GXX327709 HHT327702:HHT327709 HRP327702:HRP327709 IBL327702:IBL327709 ILH327702:ILH327709 IVD327702:IVD327709 JEZ327702:JEZ327709 JOV327702:JOV327709 JYR327702:JYR327709 KIN327702:KIN327709 KSJ327702:KSJ327709 LCF327702:LCF327709 LMB327702:LMB327709 LVX327702:LVX327709 MFT327702:MFT327709 MPP327702:MPP327709 MZL327702:MZL327709 NJH327702:NJH327709 NTD327702:NTD327709 OCZ327702:OCZ327709 OMV327702:OMV327709 OWR327702:OWR327709 PGN327702:PGN327709 PQJ327702:PQJ327709 QAF327702:QAF327709 QKB327702:QKB327709 QTX327702:QTX327709 RDT327702:RDT327709 RNP327702:RNP327709 RXL327702:RXL327709 SHH327702:SHH327709 SRD327702:SRD327709 TAZ327702:TAZ327709 TKV327702:TKV327709 TUR327702:TUR327709 UEN327702:UEN327709 UOJ327702:UOJ327709 UYF327702:UYF327709 VIB327702:VIB327709 VRX327702:VRX327709 WBT327702:WBT327709 WLP327702:WLP327709 WVL327702:WVL327709 D393238:D393245 IZ393238:IZ393245 SV393238:SV393245 ACR393238:ACR393245 AMN393238:AMN393245 AWJ393238:AWJ393245 BGF393238:BGF393245 BQB393238:BQB393245 BZX393238:BZX393245 CJT393238:CJT393245 CTP393238:CTP393245 DDL393238:DDL393245 DNH393238:DNH393245 DXD393238:DXD393245 EGZ393238:EGZ393245 EQV393238:EQV393245 FAR393238:FAR393245 FKN393238:FKN393245 FUJ393238:FUJ393245 GEF393238:GEF393245 GOB393238:GOB393245 GXX393238:GXX393245 HHT393238:HHT393245 HRP393238:HRP393245 IBL393238:IBL393245 ILH393238:ILH393245 IVD393238:IVD393245 JEZ393238:JEZ393245 JOV393238:JOV393245 JYR393238:JYR393245 KIN393238:KIN393245 KSJ393238:KSJ393245 LCF393238:LCF393245 LMB393238:LMB393245 LVX393238:LVX393245 MFT393238:MFT393245 MPP393238:MPP393245 MZL393238:MZL393245 NJH393238:NJH393245 NTD393238:NTD393245 OCZ393238:OCZ393245 OMV393238:OMV393245 OWR393238:OWR393245 PGN393238:PGN393245 PQJ393238:PQJ393245 QAF393238:QAF393245 QKB393238:QKB393245 QTX393238:QTX393245 RDT393238:RDT393245 RNP393238:RNP393245 RXL393238:RXL393245 SHH393238:SHH393245 SRD393238:SRD393245 TAZ393238:TAZ393245 TKV393238:TKV393245 TUR393238:TUR393245 UEN393238:UEN393245 UOJ393238:UOJ393245 UYF393238:UYF393245 VIB393238:VIB393245 VRX393238:VRX393245 WBT393238:WBT393245 WLP393238:WLP393245 WVL393238:WVL393245 D458774:D458781 IZ458774:IZ458781 SV458774:SV458781 ACR458774:ACR458781 AMN458774:AMN458781 AWJ458774:AWJ458781 BGF458774:BGF458781 BQB458774:BQB458781 BZX458774:BZX458781 CJT458774:CJT458781 CTP458774:CTP458781 DDL458774:DDL458781 DNH458774:DNH458781 DXD458774:DXD458781 EGZ458774:EGZ458781 EQV458774:EQV458781 FAR458774:FAR458781 FKN458774:FKN458781 FUJ458774:FUJ458781 GEF458774:GEF458781 GOB458774:GOB458781 GXX458774:GXX458781 HHT458774:HHT458781 HRP458774:HRP458781 IBL458774:IBL458781 ILH458774:ILH458781 IVD458774:IVD458781 JEZ458774:JEZ458781 JOV458774:JOV458781 JYR458774:JYR458781 KIN458774:KIN458781 KSJ458774:KSJ458781 LCF458774:LCF458781 LMB458774:LMB458781 LVX458774:LVX458781 MFT458774:MFT458781 MPP458774:MPP458781 MZL458774:MZL458781 NJH458774:NJH458781 NTD458774:NTD458781 OCZ458774:OCZ458781 OMV458774:OMV458781 OWR458774:OWR458781 PGN458774:PGN458781 PQJ458774:PQJ458781 QAF458774:QAF458781 QKB458774:QKB458781 QTX458774:QTX458781 RDT458774:RDT458781 RNP458774:RNP458781 RXL458774:RXL458781 SHH458774:SHH458781 SRD458774:SRD458781 TAZ458774:TAZ458781 TKV458774:TKV458781 TUR458774:TUR458781 UEN458774:UEN458781 UOJ458774:UOJ458781 UYF458774:UYF458781 VIB458774:VIB458781 VRX458774:VRX458781 WBT458774:WBT458781 WLP458774:WLP458781 WVL458774:WVL458781 D524310:D524317 IZ524310:IZ524317 SV524310:SV524317 ACR524310:ACR524317 AMN524310:AMN524317 AWJ524310:AWJ524317 BGF524310:BGF524317 BQB524310:BQB524317 BZX524310:BZX524317 CJT524310:CJT524317 CTP524310:CTP524317 DDL524310:DDL524317 DNH524310:DNH524317 DXD524310:DXD524317 EGZ524310:EGZ524317 EQV524310:EQV524317 FAR524310:FAR524317 FKN524310:FKN524317 FUJ524310:FUJ524317 GEF524310:GEF524317 GOB524310:GOB524317 GXX524310:GXX524317 HHT524310:HHT524317 HRP524310:HRP524317 IBL524310:IBL524317 ILH524310:ILH524317 IVD524310:IVD524317 JEZ524310:JEZ524317 JOV524310:JOV524317 JYR524310:JYR524317 KIN524310:KIN524317 KSJ524310:KSJ524317 LCF524310:LCF524317 LMB524310:LMB524317 LVX524310:LVX524317 MFT524310:MFT524317 MPP524310:MPP524317 MZL524310:MZL524317 NJH524310:NJH524317 NTD524310:NTD524317 OCZ524310:OCZ524317 OMV524310:OMV524317 OWR524310:OWR524317 PGN524310:PGN524317 PQJ524310:PQJ524317 QAF524310:QAF524317 QKB524310:QKB524317 QTX524310:QTX524317 RDT524310:RDT524317 RNP524310:RNP524317 RXL524310:RXL524317 SHH524310:SHH524317 SRD524310:SRD524317 TAZ524310:TAZ524317 TKV524310:TKV524317 TUR524310:TUR524317 UEN524310:UEN524317 UOJ524310:UOJ524317 UYF524310:UYF524317 VIB524310:VIB524317 VRX524310:VRX524317 WBT524310:WBT524317 WLP524310:WLP524317 WVL524310:WVL524317 D589846:D589853 IZ589846:IZ589853 SV589846:SV589853 ACR589846:ACR589853 AMN589846:AMN589853 AWJ589846:AWJ589853 BGF589846:BGF589853 BQB589846:BQB589853 BZX589846:BZX589853 CJT589846:CJT589853 CTP589846:CTP589853 DDL589846:DDL589853 DNH589846:DNH589853 DXD589846:DXD589853 EGZ589846:EGZ589853 EQV589846:EQV589853 FAR589846:FAR589853 FKN589846:FKN589853 FUJ589846:FUJ589853 GEF589846:GEF589853 GOB589846:GOB589853 GXX589846:GXX589853 HHT589846:HHT589853 HRP589846:HRP589853 IBL589846:IBL589853 ILH589846:ILH589853 IVD589846:IVD589853 JEZ589846:JEZ589853 JOV589846:JOV589853 JYR589846:JYR589853 KIN589846:KIN589853 KSJ589846:KSJ589853 LCF589846:LCF589853 LMB589846:LMB589853 LVX589846:LVX589853 MFT589846:MFT589853 MPP589846:MPP589853 MZL589846:MZL589853 NJH589846:NJH589853 NTD589846:NTD589853 OCZ589846:OCZ589853 OMV589846:OMV589853 OWR589846:OWR589853 PGN589846:PGN589853 PQJ589846:PQJ589853 QAF589846:QAF589853 QKB589846:QKB589853 QTX589846:QTX589853 RDT589846:RDT589853 RNP589846:RNP589853 RXL589846:RXL589853 SHH589846:SHH589853 SRD589846:SRD589853 TAZ589846:TAZ589853 TKV589846:TKV589853 TUR589846:TUR589853 UEN589846:UEN589853 UOJ589846:UOJ589853 UYF589846:UYF589853 VIB589846:VIB589853 VRX589846:VRX589853 WBT589846:WBT589853 WLP589846:WLP589853 WVL589846:WVL589853 D655382:D655389 IZ655382:IZ655389 SV655382:SV655389 ACR655382:ACR655389 AMN655382:AMN655389 AWJ655382:AWJ655389 BGF655382:BGF655389 BQB655382:BQB655389 BZX655382:BZX655389 CJT655382:CJT655389 CTP655382:CTP655389 DDL655382:DDL655389 DNH655382:DNH655389 DXD655382:DXD655389 EGZ655382:EGZ655389 EQV655382:EQV655389 FAR655382:FAR655389 FKN655382:FKN655389 FUJ655382:FUJ655389 GEF655382:GEF655389 GOB655382:GOB655389 GXX655382:GXX655389 HHT655382:HHT655389 HRP655382:HRP655389 IBL655382:IBL655389 ILH655382:ILH655389 IVD655382:IVD655389 JEZ655382:JEZ655389 JOV655382:JOV655389 JYR655382:JYR655389 KIN655382:KIN655389 KSJ655382:KSJ655389 LCF655382:LCF655389 LMB655382:LMB655389 LVX655382:LVX655389 MFT655382:MFT655389 MPP655382:MPP655389 MZL655382:MZL655389 NJH655382:NJH655389 NTD655382:NTD655389 OCZ655382:OCZ655389 OMV655382:OMV655389 OWR655382:OWR655389 PGN655382:PGN655389 PQJ655382:PQJ655389 QAF655382:QAF655389 QKB655382:QKB655389 QTX655382:QTX655389 RDT655382:RDT655389 RNP655382:RNP655389 RXL655382:RXL655389 SHH655382:SHH655389 SRD655382:SRD655389 TAZ655382:TAZ655389 TKV655382:TKV655389 TUR655382:TUR655389 UEN655382:UEN655389 UOJ655382:UOJ655389 UYF655382:UYF655389 VIB655382:VIB655389 VRX655382:VRX655389 WBT655382:WBT655389 WLP655382:WLP655389 WVL655382:WVL655389 D720918:D720925 IZ720918:IZ720925 SV720918:SV720925 ACR720918:ACR720925 AMN720918:AMN720925 AWJ720918:AWJ720925 BGF720918:BGF720925 BQB720918:BQB720925 BZX720918:BZX720925 CJT720918:CJT720925 CTP720918:CTP720925 DDL720918:DDL720925 DNH720918:DNH720925 DXD720918:DXD720925 EGZ720918:EGZ720925 EQV720918:EQV720925 FAR720918:FAR720925 FKN720918:FKN720925 FUJ720918:FUJ720925 GEF720918:GEF720925 GOB720918:GOB720925 GXX720918:GXX720925 HHT720918:HHT720925 HRP720918:HRP720925 IBL720918:IBL720925 ILH720918:ILH720925 IVD720918:IVD720925 JEZ720918:JEZ720925 JOV720918:JOV720925 JYR720918:JYR720925 KIN720918:KIN720925 KSJ720918:KSJ720925 LCF720918:LCF720925 LMB720918:LMB720925 LVX720918:LVX720925 MFT720918:MFT720925 MPP720918:MPP720925 MZL720918:MZL720925 NJH720918:NJH720925 NTD720918:NTD720925 OCZ720918:OCZ720925 OMV720918:OMV720925 OWR720918:OWR720925 PGN720918:PGN720925 PQJ720918:PQJ720925 QAF720918:QAF720925 QKB720918:QKB720925 QTX720918:QTX720925 RDT720918:RDT720925 RNP720918:RNP720925 RXL720918:RXL720925 SHH720918:SHH720925 SRD720918:SRD720925 TAZ720918:TAZ720925 TKV720918:TKV720925 TUR720918:TUR720925 UEN720918:UEN720925 UOJ720918:UOJ720925 UYF720918:UYF720925 VIB720918:VIB720925 VRX720918:VRX720925 WBT720918:WBT720925 WLP720918:WLP720925 WVL720918:WVL720925 D786454:D786461 IZ786454:IZ786461 SV786454:SV786461 ACR786454:ACR786461 AMN786454:AMN786461 AWJ786454:AWJ786461 BGF786454:BGF786461 BQB786454:BQB786461 BZX786454:BZX786461 CJT786454:CJT786461 CTP786454:CTP786461 DDL786454:DDL786461 DNH786454:DNH786461 DXD786454:DXD786461 EGZ786454:EGZ786461 EQV786454:EQV786461 FAR786454:FAR786461 FKN786454:FKN786461 FUJ786454:FUJ786461 GEF786454:GEF786461 GOB786454:GOB786461 GXX786454:GXX786461 HHT786454:HHT786461 HRP786454:HRP786461 IBL786454:IBL786461 ILH786454:ILH786461 IVD786454:IVD786461 JEZ786454:JEZ786461 JOV786454:JOV786461 JYR786454:JYR786461 KIN786454:KIN786461 KSJ786454:KSJ786461 LCF786454:LCF786461 LMB786454:LMB786461 LVX786454:LVX786461 MFT786454:MFT786461 MPP786454:MPP786461 MZL786454:MZL786461 NJH786454:NJH786461 NTD786454:NTD786461 OCZ786454:OCZ786461 OMV786454:OMV786461 OWR786454:OWR786461 PGN786454:PGN786461 PQJ786454:PQJ786461 QAF786454:QAF786461 QKB786454:QKB786461 QTX786454:QTX786461 RDT786454:RDT786461 RNP786454:RNP786461 RXL786454:RXL786461 SHH786454:SHH786461 SRD786454:SRD786461 TAZ786454:TAZ786461 TKV786454:TKV786461 TUR786454:TUR786461 UEN786454:UEN786461 UOJ786454:UOJ786461 UYF786454:UYF786461 VIB786454:VIB786461 VRX786454:VRX786461 WBT786454:WBT786461 WLP786454:WLP786461 WVL786454:WVL786461 D851990:D851997 IZ851990:IZ851997 SV851990:SV851997 ACR851990:ACR851997 AMN851990:AMN851997 AWJ851990:AWJ851997 BGF851990:BGF851997 BQB851990:BQB851997 BZX851990:BZX851997 CJT851990:CJT851997 CTP851990:CTP851997 DDL851990:DDL851997 DNH851990:DNH851997 DXD851990:DXD851997 EGZ851990:EGZ851997 EQV851990:EQV851997 FAR851990:FAR851997 FKN851990:FKN851997 FUJ851990:FUJ851997 GEF851990:GEF851997 GOB851990:GOB851997 GXX851990:GXX851997 HHT851990:HHT851997 HRP851990:HRP851997 IBL851990:IBL851997 ILH851990:ILH851997 IVD851990:IVD851997 JEZ851990:JEZ851997 JOV851990:JOV851997 JYR851990:JYR851997 KIN851990:KIN851997 KSJ851990:KSJ851997 LCF851990:LCF851997 LMB851990:LMB851997 LVX851990:LVX851997 MFT851990:MFT851997 MPP851990:MPP851997 MZL851990:MZL851997 NJH851990:NJH851997 NTD851990:NTD851997 OCZ851990:OCZ851997 OMV851990:OMV851997 OWR851990:OWR851997 PGN851990:PGN851997 PQJ851990:PQJ851997 QAF851990:QAF851997 QKB851990:QKB851997 QTX851990:QTX851997 RDT851990:RDT851997 RNP851990:RNP851997 RXL851990:RXL851997 SHH851990:SHH851997 SRD851990:SRD851997 TAZ851990:TAZ851997 TKV851990:TKV851997 TUR851990:TUR851997 UEN851990:UEN851997 UOJ851990:UOJ851997 UYF851990:UYF851997 VIB851990:VIB851997 VRX851990:VRX851997 WBT851990:WBT851997 WLP851990:WLP851997 WVL851990:WVL851997 D917526:D917533 IZ917526:IZ917533 SV917526:SV917533 ACR917526:ACR917533 AMN917526:AMN917533 AWJ917526:AWJ917533 BGF917526:BGF917533 BQB917526:BQB917533 BZX917526:BZX917533 CJT917526:CJT917533 CTP917526:CTP917533 DDL917526:DDL917533 DNH917526:DNH917533 DXD917526:DXD917533 EGZ917526:EGZ917533 EQV917526:EQV917533 FAR917526:FAR917533 FKN917526:FKN917533 FUJ917526:FUJ917533 GEF917526:GEF917533 GOB917526:GOB917533 GXX917526:GXX917533 HHT917526:HHT917533 HRP917526:HRP917533 IBL917526:IBL917533 ILH917526:ILH917533 IVD917526:IVD917533 JEZ917526:JEZ917533 JOV917526:JOV917533 JYR917526:JYR917533 KIN917526:KIN917533 KSJ917526:KSJ917533 LCF917526:LCF917533 LMB917526:LMB917533 LVX917526:LVX917533 MFT917526:MFT917533 MPP917526:MPP917533 MZL917526:MZL917533 NJH917526:NJH917533 NTD917526:NTD917533 OCZ917526:OCZ917533 OMV917526:OMV917533 OWR917526:OWR917533 PGN917526:PGN917533 PQJ917526:PQJ917533 QAF917526:QAF917533 QKB917526:QKB917533 QTX917526:QTX917533 RDT917526:RDT917533 RNP917526:RNP917533 RXL917526:RXL917533 SHH917526:SHH917533 SRD917526:SRD917533 TAZ917526:TAZ917533 TKV917526:TKV917533 TUR917526:TUR917533 UEN917526:UEN917533 UOJ917526:UOJ917533 UYF917526:UYF917533 VIB917526:VIB917533 VRX917526:VRX917533 WBT917526:WBT917533 WLP917526:WLP917533 WVL917526:WVL917533 D983062:D983069 IZ983062:IZ983069 SV983062:SV983069 ACR983062:ACR983069 AMN983062:AMN983069 AWJ983062:AWJ983069 BGF983062:BGF983069 BQB983062:BQB983069 BZX983062:BZX983069 CJT983062:CJT983069 CTP983062:CTP983069 DDL983062:DDL983069 DNH983062:DNH983069 DXD983062:DXD983069 EGZ983062:EGZ983069 EQV983062:EQV983069 FAR983062:FAR983069 FKN983062:FKN983069 FUJ983062:FUJ983069 GEF983062:GEF983069 GOB983062:GOB983069 GXX983062:GXX983069 HHT983062:HHT983069 HRP983062:HRP983069 IBL983062:IBL983069 ILH983062:ILH983069 IVD983062:IVD983069 JEZ983062:JEZ983069 JOV983062:JOV983069 JYR983062:JYR983069 KIN983062:KIN983069 KSJ983062:KSJ983069 LCF983062:LCF983069 LMB983062:LMB983069 LVX983062:LVX983069 MFT983062:MFT983069 MPP983062:MPP983069 MZL983062:MZL983069 NJH983062:NJH983069 NTD983062:NTD983069 OCZ983062:OCZ983069 OMV983062:OMV983069 OWR983062:OWR983069 PGN983062:PGN983069 PQJ983062:PQJ983069 QAF983062:QAF983069 QKB983062:QKB983069 QTX983062:QTX983069 RDT983062:RDT983069 RNP983062:RNP983069 RXL983062:RXL983069 SHH983062:SHH983069 SRD983062:SRD983069 TAZ983062:TAZ983069 TKV983062:TKV983069 TUR983062:TUR983069 UEN983062:UEN983069 UOJ983062:UOJ983069 UYF983062:UYF983069 VIB983062:VIB983069 VRX983062:VRX983069 WBT983062:WBT983069 WLP983062:WLP983069 WVL983062:WVL983069" xr:uid="{00000000-0002-0000-0200-000000000000}">
      <formula1>"自主,県,ﾎﾟﾘﾃｸ,基金演習,基金実践,求職基礎,求職実践,その他"</formula1>
    </dataValidation>
  </dataValidations>
  <printOptions horizontalCentered="1"/>
  <pageMargins left="0.70866141732283472" right="0.70866141732283472" top="0.74803149606299213" bottom="0.74803149606299213" header="0.31496062992125984" footer="0.31496062992125984"/>
  <pageSetup paperSize="9" scale="76" orientation="portrait" cellComments="asDisplayed"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FF00"/>
    <pageSetUpPr fitToPage="1"/>
  </sheetPr>
  <dimension ref="A1:DF136"/>
  <sheetViews>
    <sheetView view="pageBreakPreview" topLeftCell="A45" zoomScaleNormal="100" zoomScaleSheetLayoutView="100" workbookViewId="0">
      <selection activeCell="BI18" sqref="BI18:CI21"/>
    </sheetView>
  </sheetViews>
  <sheetFormatPr defaultRowHeight="13"/>
  <cols>
    <col min="1" max="87" width="1" style="41" customWidth="1"/>
    <col min="88" max="256" width="9" style="41"/>
    <col min="257" max="343" width="1" style="41" customWidth="1"/>
    <col min="344" max="512" width="9" style="41"/>
    <col min="513" max="599" width="1" style="41" customWidth="1"/>
    <col min="600" max="768" width="9" style="41"/>
    <col min="769" max="855" width="1" style="41" customWidth="1"/>
    <col min="856" max="1024" width="9" style="41"/>
    <col min="1025" max="1111" width="1" style="41" customWidth="1"/>
    <col min="1112" max="1280" width="9" style="41"/>
    <col min="1281" max="1367" width="1" style="41" customWidth="1"/>
    <col min="1368" max="1536" width="9" style="41"/>
    <col min="1537" max="1623" width="1" style="41" customWidth="1"/>
    <col min="1624" max="1792" width="9" style="41"/>
    <col min="1793" max="1879" width="1" style="41" customWidth="1"/>
    <col min="1880" max="2048" width="9" style="41"/>
    <col min="2049" max="2135" width="1" style="41" customWidth="1"/>
    <col min="2136" max="2304" width="9" style="41"/>
    <col min="2305" max="2391" width="1" style="41" customWidth="1"/>
    <col min="2392" max="2560" width="9" style="41"/>
    <col min="2561" max="2647" width="1" style="41" customWidth="1"/>
    <col min="2648" max="2816" width="9" style="41"/>
    <col min="2817" max="2903" width="1" style="41" customWidth="1"/>
    <col min="2904" max="3072" width="9" style="41"/>
    <col min="3073" max="3159" width="1" style="41" customWidth="1"/>
    <col min="3160" max="3328" width="9" style="41"/>
    <col min="3329" max="3415" width="1" style="41" customWidth="1"/>
    <col min="3416" max="3584" width="9" style="41"/>
    <col min="3585" max="3671" width="1" style="41" customWidth="1"/>
    <col min="3672" max="3840" width="9" style="41"/>
    <col min="3841" max="3927" width="1" style="41" customWidth="1"/>
    <col min="3928" max="4096" width="9" style="41"/>
    <col min="4097" max="4183" width="1" style="41" customWidth="1"/>
    <col min="4184" max="4352" width="9" style="41"/>
    <col min="4353" max="4439" width="1" style="41" customWidth="1"/>
    <col min="4440" max="4608" width="9" style="41"/>
    <col min="4609" max="4695" width="1" style="41" customWidth="1"/>
    <col min="4696" max="4864" width="9" style="41"/>
    <col min="4865" max="4951" width="1" style="41" customWidth="1"/>
    <col min="4952" max="5120" width="9" style="41"/>
    <col min="5121" max="5207" width="1" style="41" customWidth="1"/>
    <col min="5208" max="5376" width="9" style="41"/>
    <col min="5377" max="5463" width="1" style="41" customWidth="1"/>
    <col min="5464" max="5632" width="9" style="41"/>
    <col min="5633" max="5719" width="1" style="41" customWidth="1"/>
    <col min="5720" max="5888" width="9" style="41"/>
    <col min="5889" max="5975" width="1" style="41" customWidth="1"/>
    <col min="5976" max="6144" width="9" style="41"/>
    <col min="6145" max="6231" width="1" style="41" customWidth="1"/>
    <col min="6232" max="6400" width="9" style="41"/>
    <col min="6401" max="6487" width="1" style="41" customWidth="1"/>
    <col min="6488" max="6656" width="9" style="41"/>
    <col min="6657" max="6743" width="1" style="41" customWidth="1"/>
    <col min="6744" max="6912" width="9" style="41"/>
    <col min="6913" max="6999" width="1" style="41" customWidth="1"/>
    <col min="7000" max="7168" width="9" style="41"/>
    <col min="7169" max="7255" width="1" style="41" customWidth="1"/>
    <col min="7256" max="7424" width="9" style="41"/>
    <col min="7425" max="7511" width="1" style="41" customWidth="1"/>
    <col min="7512" max="7680" width="9" style="41"/>
    <col min="7681" max="7767" width="1" style="41" customWidth="1"/>
    <col min="7768" max="7936" width="9" style="41"/>
    <col min="7937" max="8023" width="1" style="41" customWidth="1"/>
    <col min="8024" max="8192" width="9" style="41"/>
    <col min="8193" max="8279" width="1" style="41" customWidth="1"/>
    <col min="8280" max="8448" width="9" style="41"/>
    <col min="8449" max="8535" width="1" style="41" customWidth="1"/>
    <col min="8536" max="8704" width="9" style="41"/>
    <col min="8705" max="8791" width="1" style="41" customWidth="1"/>
    <col min="8792" max="8960" width="9" style="41"/>
    <col min="8961" max="9047" width="1" style="41" customWidth="1"/>
    <col min="9048" max="9216" width="9" style="41"/>
    <col min="9217" max="9303" width="1" style="41" customWidth="1"/>
    <col min="9304" max="9472" width="9" style="41"/>
    <col min="9473" max="9559" width="1" style="41" customWidth="1"/>
    <col min="9560" max="9728" width="9" style="41"/>
    <col min="9729" max="9815" width="1" style="41" customWidth="1"/>
    <col min="9816" max="9984" width="9" style="41"/>
    <col min="9985" max="10071" width="1" style="41" customWidth="1"/>
    <col min="10072" max="10240" width="9" style="41"/>
    <col min="10241" max="10327" width="1" style="41" customWidth="1"/>
    <col min="10328" max="10496" width="9" style="41"/>
    <col min="10497" max="10583" width="1" style="41" customWidth="1"/>
    <col min="10584" max="10752" width="9" style="41"/>
    <col min="10753" max="10839" width="1" style="41" customWidth="1"/>
    <col min="10840" max="11008" width="9" style="41"/>
    <col min="11009" max="11095" width="1" style="41" customWidth="1"/>
    <col min="11096" max="11264" width="9" style="41"/>
    <col min="11265" max="11351" width="1" style="41" customWidth="1"/>
    <col min="11352" max="11520" width="9" style="41"/>
    <col min="11521" max="11607" width="1" style="41" customWidth="1"/>
    <col min="11608" max="11776" width="9" style="41"/>
    <col min="11777" max="11863" width="1" style="41" customWidth="1"/>
    <col min="11864" max="12032" width="9" style="41"/>
    <col min="12033" max="12119" width="1" style="41" customWidth="1"/>
    <col min="12120" max="12288" width="9" style="41"/>
    <col min="12289" max="12375" width="1" style="41" customWidth="1"/>
    <col min="12376" max="12544" width="9" style="41"/>
    <col min="12545" max="12631" width="1" style="41" customWidth="1"/>
    <col min="12632" max="12800" width="9" style="41"/>
    <col min="12801" max="12887" width="1" style="41" customWidth="1"/>
    <col min="12888" max="13056" width="9" style="41"/>
    <col min="13057" max="13143" width="1" style="41" customWidth="1"/>
    <col min="13144" max="13312" width="9" style="41"/>
    <col min="13313" max="13399" width="1" style="41" customWidth="1"/>
    <col min="13400" max="13568" width="9" style="41"/>
    <col min="13569" max="13655" width="1" style="41" customWidth="1"/>
    <col min="13656" max="13824" width="9" style="41"/>
    <col min="13825" max="13911" width="1" style="41" customWidth="1"/>
    <col min="13912" max="14080" width="9" style="41"/>
    <col min="14081" max="14167" width="1" style="41" customWidth="1"/>
    <col min="14168" max="14336" width="9" style="41"/>
    <col min="14337" max="14423" width="1" style="41" customWidth="1"/>
    <col min="14424" max="14592" width="9" style="41"/>
    <col min="14593" max="14679" width="1" style="41" customWidth="1"/>
    <col min="14680" max="14848" width="9" style="41"/>
    <col min="14849" max="14935" width="1" style="41" customWidth="1"/>
    <col min="14936" max="15104" width="9" style="41"/>
    <col min="15105" max="15191" width="1" style="41" customWidth="1"/>
    <col min="15192" max="15360" width="9" style="41"/>
    <col min="15361" max="15447" width="1" style="41" customWidth="1"/>
    <col min="15448" max="15616" width="9" style="41"/>
    <col min="15617" max="15703" width="1" style="41" customWidth="1"/>
    <col min="15704" max="15872" width="9" style="41"/>
    <col min="15873" max="15959" width="1" style="41" customWidth="1"/>
    <col min="15960" max="16128" width="9" style="41"/>
    <col min="16129" max="16215" width="1" style="41" customWidth="1"/>
    <col min="16216" max="16384" width="9" style="41"/>
  </cols>
  <sheetData>
    <row r="1" spans="1:87" ht="6" customHeight="1">
      <c r="A1" s="324" t="s">
        <v>34</v>
      </c>
      <c r="B1" s="324"/>
      <c r="C1" s="324"/>
      <c r="D1" s="324"/>
      <c r="E1" s="324"/>
      <c r="F1" s="324"/>
    </row>
    <row r="2" spans="1:87" ht="6" customHeight="1">
      <c r="A2" s="324"/>
      <c r="B2" s="324"/>
      <c r="C2" s="324"/>
      <c r="D2" s="324"/>
      <c r="E2" s="324"/>
      <c r="F2" s="324"/>
      <c r="AR2" s="312" t="s">
        <v>289</v>
      </c>
      <c r="AS2" s="313"/>
      <c r="AT2" s="313"/>
      <c r="AU2" s="313"/>
      <c r="AV2" s="313"/>
      <c r="AW2" s="313"/>
      <c r="AX2" s="313"/>
      <c r="AY2" s="313"/>
      <c r="AZ2" s="313"/>
      <c r="BA2" s="313"/>
      <c r="BB2" s="313"/>
      <c r="BC2" s="313"/>
      <c r="BD2" s="313"/>
      <c r="BE2" s="313"/>
      <c r="BF2" s="313"/>
      <c r="BG2" s="313"/>
      <c r="BH2" s="313"/>
      <c r="BI2" s="313"/>
      <c r="BJ2" s="313"/>
      <c r="BK2" s="313"/>
      <c r="BL2" s="313"/>
      <c r="BM2" s="313"/>
      <c r="BN2" s="313"/>
      <c r="BO2" s="313"/>
      <c r="BP2" s="313"/>
      <c r="BQ2" s="313"/>
      <c r="BR2" s="313"/>
      <c r="BS2" s="313"/>
      <c r="BT2" s="313"/>
      <c r="BU2" s="313"/>
      <c r="BV2" s="313"/>
      <c r="BW2" s="313"/>
      <c r="BX2" s="313"/>
      <c r="BY2" s="313"/>
      <c r="BZ2" s="313"/>
      <c r="CA2" s="313"/>
      <c r="CB2" s="313"/>
      <c r="CC2" s="313"/>
      <c r="CD2" s="313"/>
      <c r="CE2" s="313"/>
      <c r="CF2" s="313"/>
      <c r="CG2" s="313"/>
      <c r="CH2" s="313"/>
      <c r="CI2" s="318"/>
    </row>
    <row r="3" spans="1:87" ht="6" customHeight="1">
      <c r="AR3" s="314"/>
      <c r="AS3" s="315"/>
      <c r="AT3" s="315"/>
      <c r="AU3" s="315"/>
      <c r="AV3" s="315"/>
      <c r="AW3" s="315"/>
      <c r="AX3" s="315"/>
      <c r="AY3" s="315"/>
      <c r="AZ3" s="315"/>
      <c r="BA3" s="315"/>
      <c r="BB3" s="315"/>
      <c r="BC3" s="315"/>
      <c r="BD3" s="315"/>
      <c r="BE3" s="315"/>
      <c r="BF3" s="315"/>
      <c r="BG3" s="315"/>
      <c r="BH3" s="315"/>
      <c r="BI3" s="315"/>
      <c r="BJ3" s="315"/>
      <c r="BK3" s="315"/>
      <c r="BL3" s="315"/>
      <c r="BM3" s="315"/>
      <c r="BN3" s="315"/>
      <c r="BO3" s="315"/>
      <c r="BP3" s="315"/>
      <c r="BQ3" s="315"/>
      <c r="BR3" s="315"/>
      <c r="BS3" s="315"/>
      <c r="BT3" s="315"/>
      <c r="BU3" s="315"/>
      <c r="BV3" s="315"/>
      <c r="BW3" s="315"/>
      <c r="BX3" s="315"/>
      <c r="BY3" s="315"/>
      <c r="BZ3" s="315"/>
      <c r="CA3" s="315"/>
      <c r="CB3" s="315"/>
      <c r="CC3" s="315"/>
      <c r="CD3" s="315"/>
      <c r="CE3" s="315"/>
      <c r="CF3" s="315"/>
      <c r="CG3" s="315"/>
      <c r="CH3" s="315"/>
      <c r="CI3" s="319"/>
    </row>
    <row r="4" spans="1:87" ht="6" customHeight="1">
      <c r="AR4" s="316"/>
      <c r="AS4" s="317"/>
      <c r="AT4" s="317"/>
      <c r="AU4" s="317"/>
      <c r="AV4" s="317"/>
      <c r="AW4" s="317"/>
      <c r="AX4" s="317"/>
      <c r="AY4" s="317"/>
      <c r="AZ4" s="317"/>
      <c r="BA4" s="317"/>
      <c r="BB4" s="317"/>
      <c r="BC4" s="317"/>
      <c r="BD4" s="317"/>
      <c r="BE4" s="317"/>
      <c r="BF4" s="317"/>
      <c r="BG4" s="317"/>
      <c r="BH4" s="317"/>
      <c r="BI4" s="317"/>
      <c r="BJ4" s="317"/>
      <c r="BK4" s="317"/>
      <c r="BL4" s="317"/>
      <c r="BM4" s="317"/>
      <c r="BN4" s="317"/>
      <c r="BO4" s="317"/>
      <c r="BP4" s="317"/>
      <c r="BQ4" s="317"/>
      <c r="BR4" s="317"/>
      <c r="BS4" s="317"/>
      <c r="BT4" s="317"/>
      <c r="BU4" s="317"/>
      <c r="BV4" s="317"/>
      <c r="BW4" s="317"/>
      <c r="BX4" s="317"/>
      <c r="BY4" s="317"/>
      <c r="BZ4" s="317"/>
      <c r="CA4" s="317"/>
      <c r="CB4" s="317"/>
      <c r="CC4" s="317"/>
      <c r="CD4" s="317"/>
      <c r="CE4" s="317"/>
      <c r="CF4" s="317"/>
      <c r="CG4" s="317"/>
      <c r="CH4" s="317"/>
      <c r="CI4" s="320"/>
    </row>
    <row r="5" spans="1:87" ht="6" customHeight="1">
      <c r="A5" s="325" t="s">
        <v>116</v>
      </c>
      <c r="B5" s="325"/>
      <c r="C5" s="325"/>
      <c r="D5" s="325"/>
      <c r="E5" s="325"/>
      <c r="F5" s="325"/>
      <c r="G5" s="325"/>
      <c r="H5" s="325"/>
      <c r="I5" s="325"/>
      <c r="J5" s="325"/>
      <c r="K5" s="325"/>
      <c r="L5" s="325"/>
      <c r="M5" s="325"/>
      <c r="N5" s="325"/>
      <c r="O5" s="325"/>
      <c r="P5" s="325"/>
      <c r="Q5" s="325"/>
      <c r="R5" s="325"/>
      <c r="S5" s="325"/>
      <c r="T5" s="325"/>
      <c r="U5" s="325"/>
      <c r="V5" s="325"/>
      <c r="W5" s="325"/>
      <c r="X5" s="325"/>
      <c r="Y5" s="325"/>
      <c r="Z5" s="325"/>
      <c r="AA5" s="325"/>
      <c r="AB5" s="325"/>
      <c r="AC5" s="325"/>
      <c r="AD5" s="325"/>
      <c r="AE5" s="325"/>
      <c r="AF5" s="325"/>
      <c r="AG5" s="325"/>
      <c r="AH5" s="325"/>
      <c r="AI5" s="325"/>
      <c r="AJ5" s="325"/>
      <c r="AK5" s="325"/>
      <c r="AL5" s="325"/>
      <c r="AM5" s="325"/>
      <c r="AN5" s="325"/>
      <c r="AO5" s="325"/>
      <c r="AP5" s="325"/>
      <c r="AQ5" s="325"/>
      <c r="AR5" s="325"/>
      <c r="AS5" s="325"/>
      <c r="AT5" s="325"/>
      <c r="AU5" s="325"/>
      <c r="AV5" s="325"/>
      <c r="AW5" s="325"/>
      <c r="AX5" s="325"/>
      <c r="AY5" s="325"/>
      <c r="AZ5" s="325"/>
      <c r="BA5" s="325"/>
      <c r="BB5" s="325"/>
      <c r="BC5" s="325"/>
      <c r="BD5" s="325"/>
      <c r="BE5" s="325"/>
      <c r="BF5" s="325"/>
      <c r="BG5" s="325"/>
      <c r="BH5" s="325"/>
      <c r="BI5" s="325"/>
      <c r="BJ5" s="325"/>
      <c r="BK5" s="325"/>
      <c r="BL5" s="325"/>
      <c r="BM5" s="325"/>
      <c r="BN5" s="325"/>
      <c r="BO5" s="325"/>
      <c r="BP5" s="325"/>
      <c r="BQ5" s="325"/>
      <c r="BR5" s="325"/>
      <c r="BS5" s="325"/>
      <c r="BT5" s="325"/>
      <c r="BU5" s="325"/>
      <c r="BV5" s="325"/>
      <c r="BW5" s="325"/>
      <c r="BX5" s="325"/>
      <c r="BY5" s="325"/>
      <c r="BZ5" s="325"/>
      <c r="CA5" s="325"/>
      <c r="CB5" s="325"/>
      <c r="CC5" s="325"/>
      <c r="CD5" s="325"/>
      <c r="CE5" s="325"/>
      <c r="CF5" s="325"/>
      <c r="CG5" s="325"/>
      <c r="CH5" s="325"/>
      <c r="CI5" s="325"/>
    </row>
    <row r="6" spans="1:87" ht="6" customHeight="1">
      <c r="A6" s="325"/>
      <c r="B6" s="325"/>
      <c r="C6" s="325"/>
      <c r="D6" s="325"/>
      <c r="E6" s="325"/>
      <c r="F6" s="325"/>
      <c r="G6" s="325"/>
      <c r="H6" s="325"/>
      <c r="I6" s="325"/>
      <c r="J6" s="325"/>
      <c r="K6" s="325"/>
      <c r="L6" s="325"/>
      <c r="M6" s="325"/>
      <c r="N6" s="325"/>
      <c r="O6" s="325"/>
      <c r="P6" s="325"/>
      <c r="Q6" s="325"/>
      <c r="R6" s="325"/>
      <c r="S6" s="325"/>
      <c r="T6" s="325"/>
      <c r="U6" s="325"/>
      <c r="V6" s="325"/>
      <c r="W6" s="325"/>
      <c r="X6" s="325"/>
      <c r="Y6" s="325"/>
      <c r="Z6" s="325"/>
      <c r="AA6" s="325"/>
      <c r="AB6" s="325"/>
      <c r="AC6" s="325"/>
      <c r="AD6" s="325"/>
      <c r="AE6" s="325"/>
      <c r="AF6" s="325"/>
      <c r="AG6" s="325"/>
      <c r="AH6" s="325"/>
      <c r="AI6" s="325"/>
      <c r="AJ6" s="325"/>
      <c r="AK6" s="325"/>
      <c r="AL6" s="325"/>
      <c r="AM6" s="325"/>
      <c r="AN6" s="325"/>
      <c r="AO6" s="325"/>
      <c r="AP6" s="325"/>
      <c r="AQ6" s="325"/>
      <c r="AR6" s="325"/>
      <c r="AS6" s="325"/>
      <c r="AT6" s="325"/>
      <c r="AU6" s="325"/>
      <c r="AV6" s="325"/>
      <c r="AW6" s="325"/>
      <c r="AX6" s="325"/>
      <c r="AY6" s="325"/>
      <c r="AZ6" s="325"/>
      <c r="BA6" s="325"/>
      <c r="BB6" s="325"/>
      <c r="BC6" s="325"/>
      <c r="BD6" s="325"/>
      <c r="BE6" s="325"/>
      <c r="BF6" s="325"/>
      <c r="BG6" s="325"/>
      <c r="BH6" s="325"/>
      <c r="BI6" s="325"/>
      <c r="BJ6" s="325"/>
      <c r="BK6" s="325"/>
      <c r="BL6" s="325"/>
      <c r="BM6" s="325"/>
      <c r="BN6" s="325"/>
      <c r="BO6" s="325"/>
      <c r="BP6" s="325"/>
      <c r="BQ6" s="325"/>
      <c r="BR6" s="325"/>
      <c r="BS6" s="325"/>
      <c r="BT6" s="325"/>
      <c r="BU6" s="325"/>
      <c r="BV6" s="325"/>
      <c r="BW6" s="325"/>
      <c r="BX6" s="325"/>
      <c r="BY6" s="325"/>
      <c r="BZ6" s="325"/>
      <c r="CA6" s="325"/>
      <c r="CB6" s="325"/>
      <c r="CC6" s="325"/>
      <c r="CD6" s="325"/>
      <c r="CE6" s="325"/>
      <c r="CF6" s="325"/>
      <c r="CG6" s="325"/>
      <c r="CH6" s="325"/>
      <c r="CI6" s="325"/>
    </row>
    <row r="7" spans="1:87" ht="6" customHeight="1">
      <c r="A7" s="325"/>
      <c r="B7" s="325"/>
      <c r="C7" s="325"/>
      <c r="D7" s="325"/>
      <c r="E7" s="325"/>
      <c r="F7" s="325"/>
      <c r="G7" s="325"/>
      <c r="H7" s="325"/>
      <c r="I7" s="325"/>
      <c r="J7" s="325"/>
      <c r="K7" s="325"/>
      <c r="L7" s="325"/>
      <c r="M7" s="325"/>
      <c r="N7" s="325"/>
      <c r="O7" s="325"/>
      <c r="P7" s="325"/>
      <c r="Q7" s="325"/>
      <c r="R7" s="325"/>
      <c r="S7" s="325"/>
      <c r="T7" s="325"/>
      <c r="U7" s="325"/>
      <c r="V7" s="325"/>
      <c r="W7" s="325"/>
      <c r="X7" s="325"/>
      <c r="Y7" s="325"/>
      <c r="Z7" s="325"/>
      <c r="AA7" s="325"/>
      <c r="AB7" s="325"/>
      <c r="AC7" s="325"/>
      <c r="AD7" s="325"/>
      <c r="AE7" s="325"/>
      <c r="AF7" s="325"/>
      <c r="AG7" s="325"/>
      <c r="AH7" s="325"/>
      <c r="AI7" s="325"/>
      <c r="AJ7" s="325"/>
      <c r="AK7" s="325"/>
      <c r="AL7" s="325"/>
      <c r="AM7" s="325"/>
      <c r="AN7" s="325"/>
      <c r="AO7" s="325"/>
      <c r="AP7" s="325"/>
      <c r="AQ7" s="325"/>
      <c r="AR7" s="325"/>
      <c r="AS7" s="325"/>
      <c r="AT7" s="325"/>
      <c r="AU7" s="325"/>
      <c r="AV7" s="325"/>
      <c r="AW7" s="325"/>
      <c r="AX7" s="325"/>
      <c r="AY7" s="325"/>
      <c r="AZ7" s="325"/>
      <c r="BA7" s="325"/>
      <c r="BB7" s="325"/>
      <c r="BC7" s="325"/>
      <c r="BD7" s="325"/>
      <c r="BE7" s="325"/>
      <c r="BF7" s="325"/>
      <c r="BG7" s="325"/>
      <c r="BH7" s="325"/>
      <c r="BI7" s="325"/>
      <c r="BJ7" s="325"/>
      <c r="BK7" s="325"/>
      <c r="BL7" s="325"/>
      <c r="BM7" s="325"/>
      <c r="BN7" s="325"/>
      <c r="BO7" s="325"/>
      <c r="BP7" s="325"/>
      <c r="BQ7" s="325"/>
      <c r="BR7" s="325"/>
      <c r="BS7" s="325"/>
      <c r="BT7" s="325"/>
      <c r="BU7" s="325"/>
      <c r="BV7" s="325"/>
      <c r="BW7" s="325"/>
      <c r="BX7" s="325"/>
      <c r="BY7" s="325"/>
      <c r="BZ7" s="325"/>
      <c r="CA7" s="325"/>
      <c r="CB7" s="325"/>
      <c r="CC7" s="325"/>
      <c r="CD7" s="325"/>
      <c r="CE7" s="325"/>
      <c r="CF7" s="325"/>
      <c r="CG7" s="325"/>
      <c r="CH7" s="325"/>
      <c r="CI7" s="325"/>
    </row>
    <row r="8" spans="1:87" ht="6" customHeight="1"/>
    <row r="9" spans="1:87" ht="6" customHeight="1"/>
    <row r="10" spans="1:87" ht="6" customHeight="1">
      <c r="A10" s="326" t="s">
        <v>117</v>
      </c>
      <c r="B10" s="326"/>
      <c r="C10" s="326"/>
      <c r="D10" s="326"/>
      <c r="E10" s="326"/>
      <c r="F10" s="326"/>
      <c r="G10" s="326"/>
      <c r="H10" s="326"/>
      <c r="I10" s="326"/>
      <c r="J10" s="326"/>
      <c r="K10" s="326"/>
      <c r="L10" s="326"/>
      <c r="M10" s="326"/>
      <c r="N10" s="327"/>
      <c r="O10" s="328"/>
      <c r="P10" s="329"/>
      <c r="Q10" s="329"/>
      <c r="R10" s="329"/>
      <c r="S10" s="329"/>
      <c r="T10" s="329"/>
      <c r="U10" s="329"/>
      <c r="V10" s="329"/>
      <c r="W10" s="329"/>
      <c r="X10" s="329"/>
      <c r="Y10" s="329"/>
      <c r="Z10" s="329"/>
      <c r="AA10" s="329"/>
      <c r="AB10" s="329"/>
      <c r="AC10" s="329"/>
      <c r="AD10" s="329"/>
      <c r="AE10" s="329"/>
      <c r="AF10" s="329"/>
      <c r="AG10" s="329"/>
      <c r="AH10" s="329"/>
      <c r="AI10" s="329"/>
      <c r="AJ10" s="329"/>
      <c r="AK10" s="329"/>
      <c r="AL10" s="329"/>
      <c r="AM10" s="329"/>
      <c r="AN10" s="329"/>
      <c r="AO10" s="329"/>
      <c r="AP10" s="329"/>
      <c r="AQ10" s="329"/>
      <c r="AR10" s="329"/>
      <c r="AS10" s="329"/>
      <c r="AT10" s="330"/>
      <c r="AU10" s="337" t="s">
        <v>118</v>
      </c>
      <c r="AV10" s="338"/>
      <c r="AW10" s="338"/>
      <c r="AX10" s="338"/>
      <c r="AY10" s="338"/>
      <c r="AZ10" s="338"/>
      <c r="BA10" s="338"/>
      <c r="BB10" s="338"/>
      <c r="BC10" s="338"/>
      <c r="BD10" s="338"/>
      <c r="BE10" s="338"/>
      <c r="BF10" s="338"/>
      <c r="BG10" s="338"/>
      <c r="BH10" s="339"/>
      <c r="BI10" s="346"/>
      <c r="BJ10" s="347"/>
      <c r="BK10" s="347"/>
      <c r="BL10" s="347"/>
      <c r="BM10" s="347"/>
      <c r="BN10" s="347"/>
      <c r="BO10" s="347"/>
      <c r="BP10" s="347"/>
      <c r="BQ10" s="347"/>
      <c r="BR10" s="347"/>
      <c r="BS10" s="347"/>
      <c r="BT10" s="347"/>
      <c r="BU10" s="347"/>
      <c r="BV10" s="347"/>
      <c r="BW10" s="347"/>
      <c r="BX10" s="347"/>
      <c r="BY10" s="347"/>
      <c r="BZ10" s="347"/>
      <c r="CA10" s="347"/>
      <c r="CB10" s="347"/>
      <c r="CC10" s="347"/>
      <c r="CD10" s="347"/>
      <c r="CE10" s="347"/>
      <c r="CF10" s="347"/>
      <c r="CG10" s="347"/>
      <c r="CH10" s="347"/>
      <c r="CI10" s="348"/>
    </row>
    <row r="11" spans="1:87" ht="6" customHeight="1">
      <c r="A11" s="326"/>
      <c r="B11" s="326"/>
      <c r="C11" s="326"/>
      <c r="D11" s="326"/>
      <c r="E11" s="326"/>
      <c r="F11" s="326"/>
      <c r="G11" s="326"/>
      <c r="H11" s="326"/>
      <c r="I11" s="326"/>
      <c r="J11" s="326"/>
      <c r="K11" s="326"/>
      <c r="L11" s="326"/>
      <c r="M11" s="326"/>
      <c r="N11" s="327"/>
      <c r="O11" s="331"/>
      <c r="P11" s="332"/>
      <c r="Q11" s="332"/>
      <c r="R11" s="332"/>
      <c r="S11" s="332"/>
      <c r="T11" s="332"/>
      <c r="U11" s="332"/>
      <c r="V11" s="332"/>
      <c r="W11" s="332"/>
      <c r="X11" s="332"/>
      <c r="Y11" s="332"/>
      <c r="Z11" s="332"/>
      <c r="AA11" s="332"/>
      <c r="AB11" s="332"/>
      <c r="AC11" s="332"/>
      <c r="AD11" s="332"/>
      <c r="AE11" s="332"/>
      <c r="AF11" s="332"/>
      <c r="AG11" s="332"/>
      <c r="AH11" s="332"/>
      <c r="AI11" s="332"/>
      <c r="AJ11" s="332"/>
      <c r="AK11" s="332"/>
      <c r="AL11" s="332"/>
      <c r="AM11" s="332"/>
      <c r="AN11" s="332"/>
      <c r="AO11" s="332"/>
      <c r="AP11" s="332"/>
      <c r="AQ11" s="332"/>
      <c r="AR11" s="332"/>
      <c r="AS11" s="332"/>
      <c r="AT11" s="333"/>
      <c r="AU11" s="340"/>
      <c r="AV11" s="341"/>
      <c r="AW11" s="341"/>
      <c r="AX11" s="341"/>
      <c r="AY11" s="341"/>
      <c r="AZ11" s="341"/>
      <c r="BA11" s="341"/>
      <c r="BB11" s="341"/>
      <c r="BC11" s="341"/>
      <c r="BD11" s="341"/>
      <c r="BE11" s="341"/>
      <c r="BF11" s="341"/>
      <c r="BG11" s="341"/>
      <c r="BH11" s="342"/>
      <c r="BI11" s="349"/>
      <c r="BJ11" s="350"/>
      <c r="BK11" s="350"/>
      <c r="BL11" s="350"/>
      <c r="BM11" s="350"/>
      <c r="BN11" s="350"/>
      <c r="BO11" s="350"/>
      <c r="BP11" s="350"/>
      <c r="BQ11" s="350"/>
      <c r="BR11" s="350"/>
      <c r="BS11" s="350"/>
      <c r="BT11" s="350"/>
      <c r="BU11" s="350"/>
      <c r="BV11" s="350"/>
      <c r="BW11" s="350"/>
      <c r="BX11" s="350"/>
      <c r="BY11" s="350"/>
      <c r="BZ11" s="350"/>
      <c r="CA11" s="350"/>
      <c r="CB11" s="350"/>
      <c r="CC11" s="350"/>
      <c r="CD11" s="350"/>
      <c r="CE11" s="350"/>
      <c r="CF11" s="350"/>
      <c r="CG11" s="350"/>
      <c r="CH11" s="350"/>
      <c r="CI11" s="351"/>
    </row>
    <row r="12" spans="1:87" ht="6" customHeight="1">
      <c r="A12" s="326"/>
      <c r="B12" s="326"/>
      <c r="C12" s="326"/>
      <c r="D12" s="326"/>
      <c r="E12" s="326"/>
      <c r="F12" s="326"/>
      <c r="G12" s="326"/>
      <c r="H12" s="326"/>
      <c r="I12" s="326"/>
      <c r="J12" s="326"/>
      <c r="K12" s="326"/>
      <c r="L12" s="326"/>
      <c r="M12" s="326"/>
      <c r="N12" s="327"/>
      <c r="O12" s="331"/>
      <c r="P12" s="332"/>
      <c r="Q12" s="332"/>
      <c r="R12" s="332"/>
      <c r="S12" s="332"/>
      <c r="T12" s="332"/>
      <c r="U12" s="332"/>
      <c r="V12" s="332"/>
      <c r="W12" s="332"/>
      <c r="X12" s="332"/>
      <c r="Y12" s="332"/>
      <c r="Z12" s="332"/>
      <c r="AA12" s="332"/>
      <c r="AB12" s="332"/>
      <c r="AC12" s="332"/>
      <c r="AD12" s="332"/>
      <c r="AE12" s="332"/>
      <c r="AF12" s="332"/>
      <c r="AG12" s="332"/>
      <c r="AH12" s="332"/>
      <c r="AI12" s="332"/>
      <c r="AJ12" s="332"/>
      <c r="AK12" s="332"/>
      <c r="AL12" s="332"/>
      <c r="AM12" s="332"/>
      <c r="AN12" s="332"/>
      <c r="AO12" s="332"/>
      <c r="AP12" s="332"/>
      <c r="AQ12" s="332"/>
      <c r="AR12" s="332"/>
      <c r="AS12" s="332"/>
      <c r="AT12" s="333"/>
      <c r="AU12" s="340"/>
      <c r="AV12" s="341"/>
      <c r="AW12" s="341"/>
      <c r="AX12" s="341"/>
      <c r="AY12" s="341"/>
      <c r="AZ12" s="341"/>
      <c r="BA12" s="341"/>
      <c r="BB12" s="341"/>
      <c r="BC12" s="341"/>
      <c r="BD12" s="341"/>
      <c r="BE12" s="341"/>
      <c r="BF12" s="341"/>
      <c r="BG12" s="341"/>
      <c r="BH12" s="342"/>
      <c r="BI12" s="349"/>
      <c r="BJ12" s="350"/>
      <c r="BK12" s="350"/>
      <c r="BL12" s="350"/>
      <c r="BM12" s="350"/>
      <c r="BN12" s="350"/>
      <c r="BO12" s="350"/>
      <c r="BP12" s="350"/>
      <c r="BQ12" s="350"/>
      <c r="BR12" s="350"/>
      <c r="BS12" s="350"/>
      <c r="BT12" s="350"/>
      <c r="BU12" s="350"/>
      <c r="BV12" s="350"/>
      <c r="BW12" s="350"/>
      <c r="BX12" s="350"/>
      <c r="BY12" s="350"/>
      <c r="BZ12" s="350"/>
      <c r="CA12" s="350"/>
      <c r="CB12" s="350"/>
      <c r="CC12" s="350"/>
      <c r="CD12" s="350"/>
      <c r="CE12" s="350"/>
      <c r="CF12" s="350"/>
      <c r="CG12" s="350"/>
      <c r="CH12" s="350"/>
      <c r="CI12" s="351"/>
    </row>
    <row r="13" spans="1:87" ht="6" customHeight="1">
      <c r="A13" s="326"/>
      <c r="B13" s="326"/>
      <c r="C13" s="326"/>
      <c r="D13" s="326"/>
      <c r="E13" s="326"/>
      <c r="F13" s="326"/>
      <c r="G13" s="326"/>
      <c r="H13" s="326"/>
      <c r="I13" s="326"/>
      <c r="J13" s="326"/>
      <c r="K13" s="326"/>
      <c r="L13" s="326"/>
      <c r="M13" s="326"/>
      <c r="N13" s="327"/>
      <c r="O13" s="334"/>
      <c r="P13" s="335"/>
      <c r="Q13" s="335"/>
      <c r="R13" s="335"/>
      <c r="S13" s="335"/>
      <c r="T13" s="335"/>
      <c r="U13" s="335"/>
      <c r="V13" s="335"/>
      <c r="W13" s="335"/>
      <c r="X13" s="335"/>
      <c r="Y13" s="335"/>
      <c r="Z13" s="335"/>
      <c r="AA13" s="335"/>
      <c r="AB13" s="335"/>
      <c r="AC13" s="335"/>
      <c r="AD13" s="335"/>
      <c r="AE13" s="335"/>
      <c r="AF13" s="335"/>
      <c r="AG13" s="335"/>
      <c r="AH13" s="335"/>
      <c r="AI13" s="335"/>
      <c r="AJ13" s="335"/>
      <c r="AK13" s="335"/>
      <c r="AL13" s="335"/>
      <c r="AM13" s="335"/>
      <c r="AN13" s="335"/>
      <c r="AO13" s="335"/>
      <c r="AP13" s="335"/>
      <c r="AQ13" s="335"/>
      <c r="AR13" s="335"/>
      <c r="AS13" s="335"/>
      <c r="AT13" s="336"/>
      <c r="AU13" s="343"/>
      <c r="AV13" s="344"/>
      <c r="AW13" s="344"/>
      <c r="AX13" s="344"/>
      <c r="AY13" s="344"/>
      <c r="AZ13" s="344"/>
      <c r="BA13" s="344"/>
      <c r="BB13" s="344"/>
      <c r="BC13" s="344"/>
      <c r="BD13" s="344"/>
      <c r="BE13" s="344"/>
      <c r="BF13" s="344"/>
      <c r="BG13" s="344"/>
      <c r="BH13" s="345"/>
      <c r="BI13" s="352"/>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c r="CH13" s="353"/>
      <c r="CI13" s="354"/>
    </row>
    <row r="14" spans="1:87" ht="6" customHeight="1">
      <c r="A14" s="355" t="s">
        <v>119</v>
      </c>
      <c r="B14" s="355"/>
      <c r="C14" s="355"/>
      <c r="D14" s="355"/>
      <c r="E14" s="355"/>
      <c r="F14" s="355"/>
      <c r="G14" s="355"/>
      <c r="H14" s="355"/>
      <c r="I14" s="355"/>
      <c r="J14" s="355"/>
      <c r="K14" s="355"/>
      <c r="L14" s="355"/>
      <c r="M14" s="355"/>
      <c r="N14" s="356"/>
      <c r="O14" s="312"/>
      <c r="P14" s="313"/>
      <c r="Q14" s="313"/>
      <c r="R14" s="313"/>
      <c r="S14" s="313"/>
      <c r="T14" s="313"/>
      <c r="U14" s="313"/>
      <c r="V14" s="313"/>
      <c r="W14" s="313"/>
      <c r="X14" s="313"/>
      <c r="Y14" s="313"/>
      <c r="Z14" s="313"/>
      <c r="AA14" s="313" t="s">
        <v>350</v>
      </c>
      <c r="AB14" s="313"/>
      <c r="AC14" s="313"/>
      <c r="AD14" s="318"/>
      <c r="AE14" s="312" t="s">
        <v>351</v>
      </c>
      <c r="AF14" s="313"/>
      <c r="AG14" s="313"/>
      <c r="AH14" s="313"/>
      <c r="AI14" s="313"/>
      <c r="AJ14" s="313"/>
      <c r="AK14" s="313"/>
      <c r="AL14" s="313"/>
      <c r="AM14" s="313"/>
      <c r="AN14" s="313"/>
      <c r="AO14" s="313"/>
      <c r="AP14" s="313"/>
      <c r="AQ14" s="313" t="s">
        <v>352</v>
      </c>
      <c r="AR14" s="313"/>
      <c r="AS14" s="313"/>
      <c r="AT14" s="318"/>
      <c r="AU14" s="337" t="s">
        <v>120</v>
      </c>
      <c r="AV14" s="338"/>
      <c r="AW14" s="338"/>
      <c r="AX14" s="338"/>
      <c r="AY14" s="338"/>
      <c r="AZ14" s="338"/>
      <c r="BA14" s="338"/>
      <c r="BB14" s="338"/>
      <c r="BC14" s="338"/>
      <c r="BD14" s="338"/>
      <c r="BE14" s="338"/>
      <c r="BF14" s="338"/>
      <c r="BG14" s="338"/>
      <c r="BH14" s="339"/>
      <c r="BI14" s="312"/>
      <c r="BJ14" s="313"/>
      <c r="BK14" s="313"/>
      <c r="BL14" s="313"/>
      <c r="BM14" s="313"/>
      <c r="BN14" s="313"/>
      <c r="BO14" s="313"/>
      <c r="BP14" s="313"/>
      <c r="BQ14" s="313"/>
      <c r="BR14" s="313"/>
      <c r="BS14" s="313"/>
      <c r="BT14" s="313"/>
      <c r="BU14" s="313"/>
      <c r="BV14" s="313"/>
      <c r="BW14" s="357" t="s">
        <v>353</v>
      </c>
      <c r="BX14" s="357"/>
      <c r="BY14" s="357"/>
      <c r="BZ14" s="357"/>
      <c r="CA14" s="357"/>
      <c r="CB14" s="357"/>
      <c r="CC14" s="357"/>
      <c r="CD14" s="357"/>
      <c r="CE14" s="357"/>
      <c r="CF14" s="357"/>
      <c r="CG14" s="357"/>
      <c r="CH14" s="357"/>
      <c r="CI14" s="358"/>
    </row>
    <row r="15" spans="1:87" ht="6" customHeight="1">
      <c r="A15" s="355"/>
      <c r="B15" s="355"/>
      <c r="C15" s="355"/>
      <c r="D15" s="355"/>
      <c r="E15" s="355"/>
      <c r="F15" s="355"/>
      <c r="G15" s="355"/>
      <c r="H15" s="355"/>
      <c r="I15" s="355"/>
      <c r="J15" s="355"/>
      <c r="K15" s="355"/>
      <c r="L15" s="355"/>
      <c r="M15" s="355"/>
      <c r="N15" s="356"/>
      <c r="O15" s="314"/>
      <c r="P15" s="315"/>
      <c r="Q15" s="315"/>
      <c r="R15" s="315"/>
      <c r="S15" s="315"/>
      <c r="T15" s="315"/>
      <c r="U15" s="315"/>
      <c r="V15" s="315"/>
      <c r="W15" s="315"/>
      <c r="X15" s="315"/>
      <c r="Y15" s="315"/>
      <c r="Z15" s="315"/>
      <c r="AA15" s="315"/>
      <c r="AB15" s="315"/>
      <c r="AC15" s="315"/>
      <c r="AD15" s="319"/>
      <c r="AE15" s="314"/>
      <c r="AF15" s="315"/>
      <c r="AG15" s="315"/>
      <c r="AH15" s="315"/>
      <c r="AI15" s="315"/>
      <c r="AJ15" s="315"/>
      <c r="AK15" s="315"/>
      <c r="AL15" s="315"/>
      <c r="AM15" s="315"/>
      <c r="AN15" s="315"/>
      <c r="AO15" s="315"/>
      <c r="AP15" s="315"/>
      <c r="AQ15" s="315"/>
      <c r="AR15" s="315"/>
      <c r="AS15" s="315"/>
      <c r="AT15" s="319"/>
      <c r="AU15" s="340"/>
      <c r="AV15" s="341"/>
      <c r="AW15" s="341"/>
      <c r="AX15" s="341"/>
      <c r="AY15" s="341"/>
      <c r="AZ15" s="341"/>
      <c r="BA15" s="341"/>
      <c r="BB15" s="341"/>
      <c r="BC15" s="341"/>
      <c r="BD15" s="341"/>
      <c r="BE15" s="341"/>
      <c r="BF15" s="341"/>
      <c r="BG15" s="341"/>
      <c r="BH15" s="342"/>
      <c r="BI15" s="314"/>
      <c r="BJ15" s="315"/>
      <c r="BK15" s="315"/>
      <c r="BL15" s="315"/>
      <c r="BM15" s="315"/>
      <c r="BN15" s="315"/>
      <c r="BO15" s="315"/>
      <c r="BP15" s="315"/>
      <c r="BQ15" s="315"/>
      <c r="BR15" s="315"/>
      <c r="BS15" s="315"/>
      <c r="BT15" s="315"/>
      <c r="BU15" s="315"/>
      <c r="BV15" s="315"/>
      <c r="BW15" s="359"/>
      <c r="BX15" s="359"/>
      <c r="BY15" s="359"/>
      <c r="BZ15" s="359"/>
      <c r="CA15" s="359"/>
      <c r="CB15" s="359"/>
      <c r="CC15" s="359"/>
      <c r="CD15" s="359"/>
      <c r="CE15" s="359"/>
      <c r="CF15" s="359"/>
      <c r="CG15" s="359"/>
      <c r="CH15" s="359"/>
      <c r="CI15" s="360"/>
    </row>
    <row r="16" spans="1:87" ht="6" customHeight="1">
      <c r="A16" s="355"/>
      <c r="B16" s="355"/>
      <c r="C16" s="355"/>
      <c r="D16" s="355"/>
      <c r="E16" s="355"/>
      <c r="F16" s="355"/>
      <c r="G16" s="355"/>
      <c r="H16" s="355"/>
      <c r="I16" s="355"/>
      <c r="J16" s="355"/>
      <c r="K16" s="355"/>
      <c r="L16" s="355"/>
      <c r="M16" s="355"/>
      <c r="N16" s="356"/>
      <c r="O16" s="314"/>
      <c r="P16" s="315"/>
      <c r="Q16" s="315"/>
      <c r="R16" s="315"/>
      <c r="S16" s="315"/>
      <c r="T16" s="315"/>
      <c r="U16" s="315"/>
      <c r="V16" s="315"/>
      <c r="W16" s="315"/>
      <c r="X16" s="315"/>
      <c r="Y16" s="315"/>
      <c r="Z16" s="315"/>
      <c r="AA16" s="315"/>
      <c r="AB16" s="315"/>
      <c r="AC16" s="315"/>
      <c r="AD16" s="319"/>
      <c r="AE16" s="314"/>
      <c r="AF16" s="315"/>
      <c r="AG16" s="315"/>
      <c r="AH16" s="315"/>
      <c r="AI16" s="315"/>
      <c r="AJ16" s="315"/>
      <c r="AK16" s="315"/>
      <c r="AL16" s="315"/>
      <c r="AM16" s="315"/>
      <c r="AN16" s="315"/>
      <c r="AO16" s="315"/>
      <c r="AP16" s="315"/>
      <c r="AQ16" s="315"/>
      <c r="AR16" s="315"/>
      <c r="AS16" s="315"/>
      <c r="AT16" s="319"/>
      <c r="AU16" s="340"/>
      <c r="AV16" s="341"/>
      <c r="AW16" s="341"/>
      <c r="AX16" s="341"/>
      <c r="AY16" s="341"/>
      <c r="AZ16" s="341"/>
      <c r="BA16" s="341"/>
      <c r="BB16" s="341"/>
      <c r="BC16" s="341"/>
      <c r="BD16" s="341"/>
      <c r="BE16" s="341"/>
      <c r="BF16" s="341"/>
      <c r="BG16" s="341"/>
      <c r="BH16" s="342"/>
      <c r="BI16" s="314"/>
      <c r="BJ16" s="315"/>
      <c r="BK16" s="315"/>
      <c r="BL16" s="315"/>
      <c r="BM16" s="315"/>
      <c r="BN16" s="315"/>
      <c r="BO16" s="315"/>
      <c r="BP16" s="315"/>
      <c r="BQ16" s="315"/>
      <c r="BR16" s="315"/>
      <c r="BS16" s="315"/>
      <c r="BT16" s="315"/>
      <c r="BU16" s="315"/>
      <c r="BV16" s="315"/>
      <c r="BW16" s="359"/>
      <c r="BX16" s="359"/>
      <c r="BY16" s="359"/>
      <c r="BZ16" s="359"/>
      <c r="CA16" s="359"/>
      <c r="CB16" s="359"/>
      <c r="CC16" s="359"/>
      <c r="CD16" s="359"/>
      <c r="CE16" s="359"/>
      <c r="CF16" s="359"/>
      <c r="CG16" s="359"/>
      <c r="CH16" s="359"/>
      <c r="CI16" s="360"/>
    </row>
    <row r="17" spans="1:110" ht="6" customHeight="1">
      <c r="A17" s="355"/>
      <c r="B17" s="355"/>
      <c r="C17" s="355"/>
      <c r="D17" s="355"/>
      <c r="E17" s="355"/>
      <c r="F17" s="355"/>
      <c r="G17" s="355"/>
      <c r="H17" s="355"/>
      <c r="I17" s="355"/>
      <c r="J17" s="355"/>
      <c r="K17" s="355"/>
      <c r="L17" s="355"/>
      <c r="M17" s="355"/>
      <c r="N17" s="356"/>
      <c r="O17" s="316"/>
      <c r="P17" s="317"/>
      <c r="Q17" s="317"/>
      <c r="R17" s="317"/>
      <c r="S17" s="317"/>
      <c r="T17" s="317"/>
      <c r="U17" s="317"/>
      <c r="V17" s="317"/>
      <c r="W17" s="317"/>
      <c r="X17" s="317"/>
      <c r="Y17" s="317"/>
      <c r="Z17" s="317"/>
      <c r="AA17" s="317"/>
      <c r="AB17" s="317"/>
      <c r="AC17" s="317"/>
      <c r="AD17" s="320"/>
      <c r="AE17" s="316"/>
      <c r="AF17" s="317"/>
      <c r="AG17" s="317"/>
      <c r="AH17" s="317"/>
      <c r="AI17" s="317"/>
      <c r="AJ17" s="317"/>
      <c r="AK17" s="317"/>
      <c r="AL17" s="317"/>
      <c r="AM17" s="317"/>
      <c r="AN17" s="317"/>
      <c r="AO17" s="317"/>
      <c r="AP17" s="317"/>
      <c r="AQ17" s="317"/>
      <c r="AR17" s="317"/>
      <c r="AS17" s="317"/>
      <c r="AT17" s="320"/>
      <c r="AU17" s="343"/>
      <c r="AV17" s="344"/>
      <c r="AW17" s="344"/>
      <c r="AX17" s="344"/>
      <c r="AY17" s="344"/>
      <c r="AZ17" s="344"/>
      <c r="BA17" s="344"/>
      <c r="BB17" s="344"/>
      <c r="BC17" s="344"/>
      <c r="BD17" s="344"/>
      <c r="BE17" s="344"/>
      <c r="BF17" s="344"/>
      <c r="BG17" s="344"/>
      <c r="BH17" s="345"/>
      <c r="BI17" s="316"/>
      <c r="BJ17" s="317"/>
      <c r="BK17" s="317"/>
      <c r="BL17" s="317"/>
      <c r="BM17" s="317"/>
      <c r="BN17" s="317"/>
      <c r="BO17" s="317"/>
      <c r="BP17" s="317"/>
      <c r="BQ17" s="317"/>
      <c r="BR17" s="317"/>
      <c r="BS17" s="317"/>
      <c r="BT17" s="317"/>
      <c r="BU17" s="317"/>
      <c r="BV17" s="317"/>
      <c r="BW17" s="361"/>
      <c r="BX17" s="361"/>
      <c r="BY17" s="361"/>
      <c r="BZ17" s="361"/>
      <c r="CA17" s="361"/>
      <c r="CB17" s="361"/>
      <c r="CC17" s="361"/>
      <c r="CD17" s="361"/>
      <c r="CE17" s="361"/>
      <c r="CF17" s="361"/>
      <c r="CG17" s="361"/>
      <c r="CH17" s="361"/>
      <c r="CI17" s="362"/>
    </row>
    <row r="18" spans="1:110" ht="6" customHeight="1">
      <c r="A18" s="373" t="s">
        <v>374</v>
      </c>
      <c r="B18" s="373"/>
      <c r="C18" s="373"/>
      <c r="D18" s="373"/>
      <c r="E18" s="373"/>
      <c r="F18" s="373"/>
      <c r="G18" s="373"/>
      <c r="H18" s="373"/>
      <c r="I18" s="373"/>
      <c r="J18" s="373"/>
      <c r="K18" s="373"/>
      <c r="L18" s="373"/>
      <c r="M18" s="373"/>
      <c r="N18" s="374"/>
      <c r="O18" s="376"/>
      <c r="P18" s="377"/>
      <c r="Q18" s="377"/>
      <c r="R18" s="377"/>
      <c r="S18" s="377"/>
      <c r="T18" s="377"/>
      <c r="U18" s="377"/>
      <c r="V18" s="377"/>
      <c r="W18" s="377"/>
      <c r="X18" s="377"/>
      <c r="Y18" s="377"/>
      <c r="Z18" s="377"/>
      <c r="AA18" s="377"/>
      <c r="AB18" s="377"/>
      <c r="AC18" s="377"/>
      <c r="AD18" s="377"/>
      <c r="AE18" s="377"/>
      <c r="AF18" s="377"/>
      <c r="AG18" s="377"/>
      <c r="AH18" s="377"/>
      <c r="AI18" s="377"/>
      <c r="AJ18" s="377"/>
      <c r="AK18" s="377"/>
      <c r="AL18" s="377"/>
      <c r="AM18" s="377"/>
      <c r="AN18" s="377"/>
      <c r="AO18" s="377"/>
      <c r="AP18" s="377"/>
      <c r="AQ18" s="377" t="s">
        <v>361</v>
      </c>
      <c r="AR18" s="377"/>
      <c r="AS18" s="377"/>
      <c r="AT18" s="382"/>
      <c r="AU18" s="321" t="s">
        <v>354</v>
      </c>
      <c r="AV18" s="322"/>
      <c r="AW18" s="322"/>
      <c r="AX18" s="322"/>
      <c r="AY18" s="322"/>
      <c r="AZ18" s="322"/>
      <c r="BA18" s="322"/>
      <c r="BB18" s="322"/>
      <c r="BC18" s="322"/>
      <c r="BD18" s="322"/>
      <c r="BE18" s="322"/>
      <c r="BF18" s="322"/>
      <c r="BG18" s="322"/>
      <c r="BH18" s="323"/>
      <c r="BI18" s="312" t="s">
        <v>362</v>
      </c>
      <c r="BJ18" s="313"/>
      <c r="BK18" s="313"/>
      <c r="BL18" s="313"/>
      <c r="BM18" s="313"/>
      <c r="BN18" s="313"/>
      <c r="BO18" s="313"/>
      <c r="BP18" s="313"/>
      <c r="BQ18" s="313"/>
      <c r="BR18" s="313"/>
      <c r="BS18" s="313"/>
      <c r="BT18" s="313"/>
      <c r="BU18" s="313"/>
      <c r="BV18" s="313"/>
      <c r="BW18" s="313"/>
      <c r="BX18" s="313"/>
      <c r="BY18" s="313"/>
      <c r="BZ18" s="313"/>
      <c r="CA18" s="313"/>
      <c r="CB18" s="313"/>
      <c r="CC18" s="313"/>
      <c r="CD18" s="313"/>
      <c r="CE18" s="313"/>
      <c r="CF18" s="313"/>
      <c r="CG18" s="313"/>
      <c r="CH18" s="313"/>
      <c r="CI18" s="318"/>
      <c r="CJ18" s="167"/>
      <c r="CK18" s="167"/>
      <c r="CL18" s="167"/>
      <c r="CM18" s="167"/>
      <c r="CN18" s="167"/>
      <c r="CO18" s="167"/>
      <c r="CP18" s="167"/>
      <c r="CQ18" s="167"/>
      <c r="CR18" s="167"/>
      <c r="CS18" s="167"/>
      <c r="CT18" s="167"/>
      <c r="CU18" s="167"/>
      <c r="CV18" s="167"/>
      <c r="CW18" s="167"/>
      <c r="CX18" s="167"/>
      <c r="CY18" s="167"/>
      <c r="CZ18" s="167"/>
      <c r="DA18" s="167"/>
      <c r="DB18" s="167"/>
      <c r="DC18" s="167"/>
      <c r="DD18" s="167"/>
      <c r="DE18" s="167"/>
      <c r="DF18" s="167"/>
    </row>
    <row r="19" spans="1:110" ht="6" customHeight="1">
      <c r="A19" s="373"/>
      <c r="B19" s="373"/>
      <c r="C19" s="373"/>
      <c r="D19" s="373"/>
      <c r="E19" s="373"/>
      <c r="F19" s="373"/>
      <c r="G19" s="373"/>
      <c r="H19" s="373"/>
      <c r="I19" s="373"/>
      <c r="J19" s="373"/>
      <c r="K19" s="373"/>
      <c r="L19" s="373"/>
      <c r="M19" s="373"/>
      <c r="N19" s="374"/>
      <c r="O19" s="378"/>
      <c r="P19" s="379"/>
      <c r="Q19" s="379"/>
      <c r="R19" s="379"/>
      <c r="S19" s="379"/>
      <c r="T19" s="379"/>
      <c r="U19" s="379"/>
      <c r="V19" s="379"/>
      <c r="W19" s="379"/>
      <c r="X19" s="379"/>
      <c r="Y19" s="379"/>
      <c r="Z19" s="379"/>
      <c r="AA19" s="379"/>
      <c r="AB19" s="379"/>
      <c r="AC19" s="379"/>
      <c r="AD19" s="379"/>
      <c r="AE19" s="379"/>
      <c r="AF19" s="379"/>
      <c r="AG19" s="379"/>
      <c r="AH19" s="379"/>
      <c r="AI19" s="379"/>
      <c r="AJ19" s="379"/>
      <c r="AK19" s="379"/>
      <c r="AL19" s="379"/>
      <c r="AM19" s="379"/>
      <c r="AN19" s="379"/>
      <c r="AO19" s="379"/>
      <c r="AP19" s="379"/>
      <c r="AQ19" s="379"/>
      <c r="AR19" s="379"/>
      <c r="AS19" s="379"/>
      <c r="AT19" s="383"/>
      <c r="AU19" s="322"/>
      <c r="AV19" s="322"/>
      <c r="AW19" s="322"/>
      <c r="AX19" s="322"/>
      <c r="AY19" s="322"/>
      <c r="AZ19" s="322"/>
      <c r="BA19" s="322"/>
      <c r="BB19" s="322"/>
      <c r="BC19" s="322"/>
      <c r="BD19" s="322"/>
      <c r="BE19" s="322"/>
      <c r="BF19" s="322"/>
      <c r="BG19" s="322"/>
      <c r="BH19" s="323"/>
      <c r="BI19" s="314"/>
      <c r="BJ19" s="315"/>
      <c r="BK19" s="315"/>
      <c r="BL19" s="315"/>
      <c r="BM19" s="315"/>
      <c r="BN19" s="315"/>
      <c r="BO19" s="315"/>
      <c r="BP19" s="315"/>
      <c r="BQ19" s="315"/>
      <c r="BR19" s="315"/>
      <c r="BS19" s="315"/>
      <c r="BT19" s="315"/>
      <c r="BU19" s="315"/>
      <c r="BV19" s="315"/>
      <c r="BW19" s="315"/>
      <c r="BX19" s="315"/>
      <c r="BY19" s="315"/>
      <c r="BZ19" s="315"/>
      <c r="CA19" s="315"/>
      <c r="CB19" s="315"/>
      <c r="CC19" s="315"/>
      <c r="CD19" s="315"/>
      <c r="CE19" s="315"/>
      <c r="CF19" s="315"/>
      <c r="CG19" s="315"/>
      <c r="CH19" s="315"/>
      <c r="CI19" s="319"/>
      <c r="CJ19" s="167"/>
      <c r="CK19" s="167"/>
      <c r="CL19" s="167"/>
      <c r="CM19" s="167"/>
      <c r="CN19" s="167"/>
      <c r="CO19" s="167"/>
      <c r="CP19" s="167"/>
      <c r="CQ19" s="167"/>
      <c r="CR19" s="167"/>
      <c r="CS19" s="167"/>
      <c r="CT19" s="167"/>
      <c r="CU19" s="167"/>
      <c r="CV19" s="167"/>
      <c r="CW19" s="167"/>
      <c r="CX19" s="167"/>
      <c r="CY19" s="167"/>
      <c r="CZ19" s="167"/>
      <c r="DA19" s="167"/>
      <c r="DB19" s="167"/>
      <c r="DC19" s="167"/>
      <c r="DD19" s="167"/>
      <c r="DE19" s="167"/>
      <c r="DF19" s="167"/>
    </row>
    <row r="20" spans="1:110" ht="6" customHeight="1">
      <c r="A20" s="373"/>
      <c r="B20" s="373"/>
      <c r="C20" s="373"/>
      <c r="D20" s="373"/>
      <c r="E20" s="373"/>
      <c r="F20" s="373"/>
      <c r="G20" s="373"/>
      <c r="H20" s="373"/>
      <c r="I20" s="373"/>
      <c r="J20" s="373"/>
      <c r="K20" s="373"/>
      <c r="L20" s="373"/>
      <c r="M20" s="373"/>
      <c r="N20" s="374"/>
      <c r="O20" s="378"/>
      <c r="P20" s="379"/>
      <c r="Q20" s="379"/>
      <c r="R20" s="379"/>
      <c r="S20" s="379"/>
      <c r="T20" s="379"/>
      <c r="U20" s="379"/>
      <c r="V20" s="379"/>
      <c r="W20" s="379"/>
      <c r="X20" s="379"/>
      <c r="Y20" s="379"/>
      <c r="Z20" s="379"/>
      <c r="AA20" s="379"/>
      <c r="AB20" s="379"/>
      <c r="AC20" s="379"/>
      <c r="AD20" s="379"/>
      <c r="AE20" s="379"/>
      <c r="AF20" s="379"/>
      <c r="AG20" s="379"/>
      <c r="AH20" s="379"/>
      <c r="AI20" s="379"/>
      <c r="AJ20" s="379"/>
      <c r="AK20" s="379"/>
      <c r="AL20" s="379"/>
      <c r="AM20" s="379"/>
      <c r="AN20" s="379"/>
      <c r="AO20" s="379"/>
      <c r="AP20" s="379"/>
      <c r="AQ20" s="379"/>
      <c r="AR20" s="379"/>
      <c r="AS20" s="379"/>
      <c r="AT20" s="383"/>
      <c r="AU20" s="322"/>
      <c r="AV20" s="322"/>
      <c r="AW20" s="322"/>
      <c r="AX20" s="322"/>
      <c r="AY20" s="322"/>
      <c r="AZ20" s="322"/>
      <c r="BA20" s="322"/>
      <c r="BB20" s="322"/>
      <c r="BC20" s="322"/>
      <c r="BD20" s="322"/>
      <c r="BE20" s="322"/>
      <c r="BF20" s="322"/>
      <c r="BG20" s="322"/>
      <c r="BH20" s="323"/>
      <c r="BI20" s="314"/>
      <c r="BJ20" s="315"/>
      <c r="BK20" s="315"/>
      <c r="BL20" s="315"/>
      <c r="BM20" s="315"/>
      <c r="BN20" s="315"/>
      <c r="BO20" s="315"/>
      <c r="BP20" s="315"/>
      <c r="BQ20" s="315"/>
      <c r="BR20" s="315"/>
      <c r="BS20" s="315"/>
      <c r="BT20" s="315"/>
      <c r="BU20" s="315"/>
      <c r="BV20" s="315"/>
      <c r="BW20" s="315"/>
      <c r="BX20" s="315"/>
      <c r="BY20" s="315"/>
      <c r="BZ20" s="315"/>
      <c r="CA20" s="315"/>
      <c r="CB20" s="315"/>
      <c r="CC20" s="315"/>
      <c r="CD20" s="315"/>
      <c r="CE20" s="315"/>
      <c r="CF20" s="315"/>
      <c r="CG20" s="315"/>
      <c r="CH20" s="315"/>
      <c r="CI20" s="319"/>
      <c r="CJ20" s="167"/>
      <c r="CK20" s="167"/>
      <c r="CL20" s="167"/>
      <c r="CM20" s="167"/>
      <c r="CN20" s="167"/>
      <c r="CO20" s="167"/>
      <c r="CP20" s="167"/>
      <c r="CQ20" s="167"/>
      <c r="CR20" s="167"/>
      <c r="CS20" s="167"/>
      <c r="CT20" s="167"/>
      <c r="CU20" s="167"/>
      <c r="CV20" s="167"/>
      <c r="CW20" s="167"/>
      <c r="CX20" s="167"/>
      <c r="CY20" s="167"/>
      <c r="CZ20" s="167"/>
      <c r="DA20" s="167"/>
      <c r="DB20" s="167"/>
      <c r="DC20" s="167"/>
      <c r="DD20" s="167"/>
      <c r="DE20" s="167"/>
      <c r="DF20" s="167"/>
    </row>
    <row r="21" spans="1:110" ht="6" customHeight="1">
      <c r="A21" s="373"/>
      <c r="B21" s="373"/>
      <c r="C21" s="373"/>
      <c r="D21" s="373"/>
      <c r="E21" s="373"/>
      <c r="F21" s="373"/>
      <c r="G21" s="373"/>
      <c r="H21" s="373"/>
      <c r="I21" s="373"/>
      <c r="J21" s="373"/>
      <c r="K21" s="373"/>
      <c r="L21" s="373"/>
      <c r="M21" s="373"/>
      <c r="N21" s="374"/>
      <c r="O21" s="380"/>
      <c r="P21" s="381"/>
      <c r="Q21" s="381"/>
      <c r="R21" s="381"/>
      <c r="S21" s="381"/>
      <c r="T21" s="381"/>
      <c r="U21" s="381"/>
      <c r="V21" s="381"/>
      <c r="W21" s="381"/>
      <c r="X21" s="381"/>
      <c r="Y21" s="381"/>
      <c r="Z21" s="381"/>
      <c r="AA21" s="381"/>
      <c r="AB21" s="381"/>
      <c r="AC21" s="381"/>
      <c r="AD21" s="381"/>
      <c r="AE21" s="381"/>
      <c r="AF21" s="381"/>
      <c r="AG21" s="381"/>
      <c r="AH21" s="381"/>
      <c r="AI21" s="381"/>
      <c r="AJ21" s="381"/>
      <c r="AK21" s="381"/>
      <c r="AL21" s="381"/>
      <c r="AM21" s="381"/>
      <c r="AN21" s="381"/>
      <c r="AO21" s="381"/>
      <c r="AP21" s="381"/>
      <c r="AQ21" s="381"/>
      <c r="AR21" s="381"/>
      <c r="AS21" s="381"/>
      <c r="AT21" s="384"/>
      <c r="AU21" s="322"/>
      <c r="AV21" s="322"/>
      <c r="AW21" s="322"/>
      <c r="AX21" s="322"/>
      <c r="AY21" s="322"/>
      <c r="AZ21" s="322"/>
      <c r="BA21" s="322"/>
      <c r="BB21" s="322"/>
      <c r="BC21" s="322"/>
      <c r="BD21" s="322"/>
      <c r="BE21" s="322"/>
      <c r="BF21" s="322"/>
      <c r="BG21" s="322"/>
      <c r="BH21" s="323"/>
      <c r="BI21" s="316"/>
      <c r="BJ21" s="317"/>
      <c r="BK21" s="317"/>
      <c r="BL21" s="317"/>
      <c r="BM21" s="317"/>
      <c r="BN21" s="317"/>
      <c r="BO21" s="317"/>
      <c r="BP21" s="317"/>
      <c r="BQ21" s="317"/>
      <c r="BR21" s="317"/>
      <c r="BS21" s="317"/>
      <c r="BT21" s="317"/>
      <c r="BU21" s="317"/>
      <c r="BV21" s="317"/>
      <c r="BW21" s="317"/>
      <c r="BX21" s="317"/>
      <c r="BY21" s="317"/>
      <c r="BZ21" s="317"/>
      <c r="CA21" s="317"/>
      <c r="CB21" s="317"/>
      <c r="CC21" s="317"/>
      <c r="CD21" s="317"/>
      <c r="CE21" s="317"/>
      <c r="CF21" s="317"/>
      <c r="CG21" s="317"/>
      <c r="CH21" s="317"/>
      <c r="CI21" s="320"/>
      <c r="CJ21" s="167"/>
      <c r="CK21" s="167"/>
      <c r="CL21" s="167"/>
      <c r="CM21" s="167"/>
      <c r="CN21" s="167"/>
      <c r="CO21" s="167"/>
      <c r="CP21" s="167"/>
      <c r="CQ21" s="167"/>
      <c r="CR21" s="167"/>
      <c r="CS21" s="167"/>
      <c r="CT21" s="167"/>
      <c r="CU21" s="167"/>
      <c r="CV21" s="167"/>
      <c r="CW21" s="167"/>
      <c r="CX21" s="167"/>
      <c r="CY21" s="167"/>
      <c r="CZ21" s="167"/>
      <c r="DA21" s="167"/>
      <c r="DB21" s="167"/>
      <c r="DC21" s="167"/>
      <c r="DD21" s="167"/>
      <c r="DE21" s="167"/>
      <c r="DF21" s="167"/>
    </row>
    <row r="22" spans="1:110" ht="6" customHeight="1">
      <c r="A22" s="363" t="s">
        <v>121</v>
      </c>
      <c r="B22" s="363"/>
      <c r="C22" s="363"/>
      <c r="D22" s="363"/>
      <c r="E22" s="363"/>
      <c r="F22" s="363"/>
      <c r="G22" s="363"/>
      <c r="H22" s="363"/>
      <c r="I22" s="363"/>
      <c r="J22" s="363"/>
      <c r="K22" s="363"/>
      <c r="L22" s="363"/>
      <c r="M22" s="363"/>
      <c r="N22" s="363"/>
      <c r="O22" s="346"/>
      <c r="P22" s="347"/>
      <c r="Q22" s="347"/>
      <c r="R22" s="347"/>
      <c r="S22" s="347"/>
      <c r="T22" s="347"/>
      <c r="U22" s="347"/>
      <c r="V22" s="347"/>
      <c r="W22" s="347"/>
      <c r="X22" s="347"/>
      <c r="Y22" s="347"/>
      <c r="Z22" s="347"/>
      <c r="AA22" s="347"/>
      <c r="AB22" s="347"/>
      <c r="AC22" s="347"/>
      <c r="AD22" s="347"/>
      <c r="AE22" s="347"/>
      <c r="AF22" s="347"/>
      <c r="AG22" s="347"/>
      <c r="AH22" s="347"/>
      <c r="AI22" s="347"/>
      <c r="AJ22" s="347"/>
      <c r="AK22" s="347"/>
      <c r="AL22" s="347"/>
      <c r="AM22" s="347"/>
      <c r="AN22" s="347"/>
      <c r="AO22" s="347"/>
      <c r="AP22" s="347"/>
      <c r="AQ22" s="347"/>
      <c r="AR22" s="347"/>
      <c r="AS22" s="347"/>
      <c r="AT22" s="348"/>
      <c r="AU22" s="364" t="s">
        <v>122</v>
      </c>
      <c r="AV22" s="365"/>
      <c r="AW22" s="365"/>
      <c r="AX22" s="365"/>
      <c r="AY22" s="365"/>
      <c r="AZ22" s="365"/>
      <c r="BA22" s="365"/>
      <c r="BB22" s="365"/>
      <c r="BC22" s="365"/>
      <c r="BD22" s="365"/>
      <c r="BE22" s="365"/>
      <c r="BF22" s="365"/>
      <c r="BG22" s="365"/>
      <c r="BH22" s="366"/>
      <c r="BI22" s="346"/>
      <c r="BJ22" s="347"/>
      <c r="BK22" s="347"/>
      <c r="BL22" s="347"/>
      <c r="BM22" s="347"/>
      <c r="BN22" s="347"/>
      <c r="BO22" s="347"/>
      <c r="BP22" s="347"/>
      <c r="BQ22" s="347"/>
      <c r="BR22" s="347"/>
      <c r="BS22" s="347"/>
      <c r="BT22" s="347"/>
      <c r="BU22" s="347"/>
      <c r="BV22" s="347"/>
      <c r="BW22" s="347"/>
      <c r="BX22" s="347"/>
      <c r="BY22" s="347"/>
      <c r="BZ22" s="347"/>
      <c r="CA22" s="347"/>
      <c r="CB22" s="347"/>
      <c r="CC22" s="347"/>
      <c r="CD22" s="347"/>
      <c r="CE22" s="347"/>
      <c r="CF22" s="347"/>
      <c r="CG22" s="347"/>
      <c r="CH22" s="347"/>
      <c r="CI22" s="348"/>
    </row>
    <row r="23" spans="1:110" ht="6" customHeight="1">
      <c r="A23" s="363"/>
      <c r="B23" s="363"/>
      <c r="C23" s="363"/>
      <c r="D23" s="363"/>
      <c r="E23" s="363"/>
      <c r="F23" s="363"/>
      <c r="G23" s="363"/>
      <c r="H23" s="363"/>
      <c r="I23" s="363"/>
      <c r="J23" s="363"/>
      <c r="K23" s="363"/>
      <c r="L23" s="363"/>
      <c r="M23" s="363"/>
      <c r="N23" s="363"/>
      <c r="O23" s="349"/>
      <c r="P23" s="350"/>
      <c r="Q23" s="350"/>
      <c r="R23" s="350"/>
      <c r="S23" s="350"/>
      <c r="T23" s="350"/>
      <c r="U23" s="350"/>
      <c r="V23" s="350"/>
      <c r="W23" s="350"/>
      <c r="X23" s="350"/>
      <c r="Y23" s="350"/>
      <c r="Z23" s="350"/>
      <c r="AA23" s="350"/>
      <c r="AB23" s="350"/>
      <c r="AC23" s="350"/>
      <c r="AD23" s="350"/>
      <c r="AE23" s="350"/>
      <c r="AF23" s="350"/>
      <c r="AG23" s="350"/>
      <c r="AH23" s="350"/>
      <c r="AI23" s="350"/>
      <c r="AJ23" s="350"/>
      <c r="AK23" s="350"/>
      <c r="AL23" s="350"/>
      <c r="AM23" s="350"/>
      <c r="AN23" s="350"/>
      <c r="AO23" s="350"/>
      <c r="AP23" s="350"/>
      <c r="AQ23" s="350"/>
      <c r="AR23" s="350"/>
      <c r="AS23" s="350"/>
      <c r="AT23" s="351"/>
      <c r="AU23" s="367"/>
      <c r="AV23" s="368"/>
      <c r="AW23" s="368"/>
      <c r="AX23" s="368"/>
      <c r="AY23" s="368"/>
      <c r="AZ23" s="368"/>
      <c r="BA23" s="368"/>
      <c r="BB23" s="368"/>
      <c r="BC23" s="368"/>
      <c r="BD23" s="368"/>
      <c r="BE23" s="368"/>
      <c r="BF23" s="368"/>
      <c r="BG23" s="368"/>
      <c r="BH23" s="369"/>
      <c r="BI23" s="349"/>
      <c r="BJ23" s="350"/>
      <c r="BK23" s="350"/>
      <c r="BL23" s="350"/>
      <c r="BM23" s="350"/>
      <c r="BN23" s="350"/>
      <c r="BO23" s="350"/>
      <c r="BP23" s="350"/>
      <c r="BQ23" s="350"/>
      <c r="BR23" s="350"/>
      <c r="BS23" s="350"/>
      <c r="BT23" s="350"/>
      <c r="BU23" s="350"/>
      <c r="BV23" s="350"/>
      <c r="BW23" s="350"/>
      <c r="BX23" s="350"/>
      <c r="BY23" s="350"/>
      <c r="BZ23" s="350"/>
      <c r="CA23" s="350"/>
      <c r="CB23" s="350"/>
      <c r="CC23" s="350"/>
      <c r="CD23" s="350"/>
      <c r="CE23" s="350"/>
      <c r="CF23" s="350"/>
      <c r="CG23" s="350"/>
      <c r="CH23" s="350"/>
      <c r="CI23" s="351"/>
    </row>
    <row r="24" spans="1:110" ht="6" customHeight="1">
      <c r="A24" s="363"/>
      <c r="B24" s="363"/>
      <c r="C24" s="363"/>
      <c r="D24" s="363"/>
      <c r="E24" s="363"/>
      <c r="F24" s="363"/>
      <c r="G24" s="363"/>
      <c r="H24" s="363"/>
      <c r="I24" s="363"/>
      <c r="J24" s="363"/>
      <c r="K24" s="363"/>
      <c r="L24" s="363"/>
      <c r="M24" s="363"/>
      <c r="N24" s="363"/>
      <c r="O24" s="349"/>
      <c r="P24" s="350"/>
      <c r="Q24" s="350"/>
      <c r="R24" s="350"/>
      <c r="S24" s="350"/>
      <c r="T24" s="350"/>
      <c r="U24" s="350"/>
      <c r="V24" s="350"/>
      <c r="W24" s="350"/>
      <c r="X24" s="350"/>
      <c r="Y24" s="350"/>
      <c r="Z24" s="350"/>
      <c r="AA24" s="350"/>
      <c r="AB24" s="350"/>
      <c r="AC24" s="350"/>
      <c r="AD24" s="350"/>
      <c r="AE24" s="350"/>
      <c r="AF24" s="350"/>
      <c r="AG24" s="350"/>
      <c r="AH24" s="350"/>
      <c r="AI24" s="350"/>
      <c r="AJ24" s="350"/>
      <c r="AK24" s="350"/>
      <c r="AL24" s="350"/>
      <c r="AM24" s="350"/>
      <c r="AN24" s="350"/>
      <c r="AO24" s="350"/>
      <c r="AP24" s="350"/>
      <c r="AQ24" s="350"/>
      <c r="AR24" s="350"/>
      <c r="AS24" s="350"/>
      <c r="AT24" s="351"/>
      <c r="AU24" s="367"/>
      <c r="AV24" s="368"/>
      <c r="AW24" s="368"/>
      <c r="AX24" s="368"/>
      <c r="AY24" s="368"/>
      <c r="AZ24" s="368"/>
      <c r="BA24" s="368"/>
      <c r="BB24" s="368"/>
      <c r="BC24" s="368"/>
      <c r="BD24" s="368"/>
      <c r="BE24" s="368"/>
      <c r="BF24" s="368"/>
      <c r="BG24" s="368"/>
      <c r="BH24" s="369"/>
      <c r="BI24" s="349"/>
      <c r="BJ24" s="350"/>
      <c r="BK24" s="350"/>
      <c r="BL24" s="350"/>
      <c r="BM24" s="350"/>
      <c r="BN24" s="350"/>
      <c r="BO24" s="350"/>
      <c r="BP24" s="350"/>
      <c r="BQ24" s="350"/>
      <c r="BR24" s="350"/>
      <c r="BS24" s="350"/>
      <c r="BT24" s="350"/>
      <c r="BU24" s="350"/>
      <c r="BV24" s="350"/>
      <c r="BW24" s="350"/>
      <c r="BX24" s="350"/>
      <c r="BY24" s="350"/>
      <c r="BZ24" s="350"/>
      <c r="CA24" s="350"/>
      <c r="CB24" s="350"/>
      <c r="CC24" s="350"/>
      <c r="CD24" s="350"/>
      <c r="CE24" s="350"/>
      <c r="CF24" s="350"/>
      <c r="CG24" s="350"/>
      <c r="CH24" s="350"/>
      <c r="CI24" s="351"/>
    </row>
    <row r="25" spans="1:110" ht="6" customHeight="1">
      <c r="A25" s="363"/>
      <c r="B25" s="363"/>
      <c r="C25" s="363"/>
      <c r="D25" s="363"/>
      <c r="E25" s="363"/>
      <c r="F25" s="363"/>
      <c r="G25" s="363"/>
      <c r="H25" s="363"/>
      <c r="I25" s="363"/>
      <c r="J25" s="363"/>
      <c r="K25" s="363"/>
      <c r="L25" s="363"/>
      <c r="M25" s="363"/>
      <c r="N25" s="363"/>
      <c r="O25" s="349"/>
      <c r="P25" s="350"/>
      <c r="Q25" s="350"/>
      <c r="R25" s="350"/>
      <c r="S25" s="350"/>
      <c r="T25" s="350"/>
      <c r="U25" s="350"/>
      <c r="V25" s="350"/>
      <c r="W25" s="350"/>
      <c r="X25" s="350"/>
      <c r="Y25" s="350"/>
      <c r="Z25" s="350"/>
      <c r="AA25" s="350"/>
      <c r="AB25" s="350"/>
      <c r="AC25" s="350"/>
      <c r="AD25" s="350"/>
      <c r="AE25" s="350"/>
      <c r="AF25" s="350"/>
      <c r="AG25" s="350"/>
      <c r="AH25" s="350"/>
      <c r="AI25" s="350"/>
      <c r="AJ25" s="350"/>
      <c r="AK25" s="350"/>
      <c r="AL25" s="350"/>
      <c r="AM25" s="350"/>
      <c r="AN25" s="350"/>
      <c r="AO25" s="350"/>
      <c r="AP25" s="350"/>
      <c r="AQ25" s="350"/>
      <c r="AR25" s="350"/>
      <c r="AS25" s="350"/>
      <c r="AT25" s="351"/>
      <c r="AU25" s="367"/>
      <c r="AV25" s="368"/>
      <c r="AW25" s="368"/>
      <c r="AX25" s="368"/>
      <c r="AY25" s="368"/>
      <c r="AZ25" s="368"/>
      <c r="BA25" s="368"/>
      <c r="BB25" s="368"/>
      <c r="BC25" s="368"/>
      <c r="BD25" s="368"/>
      <c r="BE25" s="368"/>
      <c r="BF25" s="368"/>
      <c r="BG25" s="368"/>
      <c r="BH25" s="369"/>
      <c r="BI25" s="349"/>
      <c r="BJ25" s="350"/>
      <c r="BK25" s="350"/>
      <c r="BL25" s="350"/>
      <c r="BM25" s="350"/>
      <c r="BN25" s="350"/>
      <c r="BO25" s="350"/>
      <c r="BP25" s="350"/>
      <c r="BQ25" s="350"/>
      <c r="BR25" s="350"/>
      <c r="BS25" s="350"/>
      <c r="BT25" s="350"/>
      <c r="BU25" s="350"/>
      <c r="BV25" s="350"/>
      <c r="BW25" s="350"/>
      <c r="BX25" s="350"/>
      <c r="BY25" s="350"/>
      <c r="BZ25" s="350"/>
      <c r="CA25" s="350"/>
      <c r="CB25" s="350"/>
      <c r="CC25" s="350"/>
      <c r="CD25" s="350"/>
      <c r="CE25" s="350"/>
      <c r="CF25" s="350"/>
      <c r="CG25" s="350"/>
      <c r="CH25" s="350"/>
      <c r="CI25" s="351"/>
    </row>
    <row r="26" spans="1:110" ht="6" customHeight="1">
      <c r="A26" s="363"/>
      <c r="B26" s="363"/>
      <c r="C26" s="363"/>
      <c r="D26" s="363"/>
      <c r="E26" s="363"/>
      <c r="F26" s="363"/>
      <c r="G26" s="363"/>
      <c r="H26" s="363"/>
      <c r="I26" s="363"/>
      <c r="J26" s="363"/>
      <c r="K26" s="363"/>
      <c r="L26" s="363"/>
      <c r="M26" s="363"/>
      <c r="N26" s="363"/>
      <c r="O26" s="349"/>
      <c r="P26" s="350"/>
      <c r="Q26" s="350"/>
      <c r="R26" s="350"/>
      <c r="S26" s="350"/>
      <c r="T26" s="350"/>
      <c r="U26" s="350"/>
      <c r="V26" s="350"/>
      <c r="W26" s="350"/>
      <c r="X26" s="350"/>
      <c r="Y26" s="350"/>
      <c r="Z26" s="350"/>
      <c r="AA26" s="350"/>
      <c r="AB26" s="350"/>
      <c r="AC26" s="350"/>
      <c r="AD26" s="350"/>
      <c r="AE26" s="350"/>
      <c r="AF26" s="350"/>
      <c r="AG26" s="350"/>
      <c r="AH26" s="350"/>
      <c r="AI26" s="350"/>
      <c r="AJ26" s="350"/>
      <c r="AK26" s="350"/>
      <c r="AL26" s="350"/>
      <c r="AM26" s="350"/>
      <c r="AN26" s="350"/>
      <c r="AO26" s="350"/>
      <c r="AP26" s="350"/>
      <c r="AQ26" s="350"/>
      <c r="AR26" s="350"/>
      <c r="AS26" s="350"/>
      <c r="AT26" s="351"/>
      <c r="AU26" s="367"/>
      <c r="AV26" s="368"/>
      <c r="AW26" s="368"/>
      <c r="AX26" s="368"/>
      <c r="AY26" s="368"/>
      <c r="AZ26" s="368"/>
      <c r="BA26" s="368"/>
      <c r="BB26" s="368"/>
      <c r="BC26" s="368"/>
      <c r="BD26" s="368"/>
      <c r="BE26" s="368"/>
      <c r="BF26" s="368"/>
      <c r="BG26" s="368"/>
      <c r="BH26" s="369"/>
      <c r="BI26" s="349"/>
      <c r="BJ26" s="350"/>
      <c r="BK26" s="350"/>
      <c r="BL26" s="350"/>
      <c r="BM26" s="350"/>
      <c r="BN26" s="350"/>
      <c r="BO26" s="350"/>
      <c r="BP26" s="350"/>
      <c r="BQ26" s="350"/>
      <c r="BR26" s="350"/>
      <c r="BS26" s="350"/>
      <c r="BT26" s="350"/>
      <c r="BU26" s="350"/>
      <c r="BV26" s="350"/>
      <c r="BW26" s="350"/>
      <c r="BX26" s="350"/>
      <c r="BY26" s="350"/>
      <c r="BZ26" s="350"/>
      <c r="CA26" s="350"/>
      <c r="CB26" s="350"/>
      <c r="CC26" s="350"/>
      <c r="CD26" s="350"/>
      <c r="CE26" s="350"/>
      <c r="CF26" s="350"/>
      <c r="CG26" s="350"/>
      <c r="CH26" s="350"/>
      <c r="CI26" s="351"/>
    </row>
    <row r="27" spans="1:110" ht="6" customHeight="1">
      <c r="A27" s="363"/>
      <c r="B27" s="363"/>
      <c r="C27" s="363"/>
      <c r="D27" s="363"/>
      <c r="E27" s="363"/>
      <c r="F27" s="363"/>
      <c r="G27" s="363"/>
      <c r="H27" s="363"/>
      <c r="I27" s="363"/>
      <c r="J27" s="363"/>
      <c r="K27" s="363"/>
      <c r="L27" s="363"/>
      <c r="M27" s="363"/>
      <c r="N27" s="363"/>
      <c r="O27" s="352"/>
      <c r="P27" s="353"/>
      <c r="Q27" s="353"/>
      <c r="R27" s="353"/>
      <c r="S27" s="353"/>
      <c r="T27" s="353"/>
      <c r="U27" s="353"/>
      <c r="V27" s="353"/>
      <c r="W27" s="353"/>
      <c r="X27" s="353"/>
      <c r="Y27" s="353"/>
      <c r="Z27" s="353"/>
      <c r="AA27" s="353"/>
      <c r="AB27" s="353"/>
      <c r="AC27" s="353"/>
      <c r="AD27" s="353"/>
      <c r="AE27" s="353"/>
      <c r="AF27" s="353"/>
      <c r="AG27" s="353"/>
      <c r="AH27" s="353"/>
      <c r="AI27" s="353"/>
      <c r="AJ27" s="353"/>
      <c r="AK27" s="353"/>
      <c r="AL27" s="353"/>
      <c r="AM27" s="353"/>
      <c r="AN27" s="353"/>
      <c r="AO27" s="353"/>
      <c r="AP27" s="353"/>
      <c r="AQ27" s="353"/>
      <c r="AR27" s="353"/>
      <c r="AS27" s="353"/>
      <c r="AT27" s="354"/>
      <c r="AU27" s="370"/>
      <c r="AV27" s="371"/>
      <c r="AW27" s="371"/>
      <c r="AX27" s="371"/>
      <c r="AY27" s="371"/>
      <c r="AZ27" s="371"/>
      <c r="BA27" s="371"/>
      <c r="BB27" s="371"/>
      <c r="BC27" s="371"/>
      <c r="BD27" s="371"/>
      <c r="BE27" s="371"/>
      <c r="BF27" s="371"/>
      <c r="BG27" s="371"/>
      <c r="BH27" s="372"/>
      <c r="BI27" s="352"/>
      <c r="BJ27" s="353"/>
      <c r="BK27" s="353"/>
      <c r="BL27" s="353"/>
      <c r="BM27" s="353"/>
      <c r="BN27" s="353"/>
      <c r="BO27" s="353"/>
      <c r="BP27" s="353"/>
      <c r="BQ27" s="353"/>
      <c r="BR27" s="353"/>
      <c r="BS27" s="353"/>
      <c r="BT27" s="353"/>
      <c r="BU27" s="353"/>
      <c r="BV27" s="353"/>
      <c r="BW27" s="353"/>
      <c r="BX27" s="353"/>
      <c r="BY27" s="353"/>
      <c r="BZ27" s="353"/>
      <c r="CA27" s="353"/>
      <c r="CB27" s="353"/>
      <c r="CC27" s="353"/>
      <c r="CD27" s="353"/>
      <c r="CE27" s="353"/>
      <c r="CF27" s="353"/>
      <c r="CG27" s="353"/>
      <c r="CH27" s="353"/>
      <c r="CI27" s="354"/>
    </row>
    <row r="28" spans="1:110" ht="6" customHeight="1">
      <c r="A28" s="363" t="s">
        <v>123</v>
      </c>
      <c r="B28" s="363"/>
      <c r="C28" s="363"/>
      <c r="D28" s="363"/>
      <c r="E28" s="363"/>
      <c r="F28" s="363"/>
      <c r="G28" s="363"/>
      <c r="H28" s="363"/>
      <c r="I28" s="363"/>
      <c r="J28" s="363"/>
      <c r="K28" s="363"/>
      <c r="L28" s="363"/>
      <c r="M28" s="363"/>
      <c r="N28" s="363"/>
      <c r="O28" s="375"/>
      <c r="P28" s="375"/>
      <c r="Q28" s="375"/>
      <c r="R28" s="375"/>
      <c r="S28" s="375"/>
      <c r="T28" s="375"/>
      <c r="U28" s="375"/>
      <c r="V28" s="375"/>
      <c r="W28" s="375"/>
      <c r="X28" s="375"/>
      <c r="Y28" s="375"/>
      <c r="Z28" s="375"/>
      <c r="AA28" s="375"/>
      <c r="AB28" s="375"/>
      <c r="AC28" s="375"/>
      <c r="AD28" s="375"/>
      <c r="AE28" s="375"/>
      <c r="AF28" s="375"/>
      <c r="AG28" s="375"/>
      <c r="AH28" s="375"/>
      <c r="AI28" s="375"/>
      <c r="AJ28" s="375"/>
      <c r="AK28" s="375"/>
      <c r="AL28" s="375"/>
      <c r="AM28" s="375"/>
      <c r="AN28" s="375"/>
      <c r="AO28" s="375"/>
      <c r="AP28" s="375"/>
      <c r="AQ28" s="375"/>
      <c r="AR28" s="375"/>
      <c r="AS28" s="375"/>
      <c r="AT28" s="375"/>
      <c r="AU28" s="375"/>
      <c r="AV28" s="375"/>
      <c r="AW28" s="375"/>
      <c r="AX28" s="375"/>
      <c r="AY28" s="375"/>
      <c r="AZ28" s="375"/>
      <c r="BA28" s="375"/>
      <c r="BB28" s="375"/>
      <c r="BC28" s="375"/>
      <c r="BD28" s="375"/>
      <c r="BE28" s="375"/>
      <c r="BF28" s="375"/>
      <c r="BG28" s="375"/>
      <c r="BH28" s="375"/>
      <c r="BI28" s="375"/>
      <c r="BJ28" s="375"/>
      <c r="BK28" s="375"/>
      <c r="BL28" s="375"/>
      <c r="BM28" s="375"/>
      <c r="BN28" s="375"/>
      <c r="BO28" s="375"/>
      <c r="BP28" s="375"/>
      <c r="BQ28" s="375"/>
      <c r="BR28" s="375"/>
      <c r="BS28" s="375"/>
      <c r="BT28" s="375"/>
      <c r="BU28" s="375"/>
      <c r="BV28" s="375"/>
      <c r="BW28" s="375"/>
      <c r="BX28" s="375"/>
      <c r="BY28" s="375"/>
      <c r="BZ28" s="375"/>
      <c r="CA28" s="375"/>
      <c r="CB28" s="375"/>
      <c r="CC28" s="375"/>
      <c r="CD28" s="375"/>
      <c r="CE28" s="375"/>
      <c r="CF28" s="375"/>
      <c r="CG28" s="375"/>
      <c r="CH28" s="375"/>
      <c r="CI28" s="375"/>
    </row>
    <row r="29" spans="1:110" ht="6" customHeight="1">
      <c r="A29" s="363"/>
      <c r="B29" s="363"/>
      <c r="C29" s="363"/>
      <c r="D29" s="363"/>
      <c r="E29" s="363"/>
      <c r="F29" s="363"/>
      <c r="G29" s="363"/>
      <c r="H29" s="363"/>
      <c r="I29" s="363"/>
      <c r="J29" s="363"/>
      <c r="K29" s="363"/>
      <c r="L29" s="363"/>
      <c r="M29" s="363"/>
      <c r="N29" s="363"/>
      <c r="O29" s="375"/>
      <c r="P29" s="375"/>
      <c r="Q29" s="375"/>
      <c r="R29" s="375"/>
      <c r="S29" s="375"/>
      <c r="T29" s="375"/>
      <c r="U29" s="375"/>
      <c r="V29" s="375"/>
      <c r="W29" s="375"/>
      <c r="X29" s="375"/>
      <c r="Y29" s="375"/>
      <c r="Z29" s="375"/>
      <c r="AA29" s="375"/>
      <c r="AB29" s="375"/>
      <c r="AC29" s="375"/>
      <c r="AD29" s="375"/>
      <c r="AE29" s="375"/>
      <c r="AF29" s="375"/>
      <c r="AG29" s="375"/>
      <c r="AH29" s="375"/>
      <c r="AI29" s="375"/>
      <c r="AJ29" s="375"/>
      <c r="AK29" s="375"/>
      <c r="AL29" s="375"/>
      <c r="AM29" s="375"/>
      <c r="AN29" s="375"/>
      <c r="AO29" s="375"/>
      <c r="AP29" s="375"/>
      <c r="AQ29" s="375"/>
      <c r="AR29" s="375"/>
      <c r="AS29" s="375"/>
      <c r="AT29" s="375"/>
      <c r="AU29" s="375"/>
      <c r="AV29" s="375"/>
      <c r="AW29" s="375"/>
      <c r="AX29" s="375"/>
      <c r="AY29" s="375"/>
      <c r="AZ29" s="375"/>
      <c r="BA29" s="375"/>
      <c r="BB29" s="375"/>
      <c r="BC29" s="375"/>
      <c r="BD29" s="375"/>
      <c r="BE29" s="375"/>
      <c r="BF29" s="375"/>
      <c r="BG29" s="375"/>
      <c r="BH29" s="375"/>
      <c r="BI29" s="375"/>
      <c r="BJ29" s="375"/>
      <c r="BK29" s="375"/>
      <c r="BL29" s="375"/>
      <c r="BM29" s="375"/>
      <c r="BN29" s="375"/>
      <c r="BO29" s="375"/>
      <c r="BP29" s="375"/>
      <c r="BQ29" s="375"/>
      <c r="BR29" s="375"/>
      <c r="BS29" s="375"/>
      <c r="BT29" s="375"/>
      <c r="BU29" s="375"/>
      <c r="BV29" s="375"/>
      <c r="BW29" s="375"/>
      <c r="BX29" s="375"/>
      <c r="BY29" s="375"/>
      <c r="BZ29" s="375"/>
      <c r="CA29" s="375"/>
      <c r="CB29" s="375"/>
      <c r="CC29" s="375"/>
      <c r="CD29" s="375"/>
      <c r="CE29" s="375"/>
      <c r="CF29" s="375"/>
      <c r="CG29" s="375"/>
      <c r="CH29" s="375"/>
      <c r="CI29" s="375"/>
      <c r="CJ29" s="42"/>
      <c r="CK29" s="42"/>
      <c r="CL29" s="42"/>
      <c r="CM29" s="42"/>
      <c r="CN29" s="42"/>
      <c r="CO29" s="42"/>
    </row>
    <row r="30" spans="1:110" ht="6" customHeight="1">
      <c r="A30" s="363"/>
      <c r="B30" s="363"/>
      <c r="C30" s="363"/>
      <c r="D30" s="363"/>
      <c r="E30" s="363"/>
      <c r="F30" s="363"/>
      <c r="G30" s="363"/>
      <c r="H30" s="363"/>
      <c r="I30" s="363"/>
      <c r="J30" s="363"/>
      <c r="K30" s="363"/>
      <c r="L30" s="363"/>
      <c r="M30" s="363"/>
      <c r="N30" s="363"/>
      <c r="O30" s="375"/>
      <c r="P30" s="375"/>
      <c r="Q30" s="375"/>
      <c r="R30" s="375"/>
      <c r="S30" s="375"/>
      <c r="T30" s="375"/>
      <c r="U30" s="375"/>
      <c r="V30" s="375"/>
      <c r="W30" s="375"/>
      <c r="X30" s="375"/>
      <c r="Y30" s="375"/>
      <c r="Z30" s="375"/>
      <c r="AA30" s="375"/>
      <c r="AB30" s="375"/>
      <c r="AC30" s="375"/>
      <c r="AD30" s="375"/>
      <c r="AE30" s="375"/>
      <c r="AF30" s="375"/>
      <c r="AG30" s="375"/>
      <c r="AH30" s="375"/>
      <c r="AI30" s="375"/>
      <c r="AJ30" s="375"/>
      <c r="AK30" s="375"/>
      <c r="AL30" s="375"/>
      <c r="AM30" s="375"/>
      <c r="AN30" s="375"/>
      <c r="AO30" s="375"/>
      <c r="AP30" s="375"/>
      <c r="AQ30" s="375"/>
      <c r="AR30" s="375"/>
      <c r="AS30" s="375"/>
      <c r="AT30" s="375"/>
      <c r="AU30" s="375"/>
      <c r="AV30" s="375"/>
      <c r="AW30" s="375"/>
      <c r="AX30" s="375"/>
      <c r="AY30" s="375"/>
      <c r="AZ30" s="375"/>
      <c r="BA30" s="375"/>
      <c r="BB30" s="375"/>
      <c r="BC30" s="375"/>
      <c r="BD30" s="375"/>
      <c r="BE30" s="375"/>
      <c r="BF30" s="375"/>
      <c r="BG30" s="375"/>
      <c r="BH30" s="375"/>
      <c r="BI30" s="375"/>
      <c r="BJ30" s="375"/>
      <c r="BK30" s="375"/>
      <c r="BL30" s="375"/>
      <c r="BM30" s="375"/>
      <c r="BN30" s="375"/>
      <c r="BO30" s="375"/>
      <c r="BP30" s="375"/>
      <c r="BQ30" s="375"/>
      <c r="BR30" s="375"/>
      <c r="BS30" s="375"/>
      <c r="BT30" s="375"/>
      <c r="BU30" s="375"/>
      <c r="BV30" s="375"/>
      <c r="BW30" s="375"/>
      <c r="BX30" s="375"/>
      <c r="BY30" s="375"/>
      <c r="BZ30" s="375"/>
      <c r="CA30" s="375"/>
      <c r="CB30" s="375"/>
      <c r="CC30" s="375"/>
      <c r="CD30" s="375"/>
      <c r="CE30" s="375"/>
      <c r="CF30" s="375"/>
      <c r="CG30" s="375"/>
      <c r="CH30" s="375"/>
      <c r="CI30" s="375"/>
      <c r="CJ30" s="42"/>
      <c r="CK30" s="42"/>
      <c r="CL30" s="42"/>
      <c r="CM30" s="42"/>
      <c r="CN30" s="42"/>
      <c r="CO30" s="42"/>
    </row>
    <row r="31" spans="1:110" ht="6" customHeight="1">
      <c r="A31" s="363"/>
      <c r="B31" s="363"/>
      <c r="C31" s="363"/>
      <c r="D31" s="363"/>
      <c r="E31" s="363"/>
      <c r="F31" s="363"/>
      <c r="G31" s="363"/>
      <c r="H31" s="363"/>
      <c r="I31" s="363"/>
      <c r="J31" s="363"/>
      <c r="K31" s="363"/>
      <c r="L31" s="363"/>
      <c r="M31" s="363"/>
      <c r="N31" s="363"/>
      <c r="O31" s="375"/>
      <c r="P31" s="375"/>
      <c r="Q31" s="375"/>
      <c r="R31" s="375"/>
      <c r="S31" s="375"/>
      <c r="T31" s="375"/>
      <c r="U31" s="375"/>
      <c r="V31" s="375"/>
      <c r="W31" s="375"/>
      <c r="X31" s="375"/>
      <c r="Y31" s="375"/>
      <c r="Z31" s="375"/>
      <c r="AA31" s="375"/>
      <c r="AB31" s="375"/>
      <c r="AC31" s="375"/>
      <c r="AD31" s="375"/>
      <c r="AE31" s="375"/>
      <c r="AF31" s="375"/>
      <c r="AG31" s="375"/>
      <c r="AH31" s="375"/>
      <c r="AI31" s="375"/>
      <c r="AJ31" s="375"/>
      <c r="AK31" s="375"/>
      <c r="AL31" s="375"/>
      <c r="AM31" s="375"/>
      <c r="AN31" s="375"/>
      <c r="AO31" s="375"/>
      <c r="AP31" s="375"/>
      <c r="AQ31" s="375"/>
      <c r="AR31" s="375"/>
      <c r="AS31" s="375"/>
      <c r="AT31" s="375"/>
      <c r="AU31" s="375"/>
      <c r="AV31" s="375"/>
      <c r="AW31" s="375"/>
      <c r="AX31" s="375"/>
      <c r="AY31" s="375"/>
      <c r="AZ31" s="375"/>
      <c r="BA31" s="375"/>
      <c r="BB31" s="375"/>
      <c r="BC31" s="375"/>
      <c r="BD31" s="375"/>
      <c r="BE31" s="375"/>
      <c r="BF31" s="375"/>
      <c r="BG31" s="375"/>
      <c r="BH31" s="375"/>
      <c r="BI31" s="375"/>
      <c r="BJ31" s="375"/>
      <c r="BK31" s="375"/>
      <c r="BL31" s="375"/>
      <c r="BM31" s="375"/>
      <c r="BN31" s="375"/>
      <c r="BO31" s="375"/>
      <c r="BP31" s="375"/>
      <c r="BQ31" s="375"/>
      <c r="BR31" s="375"/>
      <c r="BS31" s="375"/>
      <c r="BT31" s="375"/>
      <c r="BU31" s="375"/>
      <c r="BV31" s="375"/>
      <c r="BW31" s="375"/>
      <c r="BX31" s="375"/>
      <c r="BY31" s="375"/>
      <c r="BZ31" s="375"/>
      <c r="CA31" s="375"/>
      <c r="CB31" s="375"/>
      <c r="CC31" s="375"/>
      <c r="CD31" s="375"/>
      <c r="CE31" s="375"/>
      <c r="CF31" s="375"/>
      <c r="CG31" s="375"/>
      <c r="CH31" s="375"/>
      <c r="CI31" s="375"/>
      <c r="CJ31" s="42"/>
      <c r="CK31" s="42"/>
      <c r="CL31" s="42"/>
      <c r="CM31" s="42"/>
      <c r="CN31" s="42"/>
      <c r="CO31" s="42"/>
    </row>
    <row r="32" spans="1:110" ht="6" customHeight="1">
      <c r="A32" s="363"/>
      <c r="B32" s="363"/>
      <c r="C32" s="363"/>
      <c r="D32" s="363"/>
      <c r="E32" s="363"/>
      <c r="F32" s="363"/>
      <c r="G32" s="363"/>
      <c r="H32" s="363"/>
      <c r="I32" s="363"/>
      <c r="J32" s="363"/>
      <c r="K32" s="363"/>
      <c r="L32" s="363"/>
      <c r="M32" s="363"/>
      <c r="N32" s="363"/>
      <c r="O32" s="375"/>
      <c r="P32" s="375"/>
      <c r="Q32" s="375"/>
      <c r="R32" s="375"/>
      <c r="S32" s="375"/>
      <c r="T32" s="375"/>
      <c r="U32" s="375"/>
      <c r="V32" s="375"/>
      <c r="W32" s="375"/>
      <c r="X32" s="375"/>
      <c r="Y32" s="375"/>
      <c r="Z32" s="375"/>
      <c r="AA32" s="375"/>
      <c r="AB32" s="375"/>
      <c r="AC32" s="375"/>
      <c r="AD32" s="375"/>
      <c r="AE32" s="375"/>
      <c r="AF32" s="375"/>
      <c r="AG32" s="375"/>
      <c r="AH32" s="375"/>
      <c r="AI32" s="375"/>
      <c r="AJ32" s="375"/>
      <c r="AK32" s="375"/>
      <c r="AL32" s="375"/>
      <c r="AM32" s="375"/>
      <c r="AN32" s="375"/>
      <c r="AO32" s="375"/>
      <c r="AP32" s="375"/>
      <c r="AQ32" s="375"/>
      <c r="AR32" s="375"/>
      <c r="AS32" s="375"/>
      <c r="AT32" s="375"/>
      <c r="AU32" s="375"/>
      <c r="AV32" s="375"/>
      <c r="AW32" s="375"/>
      <c r="AX32" s="375"/>
      <c r="AY32" s="375"/>
      <c r="AZ32" s="375"/>
      <c r="BA32" s="375"/>
      <c r="BB32" s="375"/>
      <c r="BC32" s="375"/>
      <c r="BD32" s="375"/>
      <c r="BE32" s="375"/>
      <c r="BF32" s="375"/>
      <c r="BG32" s="375"/>
      <c r="BH32" s="375"/>
      <c r="BI32" s="375"/>
      <c r="BJ32" s="375"/>
      <c r="BK32" s="375"/>
      <c r="BL32" s="375"/>
      <c r="BM32" s="375"/>
      <c r="BN32" s="375"/>
      <c r="BO32" s="375"/>
      <c r="BP32" s="375"/>
      <c r="BQ32" s="375"/>
      <c r="BR32" s="375"/>
      <c r="BS32" s="375"/>
      <c r="BT32" s="375"/>
      <c r="BU32" s="375"/>
      <c r="BV32" s="375"/>
      <c r="BW32" s="375"/>
      <c r="BX32" s="375"/>
      <c r="BY32" s="375"/>
      <c r="BZ32" s="375"/>
      <c r="CA32" s="375"/>
      <c r="CB32" s="375"/>
      <c r="CC32" s="375"/>
      <c r="CD32" s="375"/>
      <c r="CE32" s="375"/>
      <c r="CF32" s="375"/>
      <c r="CG32" s="375"/>
      <c r="CH32" s="375"/>
      <c r="CI32" s="375"/>
      <c r="CJ32" s="42"/>
      <c r="CK32" s="42"/>
      <c r="CL32" s="42"/>
      <c r="CM32" s="42"/>
      <c r="CN32" s="42"/>
      <c r="CO32" s="42"/>
    </row>
    <row r="33" spans="1:93" ht="6" customHeight="1">
      <c r="A33" s="363"/>
      <c r="B33" s="363"/>
      <c r="C33" s="363"/>
      <c r="D33" s="363"/>
      <c r="E33" s="363"/>
      <c r="F33" s="363"/>
      <c r="G33" s="363"/>
      <c r="H33" s="363"/>
      <c r="I33" s="363"/>
      <c r="J33" s="363"/>
      <c r="K33" s="363"/>
      <c r="L33" s="363"/>
      <c r="M33" s="363"/>
      <c r="N33" s="363"/>
      <c r="O33" s="375"/>
      <c r="P33" s="375"/>
      <c r="Q33" s="375"/>
      <c r="R33" s="375"/>
      <c r="S33" s="375"/>
      <c r="T33" s="375"/>
      <c r="U33" s="375"/>
      <c r="V33" s="375"/>
      <c r="W33" s="375"/>
      <c r="X33" s="375"/>
      <c r="Y33" s="375"/>
      <c r="Z33" s="375"/>
      <c r="AA33" s="375"/>
      <c r="AB33" s="375"/>
      <c r="AC33" s="375"/>
      <c r="AD33" s="375"/>
      <c r="AE33" s="375"/>
      <c r="AF33" s="375"/>
      <c r="AG33" s="375"/>
      <c r="AH33" s="375"/>
      <c r="AI33" s="375"/>
      <c r="AJ33" s="375"/>
      <c r="AK33" s="375"/>
      <c r="AL33" s="375"/>
      <c r="AM33" s="375"/>
      <c r="AN33" s="375"/>
      <c r="AO33" s="375"/>
      <c r="AP33" s="375"/>
      <c r="AQ33" s="375"/>
      <c r="AR33" s="375"/>
      <c r="AS33" s="375"/>
      <c r="AT33" s="375"/>
      <c r="AU33" s="375"/>
      <c r="AV33" s="375"/>
      <c r="AW33" s="375"/>
      <c r="AX33" s="375"/>
      <c r="AY33" s="375"/>
      <c r="AZ33" s="375"/>
      <c r="BA33" s="375"/>
      <c r="BB33" s="375"/>
      <c r="BC33" s="375"/>
      <c r="BD33" s="375"/>
      <c r="BE33" s="375"/>
      <c r="BF33" s="375"/>
      <c r="BG33" s="375"/>
      <c r="BH33" s="375"/>
      <c r="BI33" s="375"/>
      <c r="BJ33" s="375"/>
      <c r="BK33" s="375"/>
      <c r="BL33" s="375"/>
      <c r="BM33" s="375"/>
      <c r="BN33" s="375"/>
      <c r="BO33" s="375"/>
      <c r="BP33" s="375"/>
      <c r="BQ33" s="375"/>
      <c r="BR33" s="375"/>
      <c r="BS33" s="375"/>
      <c r="BT33" s="375"/>
      <c r="BU33" s="375"/>
      <c r="BV33" s="375"/>
      <c r="BW33" s="375"/>
      <c r="BX33" s="375"/>
      <c r="BY33" s="375"/>
      <c r="BZ33" s="375"/>
      <c r="CA33" s="375"/>
      <c r="CB33" s="375"/>
      <c r="CC33" s="375"/>
      <c r="CD33" s="375"/>
      <c r="CE33" s="375"/>
      <c r="CF33" s="375"/>
      <c r="CG33" s="375"/>
      <c r="CH33" s="375"/>
      <c r="CI33" s="375"/>
      <c r="CJ33" s="42"/>
      <c r="CK33" s="42"/>
      <c r="CL33" s="42"/>
      <c r="CM33" s="42"/>
      <c r="CN33" s="42"/>
      <c r="CO33" s="42"/>
    </row>
    <row r="34" spans="1:93" ht="6" customHeight="1">
      <c r="A34" s="363"/>
      <c r="B34" s="363"/>
      <c r="C34" s="363"/>
      <c r="D34" s="363"/>
      <c r="E34" s="363"/>
      <c r="F34" s="363"/>
      <c r="G34" s="363"/>
      <c r="H34" s="363"/>
      <c r="I34" s="363"/>
      <c r="J34" s="363"/>
      <c r="K34" s="363"/>
      <c r="L34" s="363"/>
      <c r="M34" s="363"/>
      <c r="N34" s="363"/>
      <c r="O34" s="375"/>
      <c r="P34" s="375"/>
      <c r="Q34" s="375"/>
      <c r="R34" s="375"/>
      <c r="S34" s="375"/>
      <c r="T34" s="375"/>
      <c r="U34" s="375"/>
      <c r="V34" s="375"/>
      <c r="W34" s="375"/>
      <c r="X34" s="375"/>
      <c r="Y34" s="375"/>
      <c r="Z34" s="375"/>
      <c r="AA34" s="375"/>
      <c r="AB34" s="375"/>
      <c r="AC34" s="375"/>
      <c r="AD34" s="375"/>
      <c r="AE34" s="375"/>
      <c r="AF34" s="375"/>
      <c r="AG34" s="375"/>
      <c r="AH34" s="375"/>
      <c r="AI34" s="375"/>
      <c r="AJ34" s="375"/>
      <c r="AK34" s="375"/>
      <c r="AL34" s="375"/>
      <c r="AM34" s="375"/>
      <c r="AN34" s="375"/>
      <c r="AO34" s="375"/>
      <c r="AP34" s="375"/>
      <c r="AQ34" s="375"/>
      <c r="AR34" s="375"/>
      <c r="AS34" s="375"/>
      <c r="AT34" s="375"/>
      <c r="AU34" s="375"/>
      <c r="AV34" s="375"/>
      <c r="AW34" s="375"/>
      <c r="AX34" s="375"/>
      <c r="AY34" s="375"/>
      <c r="AZ34" s="375"/>
      <c r="BA34" s="375"/>
      <c r="BB34" s="375"/>
      <c r="BC34" s="375"/>
      <c r="BD34" s="375"/>
      <c r="BE34" s="375"/>
      <c r="BF34" s="375"/>
      <c r="BG34" s="375"/>
      <c r="BH34" s="375"/>
      <c r="BI34" s="375"/>
      <c r="BJ34" s="375"/>
      <c r="BK34" s="375"/>
      <c r="BL34" s="375"/>
      <c r="BM34" s="375"/>
      <c r="BN34" s="375"/>
      <c r="BO34" s="375"/>
      <c r="BP34" s="375"/>
      <c r="BQ34" s="375"/>
      <c r="BR34" s="375"/>
      <c r="BS34" s="375"/>
      <c r="BT34" s="375"/>
      <c r="BU34" s="375"/>
      <c r="BV34" s="375"/>
      <c r="BW34" s="375"/>
      <c r="BX34" s="375"/>
      <c r="BY34" s="375"/>
      <c r="BZ34" s="375"/>
      <c r="CA34" s="375"/>
      <c r="CB34" s="375"/>
      <c r="CC34" s="375"/>
      <c r="CD34" s="375"/>
      <c r="CE34" s="375"/>
      <c r="CF34" s="375"/>
      <c r="CG34" s="375"/>
      <c r="CH34" s="375"/>
      <c r="CI34" s="375"/>
      <c r="CJ34" s="42"/>
      <c r="CK34" s="42"/>
      <c r="CL34" s="42"/>
      <c r="CM34" s="42"/>
      <c r="CN34" s="42"/>
      <c r="CO34" s="42"/>
    </row>
    <row r="35" spans="1:93" ht="6" customHeight="1">
      <c r="A35" s="363"/>
      <c r="B35" s="363"/>
      <c r="C35" s="363"/>
      <c r="D35" s="363"/>
      <c r="E35" s="363"/>
      <c r="F35" s="363"/>
      <c r="G35" s="363"/>
      <c r="H35" s="363"/>
      <c r="I35" s="363"/>
      <c r="J35" s="363"/>
      <c r="K35" s="363"/>
      <c r="L35" s="363"/>
      <c r="M35" s="363"/>
      <c r="N35" s="363"/>
      <c r="O35" s="375"/>
      <c r="P35" s="375"/>
      <c r="Q35" s="375"/>
      <c r="R35" s="375"/>
      <c r="S35" s="375"/>
      <c r="T35" s="375"/>
      <c r="U35" s="375"/>
      <c r="V35" s="375"/>
      <c r="W35" s="375"/>
      <c r="X35" s="375"/>
      <c r="Y35" s="375"/>
      <c r="Z35" s="375"/>
      <c r="AA35" s="375"/>
      <c r="AB35" s="375"/>
      <c r="AC35" s="375"/>
      <c r="AD35" s="375"/>
      <c r="AE35" s="375"/>
      <c r="AF35" s="375"/>
      <c r="AG35" s="375"/>
      <c r="AH35" s="375"/>
      <c r="AI35" s="375"/>
      <c r="AJ35" s="375"/>
      <c r="AK35" s="375"/>
      <c r="AL35" s="375"/>
      <c r="AM35" s="375"/>
      <c r="AN35" s="375"/>
      <c r="AO35" s="375"/>
      <c r="AP35" s="375"/>
      <c r="AQ35" s="375"/>
      <c r="AR35" s="375"/>
      <c r="AS35" s="375"/>
      <c r="AT35" s="375"/>
      <c r="AU35" s="375"/>
      <c r="AV35" s="375"/>
      <c r="AW35" s="375"/>
      <c r="AX35" s="375"/>
      <c r="AY35" s="375"/>
      <c r="AZ35" s="375"/>
      <c r="BA35" s="375"/>
      <c r="BB35" s="375"/>
      <c r="BC35" s="375"/>
      <c r="BD35" s="375"/>
      <c r="BE35" s="375"/>
      <c r="BF35" s="375"/>
      <c r="BG35" s="375"/>
      <c r="BH35" s="375"/>
      <c r="BI35" s="375"/>
      <c r="BJ35" s="375"/>
      <c r="BK35" s="375"/>
      <c r="BL35" s="375"/>
      <c r="BM35" s="375"/>
      <c r="BN35" s="375"/>
      <c r="BO35" s="375"/>
      <c r="BP35" s="375"/>
      <c r="BQ35" s="375"/>
      <c r="BR35" s="375"/>
      <c r="BS35" s="375"/>
      <c r="BT35" s="375"/>
      <c r="BU35" s="375"/>
      <c r="BV35" s="375"/>
      <c r="BW35" s="375"/>
      <c r="BX35" s="375"/>
      <c r="BY35" s="375"/>
      <c r="BZ35" s="375"/>
      <c r="CA35" s="375"/>
      <c r="CB35" s="375"/>
      <c r="CC35" s="375"/>
      <c r="CD35" s="375"/>
      <c r="CE35" s="375"/>
      <c r="CF35" s="375"/>
      <c r="CG35" s="375"/>
      <c r="CH35" s="375"/>
      <c r="CI35" s="375"/>
      <c r="CJ35" s="42"/>
      <c r="CK35" s="42"/>
      <c r="CL35" s="42"/>
      <c r="CM35" s="42"/>
      <c r="CN35" s="42"/>
      <c r="CO35" s="42"/>
    </row>
    <row r="36" spans="1:93" ht="6" customHeight="1">
      <c r="A36" s="363"/>
      <c r="B36" s="363"/>
      <c r="C36" s="363"/>
      <c r="D36" s="363"/>
      <c r="E36" s="363"/>
      <c r="F36" s="363"/>
      <c r="G36" s="363"/>
      <c r="H36" s="363"/>
      <c r="I36" s="363"/>
      <c r="J36" s="363"/>
      <c r="K36" s="363"/>
      <c r="L36" s="363"/>
      <c r="M36" s="363"/>
      <c r="N36" s="363"/>
      <c r="O36" s="375"/>
      <c r="P36" s="375"/>
      <c r="Q36" s="375"/>
      <c r="R36" s="375"/>
      <c r="S36" s="375"/>
      <c r="T36" s="375"/>
      <c r="U36" s="375"/>
      <c r="V36" s="375"/>
      <c r="W36" s="375"/>
      <c r="X36" s="375"/>
      <c r="Y36" s="375"/>
      <c r="Z36" s="375"/>
      <c r="AA36" s="375"/>
      <c r="AB36" s="375"/>
      <c r="AC36" s="375"/>
      <c r="AD36" s="375"/>
      <c r="AE36" s="375"/>
      <c r="AF36" s="375"/>
      <c r="AG36" s="375"/>
      <c r="AH36" s="375"/>
      <c r="AI36" s="375"/>
      <c r="AJ36" s="375"/>
      <c r="AK36" s="375"/>
      <c r="AL36" s="375"/>
      <c r="AM36" s="375"/>
      <c r="AN36" s="375"/>
      <c r="AO36" s="375"/>
      <c r="AP36" s="375"/>
      <c r="AQ36" s="375"/>
      <c r="AR36" s="375"/>
      <c r="AS36" s="375"/>
      <c r="AT36" s="375"/>
      <c r="AU36" s="375"/>
      <c r="AV36" s="375"/>
      <c r="AW36" s="375"/>
      <c r="AX36" s="375"/>
      <c r="AY36" s="375"/>
      <c r="AZ36" s="375"/>
      <c r="BA36" s="375"/>
      <c r="BB36" s="375"/>
      <c r="BC36" s="375"/>
      <c r="BD36" s="375"/>
      <c r="BE36" s="375"/>
      <c r="BF36" s="375"/>
      <c r="BG36" s="375"/>
      <c r="BH36" s="375"/>
      <c r="BI36" s="375"/>
      <c r="BJ36" s="375"/>
      <c r="BK36" s="375"/>
      <c r="BL36" s="375"/>
      <c r="BM36" s="375"/>
      <c r="BN36" s="375"/>
      <c r="BO36" s="375"/>
      <c r="BP36" s="375"/>
      <c r="BQ36" s="375"/>
      <c r="BR36" s="375"/>
      <c r="BS36" s="375"/>
      <c r="BT36" s="375"/>
      <c r="BU36" s="375"/>
      <c r="BV36" s="375"/>
      <c r="BW36" s="375"/>
      <c r="BX36" s="375"/>
      <c r="BY36" s="375"/>
      <c r="BZ36" s="375"/>
      <c r="CA36" s="375"/>
      <c r="CB36" s="375"/>
      <c r="CC36" s="375"/>
      <c r="CD36" s="375"/>
      <c r="CE36" s="375"/>
      <c r="CF36" s="375"/>
      <c r="CG36" s="375"/>
      <c r="CH36" s="375"/>
      <c r="CI36" s="375"/>
      <c r="CJ36" s="42"/>
      <c r="CK36" s="42"/>
      <c r="CL36" s="42"/>
      <c r="CM36" s="42"/>
      <c r="CN36" s="42"/>
      <c r="CO36" s="42"/>
    </row>
    <row r="37" spans="1:93" ht="6" customHeight="1">
      <c r="A37" s="363" t="s">
        <v>124</v>
      </c>
      <c r="B37" s="363"/>
      <c r="C37" s="363"/>
      <c r="D37" s="363"/>
      <c r="E37" s="363"/>
      <c r="F37" s="363"/>
      <c r="G37" s="363"/>
      <c r="H37" s="363"/>
      <c r="I37" s="363"/>
      <c r="J37" s="363"/>
      <c r="K37" s="363"/>
      <c r="L37" s="363"/>
      <c r="M37" s="363"/>
      <c r="N37" s="363"/>
      <c r="O37" s="346"/>
      <c r="P37" s="347"/>
      <c r="Q37" s="347"/>
      <c r="R37" s="347"/>
      <c r="S37" s="347"/>
      <c r="T37" s="347"/>
      <c r="U37" s="347"/>
      <c r="V37" s="347"/>
      <c r="W37" s="347"/>
      <c r="X37" s="347"/>
      <c r="Y37" s="347"/>
      <c r="Z37" s="347"/>
      <c r="AA37" s="347"/>
      <c r="AB37" s="347"/>
      <c r="AC37" s="347"/>
      <c r="AD37" s="347"/>
      <c r="AE37" s="347"/>
      <c r="AF37" s="347"/>
      <c r="AG37" s="347"/>
      <c r="AH37" s="347"/>
      <c r="AI37" s="347"/>
      <c r="AJ37" s="347"/>
      <c r="AK37" s="347"/>
      <c r="AL37" s="347"/>
      <c r="AM37" s="347"/>
      <c r="AN37" s="347"/>
      <c r="AO37" s="347"/>
      <c r="AP37" s="347"/>
      <c r="AQ37" s="347"/>
      <c r="AR37" s="347"/>
      <c r="AS37" s="347"/>
      <c r="AT37" s="347"/>
      <c r="AU37" s="347"/>
      <c r="AV37" s="347"/>
      <c r="AW37" s="347"/>
      <c r="AX37" s="347"/>
      <c r="AY37" s="347"/>
      <c r="AZ37" s="347"/>
      <c r="BA37" s="347"/>
      <c r="BB37" s="347"/>
      <c r="BC37" s="347"/>
      <c r="BD37" s="347"/>
      <c r="BE37" s="347"/>
      <c r="BF37" s="347"/>
      <c r="BG37" s="347"/>
      <c r="BH37" s="347"/>
      <c r="BI37" s="347"/>
      <c r="BJ37" s="347"/>
      <c r="BK37" s="347"/>
      <c r="BL37" s="347"/>
      <c r="BM37" s="347"/>
      <c r="BN37" s="347"/>
      <c r="BO37" s="347"/>
      <c r="BP37" s="347"/>
      <c r="BQ37" s="347"/>
      <c r="BR37" s="347"/>
      <c r="BS37" s="347"/>
      <c r="BT37" s="347"/>
      <c r="BU37" s="347"/>
      <c r="BV37" s="347"/>
      <c r="BW37" s="347"/>
      <c r="BX37" s="347"/>
      <c r="BY37" s="347"/>
      <c r="BZ37" s="347"/>
      <c r="CA37" s="347"/>
      <c r="CB37" s="347"/>
      <c r="CC37" s="347"/>
      <c r="CD37" s="347"/>
      <c r="CE37" s="347"/>
      <c r="CF37" s="347"/>
      <c r="CG37" s="347"/>
      <c r="CH37" s="347"/>
      <c r="CI37" s="348"/>
      <c r="CJ37" s="42"/>
      <c r="CK37" s="42"/>
      <c r="CL37" s="42"/>
      <c r="CM37" s="42"/>
      <c r="CN37" s="42"/>
      <c r="CO37" s="42"/>
    </row>
    <row r="38" spans="1:93" ht="6" customHeight="1">
      <c r="A38" s="363"/>
      <c r="B38" s="363"/>
      <c r="C38" s="363"/>
      <c r="D38" s="363"/>
      <c r="E38" s="363"/>
      <c r="F38" s="363"/>
      <c r="G38" s="363"/>
      <c r="H38" s="363"/>
      <c r="I38" s="363"/>
      <c r="J38" s="363"/>
      <c r="K38" s="363"/>
      <c r="L38" s="363"/>
      <c r="M38" s="363"/>
      <c r="N38" s="363"/>
      <c r="O38" s="349"/>
      <c r="P38" s="350"/>
      <c r="Q38" s="350"/>
      <c r="R38" s="350"/>
      <c r="S38" s="350"/>
      <c r="T38" s="350"/>
      <c r="U38" s="350"/>
      <c r="V38" s="350"/>
      <c r="W38" s="350"/>
      <c r="X38" s="350"/>
      <c r="Y38" s="350"/>
      <c r="Z38" s="350"/>
      <c r="AA38" s="350"/>
      <c r="AB38" s="350"/>
      <c r="AC38" s="350"/>
      <c r="AD38" s="350"/>
      <c r="AE38" s="350"/>
      <c r="AF38" s="350"/>
      <c r="AG38" s="350"/>
      <c r="AH38" s="350"/>
      <c r="AI38" s="350"/>
      <c r="AJ38" s="350"/>
      <c r="AK38" s="350"/>
      <c r="AL38" s="350"/>
      <c r="AM38" s="350"/>
      <c r="AN38" s="350"/>
      <c r="AO38" s="350"/>
      <c r="AP38" s="350"/>
      <c r="AQ38" s="350"/>
      <c r="AR38" s="350"/>
      <c r="AS38" s="350"/>
      <c r="AT38" s="350"/>
      <c r="AU38" s="350"/>
      <c r="AV38" s="350"/>
      <c r="AW38" s="350"/>
      <c r="AX38" s="350"/>
      <c r="AY38" s="350"/>
      <c r="AZ38" s="350"/>
      <c r="BA38" s="350"/>
      <c r="BB38" s="350"/>
      <c r="BC38" s="350"/>
      <c r="BD38" s="350"/>
      <c r="BE38" s="350"/>
      <c r="BF38" s="350"/>
      <c r="BG38" s="350"/>
      <c r="BH38" s="350"/>
      <c r="BI38" s="350"/>
      <c r="BJ38" s="350"/>
      <c r="BK38" s="350"/>
      <c r="BL38" s="350"/>
      <c r="BM38" s="350"/>
      <c r="BN38" s="350"/>
      <c r="BO38" s="350"/>
      <c r="BP38" s="350"/>
      <c r="BQ38" s="350"/>
      <c r="BR38" s="350"/>
      <c r="BS38" s="350"/>
      <c r="BT38" s="350"/>
      <c r="BU38" s="350"/>
      <c r="BV38" s="350"/>
      <c r="BW38" s="350"/>
      <c r="BX38" s="350"/>
      <c r="BY38" s="350"/>
      <c r="BZ38" s="350"/>
      <c r="CA38" s="350"/>
      <c r="CB38" s="350"/>
      <c r="CC38" s="350"/>
      <c r="CD38" s="350"/>
      <c r="CE38" s="350"/>
      <c r="CF38" s="350"/>
      <c r="CG38" s="350"/>
      <c r="CH38" s="350"/>
      <c r="CI38" s="351"/>
      <c r="CJ38" s="42"/>
      <c r="CK38" s="42"/>
      <c r="CL38" s="42"/>
      <c r="CM38" s="42"/>
      <c r="CN38" s="42"/>
      <c r="CO38" s="42"/>
    </row>
    <row r="39" spans="1:93" ht="6" customHeight="1">
      <c r="A39" s="363"/>
      <c r="B39" s="363"/>
      <c r="C39" s="363"/>
      <c r="D39" s="363"/>
      <c r="E39" s="363"/>
      <c r="F39" s="363"/>
      <c r="G39" s="363"/>
      <c r="H39" s="363"/>
      <c r="I39" s="363"/>
      <c r="J39" s="363"/>
      <c r="K39" s="363"/>
      <c r="L39" s="363"/>
      <c r="M39" s="363"/>
      <c r="N39" s="363"/>
      <c r="O39" s="349"/>
      <c r="P39" s="350"/>
      <c r="Q39" s="350"/>
      <c r="R39" s="350"/>
      <c r="S39" s="350"/>
      <c r="T39" s="350"/>
      <c r="U39" s="350"/>
      <c r="V39" s="350"/>
      <c r="W39" s="350"/>
      <c r="X39" s="350"/>
      <c r="Y39" s="350"/>
      <c r="Z39" s="350"/>
      <c r="AA39" s="350"/>
      <c r="AB39" s="350"/>
      <c r="AC39" s="350"/>
      <c r="AD39" s="350"/>
      <c r="AE39" s="350"/>
      <c r="AF39" s="350"/>
      <c r="AG39" s="350"/>
      <c r="AH39" s="350"/>
      <c r="AI39" s="350"/>
      <c r="AJ39" s="350"/>
      <c r="AK39" s="350"/>
      <c r="AL39" s="350"/>
      <c r="AM39" s="350"/>
      <c r="AN39" s="350"/>
      <c r="AO39" s="350"/>
      <c r="AP39" s="350"/>
      <c r="AQ39" s="350"/>
      <c r="AR39" s="350"/>
      <c r="AS39" s="350"/>
      <c r="AT39" s="350"/>
      <c r="AU39" s="350"/>
      <c r="AV39" s="350"/>
      <c r="AW39" s="350"/>
      <c r="AX39" s="350"/>
      <c r="AY39" s="350"/>
      <c r="AZ39" s="350"/>
      <c r="BA39" s="350"/>
      <c r="BB39" s="350"/>
      <c r="BC39" s="350"/>
      <c r="BD39" s="350"/>
      <c r="BE39" s="350"/>
      <c r="BF39" s="350"/>
      <c r="BG39" s="350"/>
      <c r="BH39" s="350"/>
      <c r="BI39" s="350"/>
      <c r="BJ39" s="350"/>
      <c r="BK39" s="350"/>
      <c r="BL39" s="350"/>
      <c r="BM39" s="350"/>
      <c r="BN39" s="350"/>
      <c r="BO39" s="350"/>
      <c r="BP39" s="350"/>
      <c r="BQ39" s="350"/>
      <c r="BR39" s="350"/>
      <c r="BS39" s="350"/>
      <c r="BT39" s="350"/>
      <c r="BU39" s="350"/>
      <c r="BV39" s="350"/>
      <c r="BW39" s="350"/>
      <c r="BX39" s="350"/>
      <c r="BY39" s="350"/>
      <c r="BZ39" s="350"/>
      <c r="CA39" s="350"/>
      <c r="CB39" s="350"/>
      <c r="CC39" s="350"/>
      <c r="CD39" s="350"/>
      <c r="CE39" s="350"/>
      <c r="CF39" s="350"/>
      <c r="CG39" s="350"/>
      <c r="CH39" s="350"/>
      <c r="CI39" s="351"/>
      <c r="CJ39" s="42"/>
      <c r="CK39" s="42"/>
      <c r="CL39" s="42"/>
      <c r="CM39" s="42"/>
      <c r="CN39" s="42"/>
      <c r="CO39" s="42"/>
    </row>
    <row r="40" spans="1:93" ht="6" customHeight="1">
      <c r="A40" s="363"/>
      <c r="B40" s="363"/>
      <c r="C40" s="363"/>
      <c r="D40" s="363"/>
      <c r="E40" s="363"/>
      <c r="F40" s="363"/>
      <c r="G40" s="363"/>
      <c r="H40" s="363"/>
      <c r="I40" s="363"/>
      <c r="J40" s="363"/>
      <c r="K40" s="363"/>
      <c r="L40" s="363"/>
      <c r="M40" s="363"/>
      <c r="N40" s="363"/>
      <c r="O40" s="352"/>
      <c r="P40" s="353"/>
      <c r="Q40" s="353"/>
      <c r="R40" s="353"/>
      <c r="S40" s="353"/>
      <c r="T40" s="353"/>
      <c r="U40" s="353"/>
      <c r="V40" s="353"/>
      <c r="W40" s="353"/>
      <c r="X40" s="353"/>
      <c r="Y40" s="353"/>
      <c r="Z40" s="353"/>
      <c r="AA40" s="353"/>
      <c r="AB40" s="353"/>
      <c r="AC40" s="353"/>
      <c r="AD40" s="353"/>
      <c r="AE40" s="353"/>
      <c r="AF40" s="353"/>
      <c r="AG40" s="353"/>
      <c r="AH40" s="353"/>
      <c r="AI40" s="353"/>
      <c r="AJ40" s="353"/>
      <c r="AK40" s="353"/>
      <c r="AL40" s="353"/>
      <c r="AM40" s="353"/>
      <c r="AN40" s="353"/>
      <c r="AO40" s="353"/>
      <c r="AP40" s="353"/>
      <c r="AQ40" s="353"/>
      <c r="AR40" s="353"/>
      <c r="AS40" s="353"/>
      <c r="AT40" s="353"/>
      <c r="AU40" s="353"/>
      <c r="AV40" s="353"/>
      <c r="AW40" s="353"/>
      <c r="AX40" s="353"/>
      <c r="AY40" s="353"/>
      <c r="AZ40" s="353"/>
      <c r="BA40" s="353"/>
      <c r="BB40" s="353"/>
      <c r="BC40" s="353"/>
      <c r="BD40" s="353"/>
      <c r="BE40" s="353"/>
      <c r="BF40" s="353"/>
      <c r="BG40" s="353"/>
      <c r="BH40" s="353"/>
      <c r="BI40" s="353"/>
      <c r="BJ40" s="353"/>
      <c r="BK40" s="353"/>
      <c r="BL40" s="353"/>
      <c r="BM40" s="353"/>
      <c r="BN40" s="353"/>
      <c r="BO40" s="353"/>
      <c r="BP40" s="353"/>
      <c r="BQ40" s="353"/>
      <c r="BR40" s="353"/>
      <c r="BS40" s="353"/>
      <c r="BT40" s="353"/>
      <c r="BU40" s="353"/>
      <c r="BV40" s="353"/>
      <c r="BW40" s="353"/>
      <c r="BX40" s="353"/>
      <c r="BY40" s="353"/>
      <c r="BZ40" s="353"/>
      <c r="CA40" s="353"/>
      <c r="CB40" s="353"/>
      <c r="CC40" s="353"/>
      <c r="CD40" s="353"/>
      <c r="CE40" s="353"/>
      <c r="CF40" s="353"/>
      <c r="CG40" s="353"/>
      <c r="CH40" s="353"/>
      <c r="CI40" s="354"/>
      <c r="CJ40" s="42"/>
      <c r="CK40" s="42"/>
      <c r="CL40" s="42"/>
      <c r="CM40" s="42"/>
      <c r="CN40" s="42"/>
      <c r="CO40" s="42"/>
    </row>
    <row r="41" spans="1:93" ht="6" customHeight="1">
      <c r="A41" s="363" t="s">
        <v>125</v>
      </c>
      <c r="B41" s="363"/>
      <c r="C41" s="363"/>
      <c r="D41" s="363"/>
      <c r="E41" s="363"/>
      <c r="F41" s="363"/>
      <c r="G41" s="363"/>
      <c r="H41" s="363"/>
      <c r="I41" s="363"/>
      <c r="J41" s="363"/>
      <c r="K41" s="363"/>
      <c r="L41" s="363"/>
      <c r="M41" s="363"/>
      <c r="N41" s="363"/>
      <c r="O41" s="349"/>
      <c r="P41" s="350"/>
      <c r="Q41" s="350"/>
      <c r="R41" s="350"/>
      <c r="S41" s="350"/>
      <c r="T41" s="350"/>
      <c r="U41" s="350"/>
      <c r="V41" s="350"/>
      <c r="W41" s="350"/>
      <c r="X41" s="350"/>
      <c r="Y41" s="350"/>
      <c r="Z41" s="350"/>
      <c r="AA41" s="350"/>
      <c r="AB41" s="350"/>
      <c r="AC41" s="350"/>
      <c r="AD41" s="350"/>
      <c r="AE41" s="350"/>
      <c r="AF41" s="350"/>
      <c r="AG41" s="350"/>
      <c r="AH41" s="350"/>
      <c r="AI41" s="350"/>
      <c r="AJ41" s="350"/>
      <c r="AK41" s="350"/>
      <c r="AL41" s="350"/>
      <c r="AM41" s="350"/>
      <c r="AN41" s="350"/>
      <c r="AO41" s="350"/>
      <c r="AP41" s="350"/>
      <c r="AQ41" s="350"/>
      <c r="AR41" s="350"/>
      <c r="AS41" s="350"/>
      <c r="AT41" s="350"/>
      <c r="AU41" s="350"/>
      <c r="AV41" s="350"/>
      <c r="AW41" s="350"/>
      <c r="AX41" s="350"/>
      <c r="AY41" s="350"/>
      <c r="AZ41" s="350"/>
      <c r="BA41" s="350"/>
      <c r="BB41" s="350"/>
      <c r="BC41" s="350"/>
      <c r="BD41" s="350"/>
      <c r="BE41" s="350"/>
      <c r="BF41" s="350"/>
      <c r="BG41" s="350"/>
      <c r="BH41" s="350"/>
      <c r="BI41" s="350"/>
      <c r="BJ41" s="350"/>
      <c r="BK41" s="350"/>
      <c r="BL41" s="350"/>
      <c r="BM41" s="350"/>
      <c r="BN41" s="350"/>
      <c r="BO41" s="350"/>
      <c r="BP41" s="350"/>
      <c r="BQ41" s="350"/>
      <c r="BR41" s="350"/>
      <c r="BS41" s="350"/>
      <c r="BT41" s="350"/>
      <c r="BU41" s="350"/>
      <c r="BV41" s="350"/>
      <c r="BW41" s="350"/>
      <c r="BX41" s="350"/>
      <c r="BY41" s="350"/>
      <c r="BZ41" s="350"/>
      <c r="CA41" s="350"/>
      <c r="CB41" s="350"/>
      <c r="CC41" s="350"/>
      <c r="CD41" s="350"/>
      <c r="CE41" s="350"/>
      <c r="CF41" s="350"/>
      <c r="CG41" s="350"/>
      <c r="CH41" s="350"/>
      <c r="CI41" s="351"/>
      <c r="CJ41" s="42"/>
      <c r="CK41" s="42"/>
      <c r="CL41" s="42"/>
      <c r="CM41" s="42"/>
      <c r="CN41" s="42"/>
      <c r="CO41" s="42"/>
    </row>
    <row r="42" spans="1:93" ht="6" customHeight="1">
      <c r="A42" s="363"/>
      <c r="B42" s="363"/>
      <c r="C42" s="363"/>
      <c r="D42" s="363"/>
      <c r="E42" s="363"/>
      <c r="F42" s="363"/>
      <c r="G42" s="363"/>
      <c r="H42" s="363"/>
      <c r="I42" s="363"/>
      <c r="J42" s="363"/>
      <c r="K42" s="363"/>
      <c r="L42" s="363"/>
      <c r="M42" s="363"/>
      <c r="N42" s="363"/>
      <c r="O42" s="349"/>
      <c r="P42" s="350"/>
      <c r="Q42" s="350"/>
      <c r="R42" s="350"/>
      <c r="S42" s="350"/>
      <c r="T42" s="350"/>
      <c r="U42" s="350"/>
      <c r="V42" s="350"/>
      <c r="W42" s="350"/>
      <c r="X42" s="350"/>
      <c r="Y42" s="350"/>
      <c r="Z42" s="350"/>
      <c r="AA42" s="350"/>
      <c r="AB42" s="350"/>
      <c r="AC42" s="350"/>
      <c r="AD42" s="350"/>
      <c r="AE42" s="350"/>
      <c r="AF42" s="350"/>
      <c r="AG42" s="350"/>
      <c r="AH42" s="350"/>
      <c r="AI42" s="350"/>
      <c r="AJ42" s="350"/>
      <c r="AK42" s="350"/>
      <c r="AL42" s="350"/>
      <c r="AM42" s="350"/>
      <c r="AN42" s="350"/>
      <c r="AO42" s="350"/>
      <c r="AP42" s="350"/>
      <c r="AQ42" s="350"/>
      <c r="AR42" s="350"/>
      <c r="AS42" s="350"/>
      <c r="AT42" s="350"/>
      <c r="AU42" s="350"/>
      <c r="AV42" s="350"/>
      <c r="AW42" s="350"/>
      <c r="AX42" s="350"/>
      <c r="AY42" s="350"/>
      <c r="AZ42" s="350"/>
      <c r="BA42" s="350"/>
      <c r="BB42" s="350"/>
      <c r="BC42" s="350"/>
      <c r="BD42" s="350"/>
      <c r="BE42" s="350"/>
      <c r="BF42" s="350"/>
      <c r="BG42" s="350"/>
      <c r="BH42" s="350"/>
      <c r="BI42" s="350"/>
      <c r="BJ42" s="350"/>
      <c r="BK42" s="350"/>
      <c r="BL42" s="350"/>
      <c r="BM42" s="350"/>
      <c r="BN42" s="350"/>
      <c r="BO42" s="350"/>
      <c r="BP42" s="350"/>
      <c r="BQ42" s="350"/>
      <c r="BR42" s="350"/>
      <c r="BS42" s="350"/>
      <c r="BT42" s="350"/>
      <c r="BU42" s="350"/>
      <c r="BV42" s="350"/>
      <c r="BW42" s="350"/>
      <c r="BX42" s="350"/>
      <c r="BY42" s="350"/>
      <c r="BZ42" s="350"/>
      <c r="CA42" s="350"/>
      <c r="CB42" s="350"/>
      <c r="CC42" s="350"/>
      <c r="CD42" s="350"/>
      <c r="CE42" s="350"/>
      <c r="CF42" s="350"/>
      <c r="CG42" s="350"/>
      <c r="CH42" s="350"/>
      <c r="CI42" s="351"/>
    </row>
    <row r="43" spans="1:93" ht="6" customHeight="1">
      <c r="A43" s="363"/>
      <c r="B43" s="363"/>
      <c r="C43" s="363"/>
      <c r="D43" s="363"/>
      <c r="E43" s="363"/>
      <c r="F43" s="363"/>
      <c r="G43" s="363"/>
      <c r="H43" s="363"/>
      <c r="I43" s="363"/>
      <c r="J43" s="363"/>
      <c r="K43" s="363"/>
      <c r="L43" s="363"/>
      <c r="M43" s="363"/>
      <c r="N43" s="363"/>
      <c r="O43" s="349"/>
      <c r="P43" s="350"/>
      <c r="Q43" s="350"/>
      <c r="R43" s="350"/>
      <c r="S43" s="350"/>
      <c r="T43" s="350"/>
      <c r="U43" s="350"/>
      <c r="V43" s="350"/>
      <c r="W43" s="350"/>
      <c r="X43" s="350"/>
      <c r="Y43" s="350"/>
      <c r="Z43" s="350"/>
      <c r="AA43" s="350"/>
      <c r="AB43" s="350"/>
      <c r="AC43" s="350"/>
      <c r="AD43" s="350"/>
      <c r="AE43" s="350"/>
      <c r="AF43" s="350"/>
      <c r="AG43" s="350"/>
      <c r="AH43" s="350"/>
      <c r="AI43" s="350"/>
      <c r="AJ43" s="350"/>
      <c r="AK43" s="350"/>
      <c r="AL43" s="350"/>
      <c r="AM43" s="350"/>
      <c r="AN43" s="350"/>
      <c r="AO43" s="350"/>
      <c r="AP43" s="350"/>
      <c r="AQ43" s="350"/>
      <c r="AR43" s="350"/>
      <c r="AS43" s="350"/>
      <c r="AT43" s="350"/>
      <c r="AU43" s="350"/>
      <c r="AV43" s="350"/>
      <c r="AW43" s="350"/>
      <c r="AX43" s="350"/>
      <c r="AY43" s="350"/>
      <c r="AZ43" s="350"/>
      <c r="BA43" s="350"/>
      <c r="BB43" s="350"/>
      <c r="BC43" s="350"/>
      <c r="BD43" s="350"/>
      <c r="BE43" s="350"/>
      <c r="BF43" s="350"/>
      <c r="BG43" s="350"/>
      <c r="BH43" s="350"/>
      <c r="BI43" s="350"/>
      <c r="BJ43" s="350"/>
      <c r="BK43" s="350"/>
      <c r="BL43" s="350"/>
      <c r="BM43" s="350"/>
      <c r="BN43" s="350"/>
      <c r="BO43" s="350"/>
      <c r="BP43" s="350"/>
      <c r="BQ43" s="350"/>
      <c r="BR43" s="350"/>
      <c r="BS43" s="350"/>
      <c r="BT43" s="350"/>
      <c r="BU43" s="350"/>
      <c r="BV43" s="350"/>
      <c r="BW43" s="350"/>
      <c r="BX43" s="350"/>
      <c r="BY43" s="350"/>
      <c r="BZ43" s="350"/>
      <c r="CA43" s="350"/>
      <c r="CB43" s="350"/>
      <c r="CC43" s="350"/>
      <c r="CD43" s="350"/>
      <c r="CE43" s="350"/>
      <c r="CF43" s="350"/>
      <c r="CG43" s="350"/>
      <c r="CH43" s="350"/>
      <c r="CI43" s="351"/>
    </row>
    <row r="44" spans="1:93" ht="6" customHeight="1">
      <c r="A44" s="363"/>
      <c r="B44" s="363"/>
      <c r="C44" s="363"/>
      <c r="D44" s="363"/>
      <c r="E44" s="363"/>
      <c r="F44" s="363"/>
      <c r="G44" s="363"/>
      <c r="H44" s="363"/>
      <c r="I44" s="363"/>
      <c r="J44" s="363"/>
      <c r="K44" s="363"/>
      <c r="L44" s="363"/>
      <c r="M44" s="363"/>
      <c r="N44" s="363"/>
      <c r="O44" s="352"/>
      <c r="P44" s="353"/>
      <c r="Q44" s="353"/>
      <c r="R44" s="353"/>
      <c r="S44" s="353"/>
      <c r="T44" s="353"/>
      <c r="U44" s="353"/>
      <c r="V44" s="353"/>
      <c r="W44" s="353"/>
      <c r="X44" s="353"/>
      <c r="Y44" s="353"/>
      <c r="Z44" s="353"/>
      <c r="AA44" s="353"/>
      <c r="AB44" s="353"/>
      <c r="AC44" s="353"/>
      <c r="AD44" s="353"/>
      <c r="AE44" s="353"/>
      <c r="AF44" s="353"/>
      <c r="AG44" s="353"/>
      <c r="AH44" s="353"/>
      <c r="AI44" s="353"/>
      <c r="AJ44" s="353"/>
      <c r="AK44" s="353"/>
      <c r="AL44" s="353"/>
      <c r="AM44" s="353"/>
      <c r="AN44" s="353"/>
      <c r="AO44" s="353"/>
      <c r="AP44" s="353"/>
      <c r="AQ44" s="353"/>
      <c r="AR44" s="353"/>
      <c r="AS44" s="353"/>
      <c r="AT44" s="353"/>
      <c r="AU44" s="350"/>
      <c r="AV44" s="350"/>
      <c r="AW44" s="350"/>
      <c r="AX44" s="350"/>
      <c r="AY44" s="350"/>
      <c r="AZ44" s="350"/>
      <c r="BA44" s="350"/>
      <c r="BB44" s="350"/>
      <c r="BC44" s="350"/>
      <c r="BD44" s="350"/>
      <c r="BE44" s="350"/>
      <c r="BF44" s="350"/>
      <c r="BG44" s="353"/>
      <c r="BH44" s="353"/>
      <c r="BI44" s="353"/>
      <c r="BJ44" s="353"/>
      <c r="BK44" s="353"/>
      <c r="BL44" s="353"/>
      <c r="BM44" s="353"/>
      <c r="BN44" s="353"/>
      <c r="BO44" s="353"/>
      <c r="BP44" s="353"/>
      <c r="BQ44" s="353"/>
      <c r="BR44" s="353"/>
      <c r="BS44" s="353"/>
      <c r="BT44" s="353"/>
      <c r="BU44" s="353"/>
      <c r="BV44" s="353"/>
      <c r="BW44" s="353"/>
      <c r="BX44" s="353"/>
      <c r="BY44" s="353"/>
      <c r="BZ44" s="353"/>
      <c r="CA44" s="353"/>
      <c r="CB44" s="353"/>
      <c r="CC44" s="353"/>
      <c r="CD44" s="353"/>
      <c r="CE44" s="353"/>
      <c r="CF44" s="353"/>
      <c r="CG44" s="353"/>
      <c r="CH44" s="353"/>
      <c r="CI44" s="354"/>
    </row>
    <row r="45" spans="1:93" ht="6" customHeight="1">
      <c r="A45" s="429" t="s">
        <v>126</v>
      </c>
      <c r="B45" s="430"/>
      <c r="C45" s="430"/>
      <c r="D45" s="430"/>
      <c r="E45" s="430"/>
      <c r="F45" s="430"/>
      <c r="G45" s="430"/>
      <c r="H45" s="430"/>
      <c r="I45" s="430"/>
      <c r="J45" s="430"/>
      <c r="K45" s="430"/>
      <c r="L45" s="430"/>
      <c r="M45" s="430"/>
      <c r="N45" s="430"/>
      <c r="O45" s="346"/>
      <c r="P45" s="347"/>
      <c r="Q45" s="347"/>
      <c r="R45" s="347"/>
      <c r="S45" s="357" t="s">
        <v>127</v>
      </c>
      <c r="T45" s="357"/>
      <c r="U45" s="357"/>
      <c r="V45" s="347"/>
      <c r="W45" s="347"/>
      <c r="X45" s="347"/>
      <c r="Y45" s="347"/>
      <c r="Z45" s="357" t="s">
        <v>128</v>
      </c>
      <c r="AA45" s="357"/>
      <c r="AB45" s="357"/>
      <c r="AC45" s="357"/>
      <c r="AD45" s="357"/>
      <c r="AE45" s="347"/>
      <c r="AF45" s="347"/>
      <c r="AG45" s="347"/>
      <c r="AH45" s="347"/>
      <c r="AI45" s="357" t="s">
        <v>127</v>
      </c>
      <c r="AJ45" s="357"/>
      <c r="AK45" s="357"/>
      <c r="AL45" s="347"/>
      <c r="AM45" s="347"/>
      <c r="AN45" s="347"/>
      <c r="AO45" s="347"/>
      <c r="AP45" s="418" t="s">
        <v>129</v>
      </c>
      <c r="AQ45" s="418"/>
      <c r="AR45" s="418"/>
      <c r="AS45" s="418"/>
      <c r="AT45" s="419"/>
      <c r="AU45" s="364" t="s">
        <v>130</v>
      </c>
      <c r="AV45" s="365"/>
      <c r="AW45" s="365"/>
      <c r="AX45" s="365"/>
      <c r="AY45" s="365"/>
      <c r="AZ45" s="365"/>
      <c r="BA45" s="365"/>
      <c r="BB45" s="365"/>
      <c r="BC45" s="365"/>
      <c r="BD45" s="365"/>
      <c r="BE45" s="365"/>
      <c r="BF45" s="366"/>
      <c r="BG45" s="423" t="s">
        <v>131</v>
      </c>
      <c r="BH45" s="424"/>
      <c r="BI45" s="424"/>
      <c r="BJ45" s="424"/>
      <c r="BK45" s="424"/>
      <c r="BL45" s="385"/>
      <c r="BM45" s="385"/>
      <c r="BN45" s="385"/>
      <c r="BO45" s="385"/>
      <c r="BP45" s="357" t="s">
        <v>132</v>
      </c>
      <c r="BQ45" s="357"/>
      <c r="BR45" s="357"/>
      <c r="BS45" s="357"/>
      <c r="BT45" s="357"/>
      <c r="BU45" s="357"/>
      <c r="BV45" s="357"/>
      <c r="BW45" s="357"/>
      <c r="BX45" s="357"/>
      <c r="BY45" s="357"/>
      <c r="BZ45" s="357"/>
      <c r="CA45" s="385"/>
      <c r="CB45" s="385"/>
      <c r="CC45" s="385"/>
      <c r="CD45" s="385"/>
      <c r="CE45" s="388" t="s">
        <v>129</v>
      </c>
      <c r="CF45" s="388"/>
      <c r="CG45" s="388"/>
      <c r="CH45" s="388"/>
      <c r="CI45" s="389"/>
    </row>
    <row r="46" spans="1:93" ht="6" customHeight="1">
      <c r="A46" s="430"/>
      <c r="B46" s="430"/>
      <c r="C46" s="430"/>
      <c r="D46" s="430"/>
      <c r="E46" s="430"/>
      <c r="F46" s="430"/>
      <c r="G46" s="430"/>
      <c r="H46" s="430"/>
      <c r="I46" s="430"/>
      <c r="J46" s="430"/>
      <c r="K46" s="430"/>
      <c r="L46" s="430"/>
      <c r="M46" s="430"/>
      <c r="N46" s="430"/>
      <c r="O46" s="349"/>
      <c r="P46" s="350"/>
      <c r="Q46" s="350"/>
      <c r="R46" s="350"/>
      <c r="S46" s="359"/>
      <c r="T46" s="359"/>
      <c r="U46" s="359"/>
      <c r="V46" s="350"/>
      <c r="W46" s="350"/>
      <c r="X46" s="350"/>
      <c r="Y46" s="350"/>
      <c r="Z46" s="359"/>
      <c r="AA46" s="359"/>
      <c r="AB46" s="359"/>
      <c r="AC46" s="359"/>
      <c r="AD46" s="359"/>
      <c r="AE46" s="350"/>
      <c r="AF46" s="350"/>
      <c r="AG46" s="350"/>
      <c r="AH46" s="350"/>
      <c r="AI46" s="359"/>
      <c r="AJ46" s="359"/>
      <c r="AK46" s="359"/>
      <c r="AL46" s="350"/>
      <c r="AM46" s="350"/>
      <c r="AN46" s="350"/>
      <c r="AO46" s="350"/>
      <c r="AP46" s="324"/>
      <c r="AQ46" s="324"/>
      <c r="AR46" s="324"/>
      <c r="AS46" s="324"/>
      <c r="AT46" s="420"/>
      <c r="AU46" s="367"/>
      <c r="AV46" s="368"/>
      <c r="AW46" s="368"/>
      <c r="AX46" s="368"/>
      <c r="AY46" s="368"/>
      <c r="AZ46" s="368"/>
      <c r="BA46" s="368"/>
      <c r="BB46" s="368"/>
      <c r="BC46" s="368"/>
      <c r="BD46" s="368"/>
      <c r="BE46" s="368"/>
      <c r="BF46" s="369"/>
      <c r="BG46" s="425"/>
      <c r="BH46" s="426"/>
      <c r="BI46" s="426"/>
      <c r="BJ46" s="426"/>
      <c r="BK46" s="426"/>
      <c r="BL46" s="386"/>
      <c r="BM46" s="386"/>
      <c r="BN46" s="386"/>
      <c r="BO46" s="386"/>
      <c r="BP46" s="359"/>
      <c r="BQ46" s="359"/>
      <c r="BR46" s="359"/>
      <c r="BS46" s="359"/>
      <c r="BT46" s="359"/>
      <c r="BU46" s="359"/>
      <c r="BV46" s="359"/>
      <c r="BW46" s="359"/>
      <c r="BX46" s="359"/>
      <c r="BY46" s="359"/>
      <c r="BZ46" s="359"/>
      <c r="CA46" s="386"/>
      <c r="CB46" s="386"/>
      <c r="CC46" s="386"/>
      <c r="CD46" s="386"/>
      <c r="CE46" s="390"/>
      <c r="CF46" s="390"/>
      <c r="CG46" s="390"/>
      <c r="CH46" s="390"/>
      <c r="CI46" s="391"/>
    </row>
    <row r="47" spans="1:93" ht="6" customHeight="1">
      <c r="A47" s="430"/>
      <c r="B47" s="430"/>
      <c r="C47" s="430"/>
      <c r="D47" s="430"/>
      <c r="E47" s="430"/>
      <c r="F47" s="430"/>
      <c r="G47" s="430"/>
      <c r="H47" s="430"/>
      <c r="I47" s="430"/>
      <c r="J47" s="430"/>
      <c r="K47" s="430"/>
      <c r="L47" s="430"/>
      <c r="M47" s="430"/>
      <c r="N47" s="430"/>
      <c r="O47" s="349"/>
      <c r="P47" s="350"/>
      <c r="Q47" s="350"/>
      <c r="R47" s="350"/>
      <c r="S47" s="359"/>
      <c r="T47" s="359"/>
      <c r="U47" s="359"/>
      <c r="V47" s="350"/>
      <c r="W47" s="350"/>
      <c r="X47" s="350"/>
      <c r="Y47" s="350"/>
      <c r="Z47" s="359"/>
      <c r="AA47" s="359"/>
      <c r="AB47" s="359"/>
      <c r="AC47" s="359"/>
      <c r="AD47" s="359"/>
      <c r="AE47" s="350"/>
      <c r="AF47" s="350"/>
      <c r="AG47" s="350"/>
      <c r="AH47" s="350"/>
      <c r="AI47" s="359"/>
      <c r="AJ47" s="359"/>
      <c r="AK47" s="359"/>
      <c r="AL47" s="350"/>
      <c r="AM47" s="350"/>
      <c r="AN47" s="350"/>
      <c r="AO47" s="350"/>
      <c r="AP47" s="324"/>
      <c r="AQ47" s="324"/>
      <c r="AR47" s="324"/>
      <c r="AS47" s="324"/>
      <c r="AT47" s="420"/>
      <c r="AU47" s="367"/>
      <c r="AV47" s="368"/>
      <c r="AW47" s="368"/>
      <c r="AX47" s="368"/>
      <c r="AY47" s="368"/>
      <c r="AZ47" s="368"/>
      <c r="BA47" s="368"/>
      <c r="BB47" s="368"/>
      <c r="BC47" s="368"/>
      <c r="BD47" s="368"/>
      <c r="BE47" s="368"/>
      <c r="BF47" s="369"/>
      <c r="BG47" s="425"/>
      <c r="BH47" s="426"/>
      <c r="BI47" s="426"/>
      <c r="BJ47" s="426"/>
      <c r="BK47" s="426"/>
      <c r="BL47" s="386"/>
      <c r="BM47" s="386"/>
      <c r="BN47" s="386"/>
      <c r="BO47" s="386"/>
      <c r="BP47" s="359"/>
      <c r="BQ47" s="359"/>
      <c r="BR47" s="359"/>
      <c r="BS47" s="359"/>
      <c r="BT47" s="359"/>
      <c r="BU47" s="359"/>
      <c r="BV47" s="359"/>
      <c r="BW47" s="359"/>
      <c r="BX47" s="359"/>
      <c r="BY47" s="359"/>
      <c r="BZ47" s="359"/>
      <c r="CA47" s="386"/>
      <c r="CB47" s="386"/>
      <c r="CC47" s="386"/>
      <c r="CD47" s="386"/>
      <c r="CE47" s="390"/>
      <c r="CF47" s="390"/>
      <c r="CG47" s="390"/>
      <c r="CH47" s="390"/>
      <c r="CI47" s="391"/>
    </row>
    <row r="48" spans="1:93" ht="6" customHeight="1">
      <c r="A48" s="430"/>
      <c r="B48" s="430"/>
      <c r="C48" s="430"/>
      <c r="D48" s="430"/>
      <c r="E48" s="430"/>
      <c r="F48" s="430"/>
      <c r="G48" s="430"/>
      <c r="H48" s="430"/>
      <c r="I48" s="430"/>
      <c r="J48" s="430"/>
      <c r="K48" s="430"/>
      <c r="L48" s="430"/>
      <c r="M48" s="430"/>
      <c r="N48" s="430"/>
      <c r="O48" s="352"/>
      <c r="P48" s="353"/>
      <c r="Q48" s="353"/>
      <c r="R48" s="353"/>
      <c r="S48" s="361"/>
      <c r="T48" s="361"/>
      <c r="U48" s="361"/>
      <c r="V48" s="353"/>
      <c r="W48" s="353"/>
      <c r="X48" s="353"/>
      <c r="Y48" s="353"/>
      <c r="Z48" s="361"/>
      <c r="AA48" s="361"/>
      <c r="AB48" s="361"/>
      <c r="AC48" s="361"/>
      <c r="AD48" s="361"/>
      <c r="AE48" s="353"/>
      <c r="AF48" s="353"/>
      <c r="AG48" s="353"/>
      <c r="AH48" s="353"/>
      <c r="AI48" s="361"/>
      <c r="AJ48" s="361"/>
      <c r="AK48" s="361"/>
      <c r="AL48" s="353"/>
      <c r="AM48" s="353"/>
      <c r="AN48" s="353"/>
      <c r="AO48" s="353"/>
      <c r="AP48" s="421"/>
      <c r="AQ48" s="421"/>
      <c r="AR48" s="421"/>
      <c r="AS48" s="421"/>
      <c r="AT48" s="422"/>
      <c r="AU48" s="370"/>
      <c r="AV48" s="371"/>
      <c r="AW48" s="371"/>
      <c r="AX48" s="371"/>
      <c r="AY48" s="371"/>
      <c r="AZ48" s="371"/>
      <c r="BA48" s="371"/>
      <c r="BB48" s="371"/>
      <c r="BC48" s="371"/>
      <c r="BD48" s="371"/>
      <c r="BE48" s="371"/>
      <c r="BF48" s="372"/>
      <c r="BG48" s="427"/>
      <c r="BH48" s="428"/>
      <c r="BI48" s="428"/>
      <c r="BJ48" s="428"/>
      <c r="BK48" s="428"/>
      <c r="BL48" s="387"/>
      <c r="BM48" s="387"/>
      <c r="BN48" s="387"/>
      <c r="BO48" s="387"/>
      <c r="BP48" s="361"/>
      <c r="BQ48" s="361"/>
      <c r="BR48" s="361"/>
      <c r="BS48" s="361"/>
      <c r="BT48" s="361"/>
      <c r="BU48" s="361"/>
      <c r="BV48" s="361"/>
      <c r="BW48" s="361"/>
      <c r="BX48" s="361"/>
      <c r="BY48" s="361"/>
      <c r="BZ48" s="361"/>
      <c r="CA48" s="387"/>
      <c r="CB48" s="387"/>
      <c r="CC48" s="387"/>
      <c r="CD48" s="387"/>
      <c r="CE48" s="392"/>
      <c r="CF48" s="392"/>
      <c r="CG48" s="392"/>
      <c r="CH48" s="392"/>
      <c r="CI48" s="393"/>
    </row>
    <row r="49" spans="1:87" ht="6" customHeight="1">
      <c r="A49" s="394" t="s">
        <v>133</v>
      </c>
      <c r="B49" s="395"/>
      <c r="C49" s="395"/>
      <c r="D49" s="396"/>
      <c r="E49" s="402" t="s">
        <v>134</v>
      </c>
      <c r="F49" s="402"/>
      <c r="G49" s="402"/>
      <c r="H49" s="402"/>
      <c r="I49" s="402"/>
      <c r="J49" s="402"/>
      <c r="K49" s="402"/>
      <c r="L49" s="402"/>
      <c r="M49" s="402"/>
      <c r="N49" s="402"/>
      <c r="O49" s="402"/>
      <c r="P49" s="402"/>
      <c r="Q49" s="402"/>
      <c r="R49" s="402"/>
      <c r="S49" s="402"/>
      <c r="T49" s="402"/>
      <c r="U49" s="402"/>
      <c r="V49" s="402"/>
      <c r="W49" s="402"/>
      <c r="X49" s="403"/>
      <c r="Y49" s="408" t="s">
        <v>135</v>
      </c>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4"/>
      <c r="AV49" s="404"/>
      <c r="AW49" s="404"/>
      <c r="AX49" s="404"/>
      <c r="AY49" s="404"/>
      <c r="AZ49" s="404"/>
      <c r="BA49" s="404"/>
      <c r="BB49" s="404"/>
      <c r="BC49" s="404"/>
      <c r="BD49" s="404"/>
      <c r="BE49" s="404"/>
      <c r="BF49" s="404"/>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3"/>
      <c r="CC49" s="408" t="s">
        <v>1</v>
      </c>
      <c r="CD49" s="402"/>
      <c r="CE49" s="402"/>
      <c r="CF49" s="402"/>
      <c r="CG49" s="402"/>
      <c r="CH49" s="402"/>
      <c r="CI49" s="403"/>
    </row>
    <row r="50" spans="1:87" ht="6" customHeight="1">
      <c r="A50" s="397"/>
      <c r="B50" s="398"/>
      <c r="C50" s="398"/>
      <c r="D50" s="399"/>
      <c r="E50" s="404"/>
      <c r="F50" s="404"/>
      <c r="G50" s="404"/>
      <c r="H50" s="404"/>
      <c r="I50" s="404"/>
      <c r="J50" s="404"/>
      <c r="K50" s="404"/>
      <c r="L50" s="404"/>
      <c r="M50" s="404"/>
      <c r="N50" s="404"/>
      <c r="O50" s="404"/>
      <c r="P50" s="404"/>
      <c r="Q50" s="404"/>
      <c r="R50" s="404"/>
      <c r="S50" s="404"/>
      <c r="T50" s="404"/>
      <c r="U50" s="404"/>
      <c r="V50" s="404"/>
      <c r="W50" s="404"/>
      <c r="X50" s="405"/>
      <c r="Y50" s="409"/>
      <c r="Z50" s="404"/>
      <c r="AA50" s="404"/>
      <c r="AB50" s="404"/>
      <c r="AC50" s="404"/>
      <c r="AD50" s="404"/>
      <c r="AE50" s="404"/>
      <c r="AF50" s="404"/>
      <c r="AG50" s="404"/>
      <c r="AH50" s="404"/>
      <c r="AI50" s="404"/>
      <c r="AJ50" s="404"/>
      <c r="AK50" s="404"/>
      <c r="AL50" s="404"/>
      <c r="AM50" s="404"/>
      <c r="AN50" s="404"/>
      <c r="AO50" s="404"/>
      <c r="AP50" s="404"/>
      <c r="AQ50" s="404"/>
      <c r="AR50" s="404"/>
      <c r="AS50" s="404"/>
      <c r="AT50" s="404"/>
      <c r="AU50" s="404"/>
      <c r="AV50" s="404"/>
      <c r="AW50" s="404"/>
      <c r="AX50" s="404"/>
      <c r="AY50" s="404"/>
      <c r="AZ50" s="404"/>
      <c r="BA50" s="404"/>
      <c r="BB50" s="404"/>
      <c r="BC50" s="404"/>
      <c r="BD50" s="404"/>
      <c r="BE50" s="404"/>
      <c r="BF50" s="404"/>
      <c r="BG50" s="404"/>
      <c r="BH50" s="404"/>
      <c r="BI50" s="404"/>
      <c r="BJ50" s="404"/>
      <c r="BK50" s="404"/>
      <c r="BL50" s="404"/>
      <c r="BM50" s="404"/>
      <c r="BN50" s="404"/>
      <c r="BO50" s="404"/>
      <c r="BP50" s="404"/>
      <c r="BQ50" s="404"/>
      <c r="BR50" s="404"/>
      <c r="BS50" s="404"/>
      <c r="BT50" s="404"/>
      <c r="BU50" s="404"/>
      <c r="BV50" s="404"/>
      <c r="BW50" s="404"/>
      <c r="BX50" s="404"/>
      <c r="BY50" s="404"/>
      <c r="BZ50" s="404"/>
      <c r="CA50" s="404"/>
      <c r="CB50" s="405"/>
      <c r="CC50" s="409"/>
      <c r="CD50" s="404"/>
      <c r="CE50" s="404"/>
      <c r="CF50" s="404"/>
      <c r="CG50" s="404"/>
      <c r="CH50" s="404"/>
      <c r="CI50" s="405"/>
    </row>
    <row r="51" spans="1:87" ht="6" customHeight="1">
      <c r="A51" s="397"/>
      <c r="B51" s="398"/>
      <c r="C51" s="398"/>
      <c r="D51" s="399"/>
      <c r="E51" s="404"/>
      <c r="F51" s="404"/>
      <c r="G51" s="404"/>
      <c r="H51" s="404"/>
      <c r="I51" s="404"/>
      <c r="J51" s="404"/>
      <c r="K51" s="404"/>
      <c r="L51" s="404"/>
      <c r="M51" s="404"/>
      <c r="N51" s="404"/>
      <c r="O51" s="404"/>
      <c r="P51" s="404"/>
      <c r="Q51" s="404"/>
      <c r="R51" s="404"/>
      <c r="S51" s="404"/>
      <c r="T51" s="404"/>
      <c r="U51" s="404"/>
      <c r="V51" s="404"/>
      <c r="W51" s="404"/>
      <c r="X51" s="405"/>
      <c r="Y51" s="409"/>
      <c r="Z51" s="404"/>
      <c r="AA51" s="404"/>
      <c r="AB51" s="404"/>
      <c r="AC51" s="404"/>
      <c r="AD51" s="404"/>
      <c r="AE51" s="404"/>
      <c r="AF51" s="404"/>
      <c r="AG51" s="404"/>
      <c r="AH51" s="404"/>
      <c r="AI51" s="404"/>
      <c r="AJ51" s="404"/>
      <c r="AK51" s="404"/>
      <c r="AL51" s="404"/>
      <c r="AM51" s="404"/>
      <c r="AN51" s="404"/>
      <c r="AO51" s="404"/>
      <c r="AP51" s="404"/>
      <c r="AQ51" s="404"/>
      <c r="AR51" s="404"/>
      <c r="AS51" s="404"/>
      <c r="AT51" s="404"/>
      <c r="AU51" s="404"/>
      <c r="AV51" s="404"/>
      <c r="AW51" s="404"/>
      <c r="AX51" s="404"/>
      <c r="AY51" s="404"/>
      <c r="AZ51" s="404"/>
      <c r="BA51" s="404"/>
      <c r="BB51" s="404"/>
      <c r="BC51" s="404"/>
      <c r="BD51" s="404"/>
      <c r="BE51" s="404"/>
      <c r="BF51" s="404"/>
      <c r="BG51" s="404"/>
      <c r="BH51" s="404"/>
      <c r="BI51" s="404"/>
      <c r="BJ51" s="404"/>
      <c r="BK51" s="404"/>
      <c r="BL51" s="404"/>
      <c r="BM51" s="404"/>
      <c r="BN51" s="404"/>
      <c r="BO51" s="404"/>
      <c r="BP51" s="404"/>
      <c r="BQ51" s="404"/>
      <c r="BR51" s="404"/>
      <c r="BS51" s="404"/>
      <c r="BT51" s="404"/>
      <c r="BU51" s="404"/>
      <c r="BV51" s="404"/>
      <c r="BW51" s="404"/>
      <c r="BX51" s="404"/>
      <c r="BY51" s="404"/>
      <c r="BZ51" s="404"/>
      <c r="CA51" s="404"/>
      <c r="CB51" s="405"/>
      <c r="CC51" s="409"/>
      <c r="CD51" s="404"/>
      <c r="CE51" s="404"/>
      <c r="CF51" s="404"/>
      <c r="CG51" s="404"/>
      <c r="CH51" s="404"/>
      <c r="CI51" s="405"/>
    </row>
    <row r="52" spans="1:87" ht="6" customHeight="1">
      <c r="A52" s="397"/>
      <c r="B52" s="398"/>
      <c r="C52" s="398"/>
      <c r="D52" s="399"/>
      <c r="E52" s="406"/>
      <c r="F52" s="406"/>
      <c r="G52" s="406"/>
      <c r="H52" s="406"/>
      <c r="I52" s="406"/>
      <c r="J52" s="406"/>
      <c r="K52" s="406"/>
      <c r="L52" s="406"/>
      <c r="M52" s="406"/>
      <c r="N52" s="406"/>
      <c r="O52" s="406"/>
      <c r="P52" s="406"/>
      <c r="Q52" s="406"/>
      <c r="R52" s="406"/>
      <c r="S52" s="406"/>
      <c r="T52" s="406"/>
      <c r="U52" s="406"/>
      <c r="V52" s="406"/>
      <c r="W52" s="406"/>
      <c r="X52" s="407"/>
      <c r="Y52" s="410"/>
      <c r="Z52" s="406"/>
      <c r="AA52" s="406"/>
      <c r="AB52" s="406"/>
      <c r="AC52" s="406"/>
      <c r="AD52" s="406"/>
      <c r="AE52" s="406"/>
      <c r="AF52" s="406"/>
      <c r="AG52" s="406"/>
      <c r="AH52" s="406"/>
      <c r="AI52" s="406"/>
      <c r="AJ52" s="406"/>
      <c r="AK52" s="406"/>
      <c r="AL52" s="406"/>
      <c r="AM52" s="406"/>
      <c r="AN52" s="406"/>
      <c r="AO52" s="406"/>
      <c r="AP52" s="406"/>
      <c r="AQ52" s="406"/>
      <c r="AR52" s="406"/>
      <c r="AS52" s="406"/>
      <c r="AT52" s="406"/>
      <c r="AU52" s="406"/>
      <c r="AV52" s="406"/>
      <c r="AW52" s="406"/>
      <c r="AX52" s="406"/>
      <c r="AY52" s="406"/>
      <c r="AZ52" s="406"/>
      <c r="BA52" s="406"/>
      <c r="BB52" s="406"/>
      <c r="BC52" s="406"/>
      <c r="BD52" s="406"/>
      <c r="BE52" s="406"/>
      <c r="BF52" s="406"/>
      <c r="BG52" s="406"/>
      <c r="BH52" s="406"/>
      <c r="BI52" s="406"/>
      <c r="BJ52" s="406"/>
      <c r="BK52" s="406"/>
      <c r="BL52" s="406"/>
      <c r="BM52" s="406"/>
      <c r="BN52" s="406"/>
      <c r="BO52" s="406"/>
      <c r="BP52" s="406"/>
      <c r="BQ52" s="406"/>
      <c r="BR52" s="406"/>
      <c r="BS52" s="406"/>
      <c r="BT52" s="406"/>
      <c r="BU52" s="406"/>
      <c r="BV52" s="406"/>
      <c r="BW52" s="406"/>
      <c r="BX52" s="406"/>
      <c r="BY52" s="406"/>
      <c r="BZ52" s="406"/>
      <c r="CA52" s="406"/>
      <c r="CB52" s="407"/>
      <c r="CC52" s="410"/>
      <c r="CD52" s="406"/>
      <c r="CE52" s="406"/>
      <c r="CF52" s="406"/>
      <c r="CG52" s="406"/>
      <c r="CH52" s="406"/>
      <c r="CI52" s="407"/>
    </row>
    <row r="53" spans="1:87" ht="6" customHeight="1">
      <c r="A53" s="397"/>
      <c r="B53" s="398"/>
      <c r="C53" s="398"/>
      <c r="D53" s="399"/>
      <c r="E53" s="411" t="s">
        <v>136</v>
      </c>
      <c r="F53" s="411"/>
      <c r="G53" s="411"/>
      <c r="H53" s="414"/>
      <c r="I53" s="414"/>
      <c r="J53" s="414"/>
      <c r="K53" s="414"/>
      <c r="L53" s="414"/>
      <c r="M53" s="414"/>
      <c r="N53" s="414"/>
      <c r="O53" s="414"/>
      <c r="P53" s="414"/>
      <c r="Q53" s="414"/>
      <c r="R53" s="414"/>
      <c r="S53" s="414"/>
      <c r="T53" s="414"/>
      <c r="U53" s="414"/>
      <c r="V53" s="414"/>
      <c r="W53" s="414"/>
      <c r="X53" s="414"/>
      <c r="Y53" s="416"/>
      <c r="Z53" s="416"/>
      <c r="AA53" s="416"/>
      <c r="AB53" s="416"/>
      <c r="AC53" s="416"/>
      <c r="AD53" s="416"/>
      <c r="AE53" s="416"/>
      <c r="AF53" s="416"/>
      <c r="AG53" s="416"/>
      <c r="AH53" s="416"/>
      <c r="AI53" s="416"/>
      <c r="AJ53" s="416"/>
      <c r="AK53" s="416"/>
      <c r="AL53" s="416"/>
      <c r="AM53" s="416"/>
      <c r="AN53" s="416"/>
      <c r="AO53" s="416"/>
      <c r="AP53" s="416"/>
      <c r="AQ53" s="416"/>
      <c r="AR53" s="416"/>
      <c r="AS53" s="416"/>
      <c r="AT53" s="416"/>
      <c r="AU53" s="416"/>
      <c r="AV53" s="416"/>
      <c r="AW53" s="416"/>
      <c r="AX53" s="416"/>
      <c r="AY53" s="416"/>
      <c r="AZ53" s="416"/>
      <c r="BA53" s="416"/>
      <c r="BB53" s="416"/>
      <c r="BC53" s="416"/>
      <c r="BD53" s="416"/>
      <c r="BE53" s="416"/>
      <c r="BF53" s="416"/>
      <c r="BG53" s="416"/>
      <c r="BH53" s="416"/>
      <c r="BI53" s="416"/>
      <c r="BJ53" s="416"/>
      <c r="BK53" s="416"/>
      <c r="BL53" s="416"/>
      <c r="BM53" s="416"/>
      <c r="BN53" s="416"/>
      <c r="BO53" s="416"/>
      <c r="BP53" s="416"/>
      <c r="BQ53" s="416"/>
      <c r="BR53" s="416"/>
      <c r="BS53" s="416"/>
      <c r="BT53" s="416"/>
      <c r="BU53" s="416"/>
      <c r="BV53" s="416"/>
      <c r="BW53" s="416"/>
      <c r="BX53" s="416"/>
      <c r="BY53" s="416"/>
      <c r="BZ53" s="416"/>
      <c r="CA53" s="416"/>
      <c r="CB53" s="416"/>
      <c r="CC53" s="414"/>
      <c r="CD53" s="414"/>
      <c r="CE53" s="414"/>
      <c r="CF53" s="414"/>
      <c r="CG53" s="434"/>
      <c r="CH53" s="435" t="s">
        <v>137</v>
      </c>
      <c r="CI53" s="436"/>
    </row>
    <row r="54" spans="1:87" ht="6" customHeight="1">
      <c r="A54" s="397"/>
      <c r="B54" s="398"/>
      <c r="C54" s="398"/>
      <c r="D54" s="399"/>
      <c r="E54" s="412"/>
      <c r="F54" s="412"/>
      <c r="G54" s="412"/>
      <c r="H54" s="415"/>
      <c r="I54" s="415"/>
      <c r="J54" s="415"/>
      <c r="K54" s="415"/>
      <c r="L54" s="415"/>
      <c r="M54" s="415"/>
      <c r="N54" s="415"/>
      <c r="O54" s="415"/>
      <c r="P54" s="415"/>
      <c r="Q54" s="415"/>
      <c r="R54" s="415"/>
      <c r="S54" s="415"/>
      <c r="T54" s="415"/>
      <c r="U54" s="415"/>
      <c r="V54" s="415"/>
      <c r="W54" s="415"/>
      <c r="X54" s="415"/>
      <c r="Y54" s="417"/>
      <c r="Z54" s="417"/>
      <c r="AA54" s="417"/>
      <c r="AB54" s="417"/>
      <c r="AC54" s="417"/>
      <c r="AD54" s="417"/>
      <c r="AE54" s="417"/>
      <c r="AF54" s="417"/>
      <c r="AG54" s="417"/>
      <c r="AH54" s="417"/>
      <c r="AI54" s="417"/>
      <c r="AJ54" s="417"/>
      <c r="AK54" s="417"/>
      <c r="AL54" s="417"/>
      <c r="AM54" s="417"/>
      <c r="AN54" s="417"/>
      <c r="AO54" s="417"/>
      <c r="AP54" s="417"/>
      <c r="AQ54" s="417"/>
      <c r="AR54" s="417"/>
      <c r="AS54" s="417"/>
      <c r="AT54" s="417"/>
      <c r="AU54" s="417"/>
      <c r="AV54" s="417"/>
      <c r="AW54" s="417"/>
      <c r="AX54" s="417"/>
      <c r="AY54" s="417"/>
      <c r="AZ54" s="417"/>
      <c r="BA54" s="417"/>
      <c r="BB54" s="417"/>
      <c r="BC54" s="417"/>
      <c r="BD54" s="417"/>
      <c r="BE54" s="417"/>
      <c r="BF54" s="417"/>
      <c r="BG54" s="417"/>
      <c r="BH54" s="417"/>
      <c r="BI54" s="417"/>
      <c r="BJ54" s="417"/>
      <c r="BK54" s="417"/>
      <c r="BL54" s="417"/>
      <c r="BM54" s="417"/>
      <c r="BN54" s="417"/>
      <c r="BO54" s="417"/>
      <c r="BP54" s="417"/>
      <c r="BQ54" s="417"/>
      <c r="BR54" s="417"/>
      <c r="BS54" s="417"/>
      <c r="BT54" s="417"/>
      <c r="BU54" s="417"/>
      <c r="BV54" s="417"/>
      <c r="BW54" s="417"/>
      <c r="BX54" s="417"/>
      <c r="BY54" s="417"/>
      <c r="BZ54" s="417"/>
      <c r="CA54" s="417"/>
      <c r="CB54" s="417"/>
      <c r="CC54" s="415"/>
      <c r="CD54" s="415"/>
      <c r="CE54" s="415"/>
      <c r="CF54" s="415"/>
      <c r="CG54" s="431"/>
      <c r="CH54" s="432"/>
      <c r="CI54" s="433"/>
    </row>
    <row r="55" spans="1:87" ht="6" customHeight="1">
      <c r="A55" s="397"/>
      <c r="B55" s="398"/>
      <c r="C55" s="398"/>
      <c r="D55" s="399"/>
      <c r="E55" s="412"/>
      <c r="F55" s="412"/>
      <c r="G55" s="412"/>
      <c r="H55" s="415"/>
      <c r="I55" s="415"/>
      <c r="J55" s="415"/>
      <c r="K55" s="415"/>
      <c r="L55" s="415"/>
      <c r="M55" s="415"/>
      <c r="N55" s="415"/>
      <c r="O55" s="415"/>
      <c r="P55" s="415"/>
      <c r="Q55" s="415"/>
      <c r="R55" s="415"/>
      <c r="S55" s="415"/>
      <c r="T55" s="415"/>
      <c r="U55" s="415"/>
      <c r="V55" s="415"/>
      <c r="W55" s="415"/>
      <c r="X55" s="415"/>
      <c r="Y55" s="417"/>
      <c r="Z55" s="417"/>
      <c r="AA55" s="417"/>
      <c r="AB55" s="417"/>
      <c r="AC55" s="417"/>
      <c r="AD55" s="417"/>
      <c r="AE55" s="417"/>
      <c r="AF55" s="417"/>
      <c r="AG55" s="417"/>
      <c r="AH55" s="417"/>
      <c r="AI55" s="417"/>
      <c r="AJ55" s="417"/>
      <c r="AK55" s="417"/>
      <c r="AL55" s="417"/>
      <c r="AM55" s="417"/>
      <c r="AN55" s="417"/>
      <c r="AO55" s="417"/>
      <c r="AP55" s="417"/>
      <c r="AQ55" s="417"/>
      <c r="AR55" s="417"/>
      <c r="AS55" s="417"/>
      <c r="AT55" s="417"/>
      <c r="AU55" s="417"/>
      <c r="AV55" s="417"/>
      <c r="AW55" s="417"/>
      <c r="AX55" s="417"/>
      <c r="AY55" s="417"/>
      <c r="AZ55" s="417"/>
      <c r="BA55" s="417"/>
      <c r="BB55" s="417"/>
      <c r="BC55" s="417"/>
      <c r="BD55" s="417"/>
      <c r="BE55" s="417"/>
      <c r="BF55" s="417"/>
      <c r="BG55" s="417"/>
      <c r="BH55" s="417"/>
      <c r="BI55" s="417"/>
      <c r="BJ55" s="417"/>
      <c r="BK55" s="417"/>
      <c r="BL55" s="417"/>
      <c r="BM55" s="417"/>
      <c r="BN55" s="417"/>
      <c r="BO55" s="417"/>
      <c r="BP55" s="417"/>
      <c r="BQ55" s="417"/>
      <c r="BR55" s="417"/>
      <c r="BS55" s="417"/>
      <c r="BT55" s="417"/>
      <c r="BU55" s="417"/>
      <c r="BV55" s="417"/>
      <c r="BW55" s="417"/>
      <c r="BX55" s="417"/>
      <c r="BY55" s="417"/>
      <c r="BZ55" s="417"/>
      <c r="CA55" s="417"/>
      <c r="CB55" s="417"/>
      <c r="CC55" s="415"/>
      <c r="CD55" s="415"/>
      <c r="CE55" s="415"/>
      <c r="CF55" s="415"/>
      <c r="CG55" s="431"/>
      <c r="CH55" s="432"/>
      <c r="CI55" s="433"/>
    </row>
    <row r="56" spans="1:87" ht="6" customHeight="1">
      <c r="A56" s="397"/>
      <c r="B56" s="398"/>
      <c r="C56" s="398"/>
      <c r="D56" s="399"/>
      <c r="E56" s="412"/>
      <c r="F56" s="412"/>
      <c r="G56" s="412"/>
      <c r="H56" s="415"/>
      <c r="I56" s="415"/>
      <c r="J56" s="415"/>
      <c r="K56" s="415"/>
      <c r="L56" s="415"/>
      <c r="M56" s="415"/>
      <c r="N56" s="415"/>
      <c r="O56" s="415"/>
      <c r="P56" s="415"/>
      <c r="Q56" s="415"/>
      <c r="R56" s="415"/>
      <c r="S56" s="415"/>
      <c r="T56" s="415"/>
      <c r="U56" s="415"/>
      <c r="V56" s="415"/>
      <c r="W56" s="415"/>
      <c r="X56" s="415"/>
      <c r="Y56" s="417"/>
      <c r="Z56" s="417"/>
      <c r="AA56" s="417"/>
      <c r="AB56" s="417"/>
      <c r="AC56" s="417"/>
      <c r="AD56" s="417"/>
      <c r="AE56" s="417"/>
      <c r="AF56" s="417"/>
      <c r="AG56" s="417"/>
      <c r="AH56" s="417"/>
      <c r="AI56" s="417"/>
      <c r="AJ56" s="417"/>
      <c r="AK56" s="417"/>
      <c r="AL56" s="417"/>
      <c r="AM56" s="417"/>
      <c r="AN56" s="417"/>
      <c r="AO56" s="417"/>
      <c r="AP56" s="417"/>
      <c r="AQ56" s="417"/>
      <c r="AR56" s="417"/>
      <c r="AS56" s="417"/>
      <c r="AT56" s="417"/>
      <c r="AU56" s="417"/>
      <c r="AV56" s="417"/>
      <c r="AW56" s="417"/>
      <c r="AX56" s="417"/>
      <c r="AY56" s="417"/>
      <c r="AZ56" s="417"/>
      <c r="BA56" s="417"/>
      <c r="BB56" s="417"/>
      <c r="BC56" s="417"/>
      <c r="BD56" s="417"/>
      <c r="BE56" s="417"/>
      <c r="BF56" s="417"/>
      <c r="BG56" s="417"/>
      <c r="BH56" s="417"/>
      <c r="BI56" s="417"/>
      <c r="BJ56" s="417"/>
      <c r="BK56" s="417"/>
      <c r="BL56" s="417"/>
      <c r="BM56" s="417"/>
      <c r="BN56" s="417"/>
      <c r="BO56" s="417"/>
      <c r="BP56" s="417"/>
      <c r="BQ56" s="417"/>
      <c r="BR56" s="417"/>
      <c r="BS56" s="417"/>
      <c r="BT56" s="417"/>
      <c r="BU56" s="417"/>
      <c r="BV56" s="417"/>
      <c r="BW56" s="417"/>
      <c r="BX56" s="417"/>
      <c r="BY56" s="417"/>
      <c r="BZ56" s="417"/>
      <c r="CA56" s="417"/>
      <c r="CB56" s="417"/>
      <c r="CC56" s="415"/>
      <c r="CD56" s="415"/>
      <c r="CE56" s="415"/>
      <c r="CF56" s="415"/>
      <c r="CG56" s="431"/>
      <c r="CH56" s="432" t="s">
        <v>137</v>
      </c>
      <c r="CI56" s="433"/>
    </row>
    <row r="57" spans="1:87" ht="6" customHeight="1">
      <c r="A57" s="397"/>
      <c r="B57" s="398"/>
      <c r="C57" s="398"/>
      <c r="D57" s="399"/>
      <c r="E57" s="412"/>
      <c r="F57" s="412"/>
      <c r="G57" s="412"/>
      <c r="H57" s="415"/>
      <c r="I57" s="415"/>
      <c r="J57" s="415"/>
      <c r="K57" s="415"/>
      <c r="L57" s="415"/>
      <c r="M57" s="415"/>
      <c r="N57" s="415"/>
      <c r="O57" s="415"/>
      <c r="P57" s="415"/>
      <c r="Q57" s="415"/>
      <c r="R57" s="415"/>
      <c r="S57" s="415"/>
      <c r="T57" s="415"/>
      <c r="U57" s="415"/>
      <c r="V57" s="415"/>
      <c r="W57" s="415"/>
      <c r="X57" s="415"/>
      <c r="Y57" s="417"/>
      <c r="Z57" s="417"/>
      <c r="AA57" s="417"/>
      <c r="AB57" s="417"/>
      <c r="AC57" s="417"/>
      <c r="AD57" s="417"/>
      <c r="AE57" s="417"/>
      <c r="AF57" s="417"/>
      <c r="AG57" s="417"/>
      <c r="AH57" s="417"/>
      <c r="AI57" s="417"/>
      <c r="AJ57" s="417"/>
      <c r="AK57" s="417"/>
      <c r="AL57" s="417"/>
      <c r="AM57" s="417"/>
      <c r="AN57" s="417"/>
      <c r="AO57" s="417"/>
      <c r="AP57" s="417"/>
      <c r="AQ57" s="417"/>
      <c r="AR57" s="417"/>
      <c r="AS57" s="417"/>
      <c r="AT57" s="417"/>
      <c r="AU57" s="417"/>
      <c r="AV57" s="417"/>
      <c r="AW57" s="417"/>
      <c r="AX57" s="417"/>
      <c r="AY57" s="417"/>
      <c r="AZ57" s="417"/>
      <c r="BA57" s="417"/>
      <c r="BB57" s="417"/>
      <c r="BC57" s="417"/>
      <c r="BD57" s="417"/>
      <c r="BE57" s="417"/>
      <c r="BF57" s="417"/>
      <c r="BG57" s="417"/>
      <c r="BH57" s="417"/>
      <c r="BI57" s="417"/>
      <c r="BJ57" s="417"/>
      <c r="BK57" s="417"/>
      <c r="BL57" s="417"/>
      <c r="BM57" s="417"/>
      <c r="BN57" s="417"/>
      <c r="BO57" s="417"/>
      <c r="BP57" s="417"/>
      <c r="BQ57" s="417"/>
      <c r="BR57" s="417"/>
      <c r="BS57" s="417"/>
      <c r="BT57" s="417"/>
      <c r="BU57" s="417"/>
      <c r="BV57" s="417"/>
      <c r="BW57" s="417"/>
      <c r="BX57" s="417"/>
      <c r="BY57" s="417"/>
      <c r="BZ57" s="417"/>
      <c r="CA57" s="417"/>
      <c r="CB57" s="417"/>
      <c r="CC57" s="415"/>
      <c r="CD57" s="415"/>
      <c r="CE57" s="415"/>
      <c r="CF57" s="415"/>
      <c r="CG57" s="431"/>
      <c r="CH57" s="432"/>
      <c r="CI57" s="433"/>
    </row>
    <row r="58" spans="1:87" ht="6" customHeight="1">
      <c r="A58" s="397"/>
      <c r="B58" s="398"/>
      <c r="C58" s="398"/>
      <c r="D58" s="399"/>
      <c r="E58" s="412"/>
      <c r="F58" s="412"/>
      <c r="G58" s="412"/>
      <c r="H58" s="415"/>
      <c r="I58" s="415"/>
      <c r="J58" s="415"/>
      <c r="K58" s="415"/>
      <c r="L58" s="415"/>
      <c r="M58" s="415"/>
      <c r="N58" s="415"/>
      <c r="O58" s="415"/>
      <c r="P58" s="415"/>
      <c r="Q58" s="415"/>
      <c r="R58" s="415"/>
      <c r="S58" s="415"/>
      <c r="T58" s="415"/>
      <c r="U58" s="415"/>
      <c r="V58" s="415"/>
      <c r="W58" s="415"/>
      <c r="X58" s="415"/>
      <c r="Y58" s="417"/>
      <c r="Z58" s="417"/>
      <c r="AA58" s="417"/>
      <c r="AB58" s="417"/>
      <c r="AC58" s="417"/>
      <c r="AD58" s="417"/>
      <c r="AE58" s="417"/>
      <c r="AF58" s="417"/>
      <c r="AG58" s="417"/>
      <c r="AH58" s="417"/>
      <c r="AI58" s="417"/>
      <c r="AJ58" s="417"/>
      <c r="AK58" s="417"/>
      <c r="AL58" s="417"/>
      <c r="AM58" s="417"/>
      <c r="AN58" s="417"/>
      <c r="AO58" s="417"/>
      <c r="AP58" s="417"/>
      <c r="AQ58" s="417"/>
      <c r="AR58" s="417"/>
      <c r="AS58" s="417"/>
      <c r="AT58" s="417"/>
      <c r="AU58" s="417"/>
      <c r="AV58" s="417"/>
      <c r="AW58" s="417"/>
      <c r="AX58" s="417"/>
      <c r="AY58" s="417"/>
      <c r="AZ58" s="417"/>
      <c r="BA58" s="417"/>
      <c r="BB58" s="417"/>
      <c r="BC58" s="417"/>
      <c r="BD58" s="417"/>
      <c r="BE58" s="417"/>
      <c r="BF58" s="417"/>
      <c r="BG58" s="417"/>
      <c r="BH58" s="417"/>
      <c r="BI58" s="417"/>
      <c r="BJ58" s="417"/>
      <c r="BK58" s="417"/>
      <c r="BL58" s="417"/>
      <c r="BM58" s="417"/>
      <c r="BN58" s="417"/>
      <c r="BO58" s="417"/>
      <c r="BP58" s="417"/>
      <c r="BQ58" s="417"/>
      <c r="BR58" s="417"/>
      <c r="BS58" s="417"/>
      <c r="BT58" s="417"/>
      <c r="BU58" s="417"/>
      <c r="BV58" s="417"/>
      <c r="BW58" s="417"/>
      <c r="BX58" s="417"/>
      <c r="BY58" s="417"/>
      <c r="BZ58" s="417"/>
      <c r="CA58" s="417"/>
      <c r="CB58" s="417"/>
      <c r="CC58" s="415"/>
      <c r="CD58" s="415"/>
      <c r="CE58" s="415"/>
      <c r="CF58" s="415"/>
      <c r="CG58" s="431"/>
      <c r="CH58" s="432"/>
      <c r="CI58" s="433"/>
    </row>
    <row r="59" spans="1:87" ht="6" customHeight="1">
      <c r="A59" s="397"/>
      <c r="B59" s="398"/>
      <c r="C59" s="398"/>
      <c r="D59" s="399"/>
      <c r="E59" s="412"/>
      <c r="F59" s="412"/>
      <c r="G59" s="412"/>
      <c r="H59" s="415"/>
      <c r="I59" s="415"/>
      <c r="J59" s="415"/>
      <c r="K59" s="415"/>
      <c r="L59" s="415"/>
      <c r="M59" s="415"/>
      <c r="N59" s="415"/>
      <c r="O59" s="415"/>
      <c r="P59" s="415"/>
      <c r="Q59" s="415"/>
      <c r="R59" s="415"/>
      <c r="S59" s="415"/>
      <c r="T59" s="415"/>
      <c r="U59" s="415"/>
      <c r="V59" s="415"/>
      <c r="W59" s="415"/>
      <c r="X59" s="415"/>
      <c r="Y59" s="417"/>
      <c r="Z59" s="417"/>
      <c r="AA59" s="417"/>
      <c r="AB59" s="417"/>
      <c r="AC59" s="417"/>
      <c r="AD59" s="417"/>
      <c r="AE59" s="417"/>
      <c r="AF59" s="417"/>
      <c r="AG59" s="417"/>
      <c r="AH59" s="417"/>
      <c r="AI59" s="417"/>
      <c r="AJ59" s="417"/>
      <c r="AK59" s="417"/>
      <c r="AL59" s="417"/>
      <c r="AM59" s="417"/>
      <c r="AN59" s="417"/>
      <c r="AO59" s="417"/>
      <c r="AP59" s="417"/>
      <c r="AQ59" s="417"/>
      <c r="AR59" s="417"/>
      <c r="AS59" s="417"/>
      <c r="AT59" s="417"/>
      <c r="AU59" s="417"/>
      <c r="AV59" s="417"/>
      <c r="AW59" s="417"/>
      <c r="AX59" s="417"/>
      <c r="AY59" s="417"/>
      <c r="AZ59" s="417"/>
      <c r="BA59" s="417"/>
      <c r="BB59" s="417"/>
      <c r="BC59" s="417"/>
      <c r="BD59" s="417"/>
      <c r="BE59" s="417"/>
      <c r="BF59" s="417"/>
      <c r="BG59" s="417"/>
      <c r="BH59" s="417"/>
      <c r="BI59" s="417"/>
      <c r="BJ59" s="417"/>
      <c r="BK59" s="417"/>
      <c r="BL59" s="417"/>
      <c r="BM59" s="417"/>
      <c r="BN59" s="417"/>
      <c r="BO59" s="417"/>
      <c r="BP59" s="417"/>
      <c r="BQ59" s="417"/>
      <c r="BR59" s="417"/>
      <c r="BS59" s="417"/>
      <c r="BT59" s="417"/>
      <c r="BU59" s="417"/>
      <c r="BV59" s="417"/>
      <c r="BW59" s="417"/>
      <c r="BX59" s="417"/>
      <c r="BY59" s="417"/>
      <c r="BZ59" s="417"/>
      <c r="CA59" s="417"/>
      <c r="CB59" s="417"/>
      <c r="CC59" s="415"/>
      <c r="CD59" s="415"/>
      <c r="CE59" s="415"/>
      <c r="CF59" s="415"/>
      <c r="CG59" s="431"/>
      <c r="CH59" s="432" t="s">
        <v>137</v>
      </c>
      <c r="CI59" s="433"/>
    </row>
    <row r="60" spans="1:87" ht="6" customHeight="1">
      <c r="A60" s="397"/>
      <c r="B60" s="398"/>
      <c r="C60" s="398"/>
      <c r="D60" s="399"/>
      <c r="E60" s="412"/>
      <c r="F60" s="412"/>
      <c r="G60" s="412"/>
      <c r="H60" s="415"/>
      <c r="I60" s="415"/>
      <c r="J60" s="415"/>
      <c r="K60" s="415"/>
      <c r="L60" s="415"/>
      <c r="M60" s="415"/>
      <c r="N60" s="415"/>
      <c r="O60" s="415"/>
      <c r="P60" s="415"/>
      <c r="Q60" s="415"/>
      <c r="R60" s="415"/>
      <c r="S60" s="415"/>
      <c r="T60" s="415"/>
      <c r="U60" s="415"/>
      <c r="V60" s="415"/>
      <c r="W60" s="415"/>
      <c r="X60" s="415"/>
      <c r="Y60" s="417"/>
      <c r="Z60" s="417"/>
      <c r="AA60" s="417"/>
      <c r="AB60" s="417"/>
      <c r="AC60" s="417"/>
      <c r="AD60" s="417"/>
      <c r="AE60" s="417"/>
      <c r="AF60" s="417"/>
      <c r="AG60" s="417"/>
      <c r="AH60" s="417"/>
      <c r="AI60" s="417"/>
      <c r="AJ60" s="417"/>
      <c r="AK60" s="417"/>
      <c r="AL60" s="417"/>
      <c r="AM60" s="417"/>
      <c r="AN60" s="417"/>
      <c r="AO60" s="417"/>
      <c r="AP60" s="417"/>
      <c r="AQ60" s="417"/>
      <c r="AR60" s="417"/>
      <c r="AS60" s="417"/>
      <c r="AT60" s="417"/>
      <c r="AU60" s="417"/>
      <c r="AV60" s="417"/>
      <c r="AW60" s="417"/>
      <c r="AX60" s="417"/>
      <c r="AY60" s="417"/>
      <c r="AZ60" s="417"/>
      <c r="BA60" s="417"/>
      <c r="BB60" s="417"/>
      <c r="BC60" s="417"/>
      <c r="BD60" s="417"/>
      <c r="BE60" s="417"/>
      <c r="BF60" s="417"/>
      <c r="BG60" s="417"/>
      <c r="BH60" s="417"/>
      <c r="BI60" s="417"/>
      <c r="BJ60" s="417"/>
      <c r="BK60" s="417"/>
      <c r="BL60" s="417"/>
      <c r="BM60" s="417"/>
      <c r="BN60" s="417"/>
      <c r="BO60" s="417"/>
      <c r="BP60" s="417"/>
      <c r="BQ60" s="417"/>
      <c r="BR60" s="417"/>
      <c r="BS60" s="417"/>
      <c r="BT60" s="417"/>
      <c r="BU60" s="417"/>
      <c r="BV60" s="417"/>
      <c r="BW60" s="417"/>
      <c r="BX60" s="417"/>
      <c r="BY60" s="417"/>
      <c r="BZ60" s="417"/>
      <c r="CA60" s="417"/>
      <c r="CB60" s="417"/>
      <c r="CC60" s="415"/>
      <c r="CD60" s="415"/>
      <c r="CE60" s="415"/>
      <c r="CF60" s="415"/>
      <c r="CG60" s="431"/>
      <c r="CH60" s="432"/>
      <c r="CI60" s="433"/>
    </row>
    <row r="61" spans="1:87" ht="6" customHeight="1">
      <c r="A61" s="397"/>
      <c r="B61" s="398"/>
      <c r="C61" s="398"/>
      <c r="D61" s="399"/>
      <c r="E61" s="412"/>
      <c r="F61" s="412"/>
      <c r="G61" s="412"/>
      <c r="H61" s="415"/>
      <c r="I61" s="415"/>
      <c r="J61" s="415"/>
      <c r="K61" s="415"/>
      <c r="L61" s="415"/>
      <c r="M61" s="415"/>
      <c r="N61" s="415"/>
      <c r="O61" s="415"/>
      <c r="P61" s="415"/>
      <c r="Q61" s="415"/>
      <c r="R61" s="415"/>
      <c r="S61" s="415"/>
      <c r="T61" s="415"/>
      <c r="U61" s="415"/>
      <c r="V61" s="415"/>
      <c r="W61" s="415"/>
      <c r="X61" s="415"/>
      <c r="Y61" s="417"/>
      <c r="Z61" s="417"/>
      <c r="AA61" s="417"/>
      <c r="AB61" s="417"/>
      <c r="AC61" s="417"/>
      <c r="AD61" s="417"/>
      <c r="AE61" s="417"/>
      <c r="AF61" s="417"/>
      <c r="AG61" s="417"/>
      <c r="AH61" s="417"/>
      <c r="AI61" s="417"/>
      <c r="AJ61" s="417"/>
      <c r="AK61" s="417"/>
      <c r="AL61" s="417"/>
      <c r="AM61" s="417"/>
      <c r="AN61" s="417"/>
      <c r="AO61" s="417"/>
      <c r="AP61" s="417"/>
      <c r="AQ61" s="417"/>
      <c r="AR61" s="417"/>
      <c r="AS61" s="417"/>
      <c r="AT61" s="417"/>
      <c r="AU61" s="417"/>
      <c r="AV61" s="417"/>
      <c r="AW61" s="417"/>
      <c r="AX61" s="417"/>
      <c r="AY61" s="417"/>
      <c r="AZ61" s="417"/>
      <c r="BA61" s="417"/>
      <c r="BB61" s="417"/>
      <c r="BC61" s="417"/>
      <c r="BD61" s="417"/>
      <c r="BE61" s="417"/>
      <c r="BF61" s="417"/>
      <c r="BG61" s="417"/>
      <c r="BH61" s="417"/>
      <c r="BI61" s="417"/>
      <c r="BJ61" s="417"/>
      <c r="BK61" s="417"/>
      <c r="BL61" s="417"/>
      <c r="BM61" s="417"/>
      <c r="BN61" s="417"/>
      <c r="BO61" s="417"/>
      <c r="BP61" s="417"/>
      <c r="BQ61" s="417"/>
      <c r="BR61" s="417"/>
      <c r="BS61" s="417"/>
      <c r="BT61" s="417"/>
      <c r="BU61" s="417"/>
      <c r="BV61" s="417"/>
      <c r="BW61" s="417"/>
      <c r="BX61" s="417"/>
      <c r="BY61" s="417"/>
      <c r="BZ61" s="417"/>
      <c r="CA61" s="417"/>
      <c r="CB61" s="417"/>
      <c r="CC61" s="415"/>
      <c r="CD61" s="415"/>
      <c r="CE61" s="415"/>
      <c r="CF61" s="415"/>
      <c r="CG61" s="431"/>
      <c r="CH61" s="432"/>
      <c r="CI61" s="433"/>
    </row>
    <row r="62" spans="1:87" ht="6" customHeight="1">
      <c r="A62" s="397"/>
      <c r="B62" s="398"/>
      <c r="C62" s="398"/>
      <c r="D62" s="399"/>
      <c r="E62" s="412"/>
      <c r="F62" s="412"/>
      <c r="G62" s="412"/>
      <c r="H62" s="415"/>
      <c r="I62" s="415"/>
      <c r="J62" s="415"/>
      <c r="K62" s="415"/>
      <c r="L62" s="415"/>
      <c r="M62" s="415"/>
      <c r="N62" s="415"/>
      <c r="O62" s="415"/>
      <c r="P62" s="415"/>
      <c r="Q62" s="415"/>
      <c r="R62" s="415"/>
      <c r="S62" s="415"/>
      <c r="T62" s="415"/>
      <c r="U62" s="415"/>
      <c r="V62" s="415"/>
      <c r="W62" s="415"/>
      <c r="X62" s="415"/>
      <c r="Y62" s="417"/>
      <c r="Z62" s="417"/>
      <c r="AA62" s="417"/>
      <c r="AB62" s="417"/>
      <c r="AC62" s="417"/>
      <c r="AD62" s="417"/>
      <c r="AE62" s="417"/>
      <c r="AF62" s="417"/>
      <c r="AG62" s="417"/>
      <c r="AH62" s="417"/>
      <c r="AI62" s="417"/>
      <c r="AJ62" s="417"/>
      <c r="AK62" s="417"/>
      <c r="AL62" s="417"/>
      <c r="AM62" s="417"/>
      <c r="AN62" s="417"/>
      <c r="AO62" s="417"/>
      <c r="AP62" s="417"/>
      <c r="AQ62" s="417"/>
      <c r="AR62" s="417"/>
      <c r="AS62" s="417"/>
      <c r="AT62" s="417"/>
      <c r="AU62" s="417"/>
      <c r="AV62" s="417"/>
      <c r="AW62" s="417"/>
      <c r="AX62" s="417"/>
      <c r="AY62" s="417"/>
      <c r="AZ62" s="417"/>
      <c r="BA62" s="417"/>
      <c r="BB62" s="417"/>
      <c r="BC62" s="417"/>
      <c r="BD62" s="417"/>
      <c r="BE62" s="417"/>
      <c r="BF62" s="417"/>
      <c r="BG62" s="417"/>
      <c r="BH62" s="417"/>
      <c r="BI62" s="417"/>
      <c r="BJ62" s="417"/>
      <c r="BK62" s="417"/>
      <c r="BL62" s="417"/>
      <c r="BM62" s="417"/>
      <c r="BN62" s="417"/>
      <c r="BO62" s="417"/>
      <c r="BP62" s="417"/>
      <c r="BQ62" s="417"/>
      <c r="BR62" s="417"/>
      <c r="BS62" s="417"/>
      <c r="BT62" s="417"/>
      <c r="BU62" s="417"/>
      <c r="BV62" s="417"/>
      <c r="BW62" s="417"/>
      <c r="BX62" s="417"/>
      <c r="BY62" s="417"/>
      <c r="BZ62" s="417"/>
      <c r="CA62" s="417"/>
      <c r="CB62" s="417"/>
      <c r="CC62" s="415"/>
      <c r="CD62" s="415"/>
      <c r="CE62" s="415"/>
      <c r="CF62" s="415"/>
      <c r="CG62" s="431"/>
      <c r="CH62" s="432" t="s">
        <v>137</v>
      </c>
      <c r="CI62" s="433"/>
    </row>
    <row r="63" spans="1:87" ht="6" customHeight="1">
      <c r="A63" s="397"/>
      <c r="B63" s="398"/>
      <c r="C63" s="398"/>
      <c r="D63" s="399"/>
      <c r="E63" s="412"/>
      <c r="F63" s="412"/>
      <c r="G63" s="412"/>
      <c r="H63" s="415"/>
      <c r="I63" s="415"/>
      <c r="J63" s="415"/>
      <c r="K63" s="415"/>
      <c r="L63" s="415"/>
      <c r="M63" s="415"/>
      <c r="N63" s="415"/>
      <c r="O63" s="415"/>
      <c r="P63" s="415"/>
      <c r="Q63" s="415"/>
      <c r="R63" s="415"/>
      <c r="S63" s="415"/>
      <c r="T63" s="415"/>
      <c r="U63" s="415"/>
      <c r="V63" s="415"/>
      <c r="W63" s="415"/>
      <c r="X63" s="415"/>
      <c r="Y63" s="417"/>
      <c r="Z63" s="417"/>
      <c r="AA63" s="417"/>
      <c r="AB63" s="417"/>
      <c r="AC63" s="417"/>
      <c r="AD63" s="417"/>
      <c r="AE63" s="417"/>
      <c r="AF63" s="417"/>
      <c r="AG63" s="417"/>
      <c r="AH63" s="417"/>
      <c r="AI63" s="417"/>
      <c r="AJ63" s="417"/>
      <c r="AK63" s="417"/>
      <c r="AL63" s="417"/>
      <c r="AM63" s="417"/>
      <c r="AN63" s="417"/>
      <c r="AO63" s="417"/>
      <c r="AP63" s="417"/>
      <c r="AQ63" s="417"/>
      <c r="AR63" s="417"/>
      <c r="AS63" s="417"/>
      <c r="AT63" s="417"/>
      <c r="AU63" s="417"/>
      <c r="AV63" s="417"/>
      <c r="AW63" s="417"/>
      <c r="AX63" s="417"/>
      <c r="AY63" s="417"/>
      <c r="AZ63" s="417"/>
      <c r="BA63" s="417"/>
      <c r="BB63" s="417"/>
      <c r="BC63" s="417"/>
      <c r="BD63" s="417"/>
      <c r="BE63" s="417"/>
      <c r="BF63" s="417"/>
      <c r="BG63" s="417"/>
      <c r="BH63" s="417"/>
      <c r="BI63" s="417"/>
      <c r="BJ63" s="417"/>
      <c r="BK63" s="417"/>
      <c r="BL63" s="417"/>
      <c r="BM63" s="417"/>
      <c r="BN63" s="417"/>
      <c r="BO63" s="417"/>
      <c r="BP63" s="417"/>
      <c r="BQ63" s="417"/>
      <c r="BR63" s="417"/>
      <c r="BS63" s="417"/>
      <c r="BT63" s="417"/>
      <c r="BU63" s="417"/>
      <c r="BV63" s="417"/>
      <c r="BW63" s="417"/>
      <c r="BX63" s="417"/>
      <c r="BY63" s="417"/>
      <c r="BZ63" s="417"/>
      <c r="CA63" s="417"/>
      <c r="CB63" s="417"/>
      <c r="CC63" s="415"/>
      <c r="CD63" s="415"/>
      <c r="CE63" s="415"/>
      <c r="CF63" s="415"/>
      <c r="CG63" s="431"/>
      <c r="CH63" s="432"/>
      <c r="CI63" s="433"/>
    </row>
    <row r="64" spans="1:87" ht="6" customHeight="1">
      <c r="A64" s="397"/>
      <c r="B64" s="398"/>
      <c r="C64" s="398"/>
      <c r="D64" s="399"/>
      <c r="E64" s="412"/>
      <c r="F64" s="412"/>
      <c r="G64" s="412"/>
      <c r="H64" s="415"/>
      <c r="I64" s="415"/>
      <c r="J64" s="415"/>
      <c r="K64" s="415"/>
      <c r="L64" s="415"/>
      <c r="M64" s="415"/>
      <c r="N64" s="415"/>
      <c r="O64" s="415"/>
      <c r="P64" s="415"/>
      <c r="Q64" s="415"/>
      <c r="R64" s="415"/>
      <c r="S64" s="415"/>
      <c r="T64" s="415"/>
      <c r="U64" s="415"/>
      <c r="V64" s="415"/>
      <c r="W64" s="415"/>
      <c r="X64" s="415"/>
      <c r="Y64" s="417"/>
      <c r="Z64" s="417"/>
      <c r="AA64" s="417"/>
      <c r="AB64" s="417"/>
      <c r="AC64" s="417"/>
      <c r="AD64" s="417"/>
      <c r="AE64" s="417"/>
      <c r="AF64" s="417"/>
      <c r="AG64" s="417"/>
      <c r="AH64" s="417"/>
      <c r="AI64" s="417"/>
      <c r="AJ64" s="417"/>
      <c r="AK64" s="417"/>
      <c r="AL64" s="417"/>
      <c r="AM64" s="417"/>
      <c r="AN64" s="417"/>
      <c r="AO64" s="417"/>
      <c r="AP64" s="417"/>
      <c r="AQ64" s="417"/>
      <c r="AR64" s="417"/>
      <c r="AS64" s="417"/>
      <c r="AT64" s="417"/>
      <c r="AU64" s="417"/>
      <c r="AV64" s="417"/>
      <c r="AW64" s="417"/>
      <c r="AX64" s="417"/>
      <c r="AY64" s="417"/>
      <c r="AZ64" s="417"/>
      <c r="BA64" s="417"/>
      <c r="BB64" s="417"/>
      <c r="BC64" s="417"/>
      <c r="BD64" s="417"/>
      <c r="BE64" s="417"/>
      <c r="BF64" s="417"/>
      <c r="BG64" s="417"/>
      <c r="BH64" s="417"/>
      <c r="BI64" s="417"/>
      <c r="BJ64" s="417"/>
      <c r="BK64" s="417"/>
      <c r="BL64" s="417"/>
      <c r="BM64" s="417"/>
      <c r="BN64" s="417"/>
      <c r="BO64" s="417"/>
      <c r="BP64" s="417"/>
      <c r="BQ64" s="417"/>
      <c r="BR64" s="417"/>
      <c r="BS64" s="417"/>
      <c r="BT64" s="417"/>
      <c r="BU64" s="417"/>
      <c r="BV64" s="417"/>
      <c r="BW64" s="417"/>
      <c r="BX64" s="417"/>
      <c r="BY64" s="417"/>
      <c r="BZ64" s="417"/>
      <c r="CA64" s="417"/>
      <c r="CB64" s="417"/>
      <c r="CC64" s="415"/>
      <c r="CD64" s="415"/>
      <c r="CE64" s="415"/>
      <c r="CF64" s="415"/>
      <c r="CG64" s="431"/>
      <c r="CH64" s="432"/>
      <c r="CI64" s="433"/>
    </row>
    <row r="65" spans="1:87" ht="6" customHeight="1">
      <c r="A65" s="397"/>
      <c r="B65" s="398"/>
      <c r="C65" s="398"/>
      <c r="D65" s="399"/>
      <c r="E65" s="412"/>
      <c r="F65" s="412"/>
      <c r="G65" s="412"/>
      <c r="H65" s="415"/>
      <c r="I65" s="415"/>
      <c r="J65" s="415"/>
      <c r="K65" s="415"/>
      <c r="L65" s="415"/>
      <c r="M65" s="415"/>
      <c r="N65" s="415"/>
      <c r="O65" s="415"/>
      <c r="P65" s="415"/>
      <c r="Q65" s="415"/>
      <c r="R65" s="415"/>
      <c r="S65" s="415"/>
      <c r="T65" s="415"/>
      <c r="U65" s="415"/>
      <c r="V65" s="415"/>
      <c r="W65" s="415"/>
      <c r="X65" s="415"/>
      <c r="Y65" s="417"/>
      <c r="Z65" s="417"/>
      <c r="AA65" s="417"/>
      <c r="AB65" s="417"/>
      <c r="AC65" s="417"/>
      <c r="AD65" s="417"/>
      <c r="AE65" s="417"/>
      <c r="AF65" s="417"/>
      <c r="AG65" s="417"/>
      <c r="AH65" s="417"/>
      <c r="AI65" s="417"/>
      <c r="AJ65" s="417"/>
      <c r="AK65" s="417"/>
      <c r="AL65" s="417"/>
      <c r="AM65" s="417"/>
      <c r="AN65" s="417"/>
      <c r="AO65" s="417"/>
      <c r="AP65" s="417"/>
      <c r="AQ65" s="417"/>
      <c r="AR65" s="417"/>
      <c r="AS65" s="417"/>
      <c r="AT65" s="417"/>
      <c r="AU65" s="417"/>
      <c r="AV65" s="417"/>
      <c r="AW65" s="417"/>
      <c r="AX65" s="417"/>
      <c r="AY65" s="417"/>
      <c r="AZ65" s="417"/>
      <c r="BA65" s="417"/>
      <c r="BB65" s="417"/>
      <c r="BC65" s="417"/>
      <c r="BD65" s="417"/>
      <c r="BE65" s="417"/>
      <c r="BF65" s="417"/>
      <c r="BG65" s="417"/>
      <c r="BH65" s="417"/>
      <c r="BI65" s="417"/>
      <c r="BJ65" s="417"/>
      <c r="BK65" s="417"/>
      <c r="BL65" s="417"/>
      <c r="BM65" s="417"/>
      <c r="BN65" s="417"/>
      <c r="BO65" s="417"/>
      <c r="BP65" s="417"/>
      <c r="BQ65" s="417"/>
      <c r="BR65" s="417"/>
      <c r="BS65" s="417"/>
      <c r="BT65" s="417"/>
      <c r="BU65" s="417"/>
      <c r="BV65" s="417"/>
      <c r="BW65" s="417"/>
      <c r="BX65" s="417"/>
      <c r="BY65" s="417"/>
      <c r="BZ65" s="417"/>
      <c r="CA65" s="417"/>
      <c r="CB65" s="417"/>
      <c r="CC65" s="415"/>
      <c r="CD65" s="415"/>
      <c r="CE65" s="415"/>
      <c r="CF65" s="415"/>
      <c r="CG65" s="431"/>
      <c r="CH65" s="432" t="s">
        <v>137</v>
      </c>
      <c r="CI65" s="433"/>
    </row>
    <row r="66" spans="1:87" ht="6" customHeight="1">
      <c r="A66" s="397"/>
      <c r="B66" s="398"/>
      <c r="C66" s="398"/>
      <c r="D66" s="399"/>
      <c r="E66" s="412"/>
      <c r="F66" s="412"/>
      <c r="G66" s="412"/>
      <c r="H66" s="415"/>
      <c r="I66" s="415"/>
      <c r="J66" s="415"/>
      <c r="K66" s="415"/>
      <c r="L66" s="415"/>
      <c r="M66" s="415"/>
      <c r="N66" s="415"/>
      <c r="O66" s="415"/>
      <c r="P66" s="415"/>
      <c r="Q66" s="415"/>
      <c r="R66" s="415"/>
      <c r="S66" s="415"/>
      <c r="T66" s="415"/>
      <c r="U66" s="415"/>
      <c r="V66" s="415"/>
      <c r="W66" s="415"/>
      <c r="X66" s="415"/>
      <c r="Y66" s="417"/>
      <c r="Z66" s="417"/>
      <c r="AA66" s="417"/>
      <c r="AB66" s="417"/>
      <c r="AC66" s="417"/>
      <c r="AD66" s="417"/>
      <c r="AE66" s="417"/>
      <c r="AF66" s="417"/>
      <c r="AG66" s="417"/>
      <c r="AH66" s="417"/>
      <c r="AI66" s="417"/>
      <c r="AJ66" s="417"/>
      <c r="AK66" s="417"/>
      <c r="AL66" s="417"/>
      <c r="AM66" s="417"/>
      <c r="AN66" s="417"/>
      <c r="AO66" s="417"/>
      <c r="AP66" s="417"/>
      <c r="AQ66" s="417"/>
      <c r="AR66" s="417"/>
      <c r="AS66" s="417"/>
      <c r="AT66" s="417"/>
      <c r="AU66" s="417"/>
      <c r="AV66" s="417"/>
      <c r="AW66" s="417"/>
      <c r="AX66" s="417"/>
      <c r="AY66" s="417"/>
      <c r="AZ66" s="417"/>
      <c r="BA66" s="417"/>
      <c r="BB66" s="417"/>
      <c r="BC66" s="417"/>
      <c r="BD66" s="417"/>
      <c r="BE66" s="417"/>
      <c r="BF66" s="417"/>
      <c r="BG66" s="417"/>
      <c r="BH66" s="417"/>
      <c r="BI66" s="417"/>
      <c r="BJ66" s="417"/>
      <c r="BK66" s="417"/>
      <c r="BL66" s="417"/>
      <c r="BM66" s="417"/>
      <c r="BN66" s="417"/>
      <c r="BO66" s="417"/>
      <c r="BP66" s="417"/>
      <c r="BQ66" s="417"/>
      <c r="BR66" s="417"/>
      <c r="BS66" s="417"/>
      <c r="BT66" s="417"/>
      <c r="BU66" s="417"/>
      <c r="BV66" s="417"/>
      <c r="BW66" s="417"/>
      <c r="BX66" s="417"/>
      <c r="BY66" s="417"/>
      <c r="BZ66" s="417"/>
      <c r="CA66" s="417"/>
      <c r="CB66" s="417"/>
      <c r="CC66" s="415"/>
      <c r="CD66" s="415"/>
      <c r="CE66" s="415"/>
      <c r="CF66" s="415"/>
      <c r="CG66" s="431"/>
      <c r="CH66" s="432"/>
      <c r="CI66" s="433"/>
    </row>
    <row r="67" spans="1:87" ht="6" customHeight="1">
      <c r="A67" s="397"/>
      <c r="B67" s="398"/>
      <c r="C67" s="398"/>
      <c r="D67" s="399"/>
      <c r="E67" s="412"/>
      <c r="F67" s="412"/>
      <c r="G67" s="412"/>
      <c r="H67" s="415"/>
      <c r="I67" s="415"/>
      <c r="J67" s="415"/>
      <c r="K67" s="415"/>
      <c r="L67" s="415"/>
      <c r="M67" s="415"/>
      <c r="N67" s="415"/>
      <c r="O67" s="415"/>
      <c r="P67" s="415"/>
      <c r="Q67" s="415"/>
      <c r="R67" s="415"/>
      <c r="S67" s="415"/>
      <c r="T67" s="415"/>
      <c r="U67" s="415"/>
      <c r="V67" s="415"/>
      <c r="W67" s="415"/>
      <c r="X67" s="415"/>
      <c r="Y67" s="417"/>
      <c r="Z67" s="417"/>
      <c r="AA67" s="417"/>
      <c r="AB67" s="417"/>
      <c r="AC67" s="417"/>
      <c r="AD67" s="417"/>
      <c r="AE67" s="417"/>
      <c r="AF67" s="417"/>
      <c r="AG67" s="417"/>
      <c r="AH67" s="417"/>
      <c r="AI67" s="417"/>
      <c r="AJ67" s="417"/>
      <c r="AK67" s="417"/>
      <c r="AL67" s="417"/>
      <c r="AM67" s="417"/>
      <c r="AN67" s="417"/>
      <c r="AO67" s="417"/>
      <c r="AP67" s="417"/>
      <c r="AQ67" s="417"/>
      <c r="AR67" s="417"/>
      <c r="AS67" s="417"/>
      <c r="AT67" s="417"/>
      <c r="AU67" s="417"/>
      <c r="AV67" s="417"/>
      <c r="AW67" s="417"/>
      <c r="AX67" s="417"/>
      <c r="AY67" s="417"/>
      <c r="AZ67" s="417"/>
      <c r="BA67" s="417"/>
      <c r="BB67" s="417"/>
      <c r="BC67" s="417"/>
      <c r="BD67" s="417"/>
      <c r="BE67" s="417"/>
      <c r="BF67" s="417"/>
      <c r="BG67" s="417"/>
      <c r="BH67" s="417"/>
      <c r="BI67" s="417"/>
      <c r="BJ67" s="417"/>
      <c r="BK67" s="417"/>
      <c r="BL67" s="417"/>
      <c r="BM67" s="417"/>
      <c r="BN67" s="417"/>
      <c r="BO67" s="417"/>
      <c r="BP67" s="417"/>
      <c r="BQ67" s="417"/>
      <c r="BR67" s="417"/>
      <c r="BS67" s="417"/>
      <c r="BT67" s="417"/>
      <c r="BU67" s="417"/>
      <c r="BV67" s="417"/>
      <c r="BW67" s="417"/>
      <c r="BX67" s="417"/>
      <c r="BY67" s="417"/>
      <c r="BZ67" s="417"/>
      <c r="CA67" s="417"/>
      <c r="CB67" s="417"/>
      <c r="CC67" s="415"/>
      <c r="CD67" s="415"/>
      <c r="CE67" s="415"/>
      <c r="CF67" s="415"/>
      <c r="CG67" s="431"/>
      <c r="CH67" s="432"/>
      <c r="CI67" s="433"/>
    </row>
    <row r="68" spans="1:87" ht="6" customHeight="1">
      <c r="A68" s="397"/>
      <c r="B68" s="398"/>
      <c r="C68" s="398"/>
      <c r="D68" s="399"/>
      <c r="E68" s="412"/>
      <c r="F68" s="412"/>
      <c r="G68" s="412"/>
      <c r="H68" s="415"/>
      <c r="I68" s="415"/>
      <c r="J68" s="415"/>
      <c r="K68" s="415"/>
      <c r="L68" s="415"/>
      <c r="M68" s="415"/>
      <c r="N68" s="415"/>
      <c r="O68" s="415"/>
      <c r="P68" s="415"/>
      <c r="Q68" s="415"/>
      <c r="R68" s="415"/>
      <c r="S68" s="415"/>
      <c r="T68" s="415"/>
      <c r="U68" s="415"/>
      <c r="V68" s="415"/>
      <c r="W68" s="415"/>
      <c r="X68" s="415"/>
      <c r="Y68" s="417"/>
      <c r="Z68" s="417"/>
      <c r="AA68" s="417"/>
      <c r="AB68" s="417"/>
      <c r="AC68" s="417"/>
      <c r="AD68" s="417"/>
      <c r="AE68" s="417"/>
      <c r="AF68" s="417"/>
      <c r="AG68" s="417"/>
      <c r="AH68" s="417"/>
      <c r="AI68" s="417"/>
      <c r="AJ68" s="417"/>
      <c r="AK68" s="417"/>
      <c r="AL68" s="417"/>
      <c r="AM68" s="417"/>
      <c r="AN68" s="417"/>
      <c r="AO68" s="417"/>
      <c r="AP68" s="417"/>
      <c r="AQ68" s="417"/>
      <c r="AR68" s="417"/>
      <c r="AS68" s="417"/>
      <c r="AT68" s="417"/>
      <c r="AU68" s="417"/>
      <c r="AV68" s="417"/>
      <c r="AW68" s="417"/>
      <c r="AX68" s="417"/>
      <c r="AY68" s="417"/>
      <c r="AZ68" s="417"/>
      <c r="BA68" s="417"/>
      <c r="BB68" s="417"/>
      <c r="BC68" s="417"/>
      <c r="BD68" s="417"/>
      <c r="BE68" s="417"/>
      <c r="BF68" s="417"/>
      <c r="BG68" s="417"/>
      <c r="BH68" s="417"/>
      <c r="BI68" s="417"/>
      <c r="BJ68" s="417"/>
      <c r="BK68" s="417"/>
      <c r="BL68" s="417"/>
      <c r="BM68" s="417"/>
      <c r="BN68" s="417"/>
      <c r="BO68" s="417"/>
      <c r="BP68" s="417"/>
      <c r="BQ68" s="417"/>
      <c r="BR68" s="417"/>
      <c r="BS68" s="417"/>
      <c r="BT68" s="417"/>
      <c r="BU68" s="417"/>
      <c r="BV68" s="417"/>
      <c r="BW68" s="417"/>
      <c r="BX68" s="417"/>
      <c r="BY68" s="417"/>
      <c r="BZ68" s="417"/>
      <c r="CA68" s="417"/>
      <c r="CB68" s="417"/>
      <c r="CC68" s="415"/>
      <c r="CD68" s="415"/>
      <c r="CE68" s="415"/>
      <c r="CF68" s="415"/>
      <c r="CG68" s="431"/>
      <c r="CH68" s="432" t="s">
        <v>137</v>
      </c>
      <c r="CI68" s="433"/>
    </row>
    <row r="69" spans="1:87" ht="6" customHeight="1">
      <c r="A69" s="397"/>
      <c r="B69" s="398"/>
      <c r="C69" s="398"/>
      <c r="D69" s="399"/>
      <c r="E69" s="412"/>
      <c r="F69" s="412"/>
      <c r="G69" s="412"/>
      <c r="H69" s="415"/>
      <c r="I69" s="415"/>
      <c r="J69" s="415"/>
      <c r="K69" s="415"/>
      <c r="L69" s="415"/>
      <c r="M69" s="415"/>
      <c r="N69" s="415"/>
      <c r="O69" s="415"/>
      <c r="P69" s="415"/>
      <c r="Q69" s="415"/>
      <c r="R69" s="415"/>
      <c r="S69" s="415"/>
      <c r="T69" s="415"/>
      <c r="U69" s="415"/>
      <c r="V69" s="415"/>
      <c r="W69" s="415"/>
      <c r="X69" s="415"/>
      <c r="Y69" s="417"/>
      <c r="Z69" s="417"/>
      <c r="AA69" s="417"/>
      <c r="AB69" s="417"/>
      <c r="AC69" s="417"/>
      <c r="AD69" s="417"/>
      <c r="AE69" s="417"/>
      <c r="AF69" s="417"/>
      <c r="AG69" s="417"/>
      <c r="AH69" s="417"/>
      <c r="AI69" s="417"/>
      <c r="AJ69" s="417"/>
      <c r="AK69" s="417"/>
      <c r="AL69" s="417"/>
      <c r="AM69" s="417"/>
      <c r="AN69" s="417"/>
      <c r="AO69" s="417"/>
      <c r="AP69" s="417"/>
      <c r="AQ69" s="417"/>
      <c r="AR69" s="417"/>
      <c r="AS69" s="417"/>
      <c r="AT69" s="417"/>
      <c r="AU69" s="417"/>
      <c r="AV69" s="417"/>
      <c r="AW69" s="417"/>
      <c r="AX69" s="417"/>
      <c r="AY69" s="417"/>
      <c r="AZ69" s="417"/>
      <c r="BA69" s="417"/>
      <c r="BB69" s="417"/>
      <c r="BC69" s="417"/>
      <c r="BD69" s="417"/>
      <c r="BE69" s="417"/>
      <c r="BF69" s="417"/>
      <c r="BG69" s="417"/>
      <c r="BH69" s="417"/>
      <c r="BI69" s="417"/>
      <c r="BJ69" s="417"/>
      <c r="BK69" s="417"/>
      <c r="BL69" s="417"/>
      <c r="BM69" s="417"/>
      <c r="BN69" s="417"/>
      <c r="BO69" s="417"/>
      <c r="BP69" s="417"/>
      <c r="BQ69" s="417"/>
      <c r="BR69" s="417"/>
      <c r="BS69" s="417"/>
      <c r="BT69" s="417"/>
      <c r="BU69" s="417"/>
      <c r="BV69" s="417"/>
      <c r="BW69" s="417"/>
      <c r="BX69" s="417"/>
      <c r="BY69" s="417"/>
      <c r="BZ69" s="417"/>
      <c r="CA69" s="417"/>
      <c r="CB69" s="417"/>
      <c r="CC69" s="415"/>
      <c r="CD69" s="415"/>
      <c r="CE69" s="415"/>
      <c r="CF69" s="415"/>
      <c r="CG69" s="431"/>
      <c r="CH69" s="432"/>
      <c r="CI69" s="433"/>
    </row>
    <row r="70" spans="1:87" ht="6" customHeight="1">
      <c r="A70" s="397"/>
      <c r="B70" s="398"/>
      <c r="C70" s="398"/>
      <c r="D70" s="399"/>
      <c r="E70" s="412"/>
      <c r="F70" s="412"/>
      <c r="G70" s="412"/>
      <c r="H70" s="415"/>
      <c r="I70" s="415"/>
      <c r="J70" s="415"/>
      <c r="K70" s="415"/>
      <c r="L70" s="415"/>
      <c r="M70" s="415"/>
      <c r="N70" s="415"/>
      <c r="O70" s="415"/>
      <c r="P70" s="415"/>
      <c r="Q70" s="415"/>
      <c r="R70" s="415"/>
      <c r="S70" s="415"/>
      <c r="T70" s="415"/>
      <c r="U70" s="415"/>
      <c r="V70" s="415"/>
      <c r="W70" s="415"/>
      <c r="X70" s="415"/>
      <c r="Y70" s="417"/>
      <c r="Z70" s="417"/>
      <c r="AA70" s="417"/>
      <c r="AB70" s="417"/>
      <c r="AC70" s="417"/>
      <c r="AD70" s="417"/>
      <c r="AE70" s="417"/>
      <c r="AF70" s="417"/>
      <c r="AG70" s="417"/>
      <c r="AH70" s="417"/>
      <c r="AI70" s="417"/>
      <c r="AJ70" s="417"/>
      <c r="AK70" s="417"/>
      <c r="AL70" s="417"/>
      <c r="AM70" s="417"/>
      <c r="AN70" s="417"/>
      <c r="AO70" s="417"/>
      <c r="AP70" s="417"/>
      <c r="AQ70" s="417"/>
      <c r="AR70" s="417"/>
      <c r="AS70" s="417"/>
      <c r="AT70" s="417"/>
      <c r="AU70" s="417"/>
      <c r="AV70" s="417"/>
      <c r="AW70" s="417"/>
      <c r="AX70" s="417"/>
      <c r="AY70" s="417"/>
      <c r="AZ70" s="417"/>
      <c r="BA70" s="417"/>
      <c r="BB70" s="417"/>
      <c r="BC70" s="417"/>
      <c r="BD70" s="417"/>
      <c r="BE70" s="417"/>
      <c r="BF70" s="417"/>
      <c r="BG70" s="417"/>
      <c r="BH70" s="417"/>
      <c r="BI70" s="417"/>
      <c r="BJ70" s="417"/>
      <c r="BK70" s="417"/>
      <c r="BL70" s="417"/>
      <c r="BM70" s="417"/>
      <c r="BN70" s="417"/>
      <c r="BO70" s="417"/>
      <c r="BP70" s="417"/>
      <c r="BQ70" s="417"/>
      <c r="BR70" s="417"/>
      <c r="BS70" s="417"/>
      <c r="BT70" s="417"/>
      <c r="BU70" s="417"/>
      <c r="BV70" s="417"/>
      <c r="BW70" s="417"/>
      <c r="BX70" s="417"/>
      <c r="BY70" s="417"/>
      <c r="BZ70" s="417"/>
      <c r="CA70" s="417"/>
      <c r="CB70" s="417"/>
      <c r="CC70" s="415"/>
      <c r="CD70" s="415"/>
      <c r="CE70" s="415"/>
      <c r="CF70" s="415"/>
      <c r="CG70" s="431"/>
      <c r="CH70" s="432"/>
      <c r="CI70" s="433"/>
    </row>
    <row r="71" spans="1:87" ht="6" customHeight="1">
      <c r="A71" s="397"/>
      <c r="B71" s="398"/>
      <c r="C71" s="398"/>
      <c r="D71" s="399"/>
      <c r="E71" s="412"/>
      <c r="F71" s="412"/>
      <c r="G71" s="412"/>
      <c r="H71" s="415"/>
      <c r="I71" s="415"/>
      <c r="J71" s="415"/>
      <c r="K71" s="415"/>
      <c r="L71" s="415"/>
      <c r="M71" s="415"/>
      <c r="N71" s="415"/>
      <c r="O71" s="415"/>
      <c r="P71" s="415"/>
      <c r="Q71" s="415"/>
      <c r="R71" s="415"/>
      <c r="S71" s="415"/>
      <c r="T71" s="415"/>
      <c r="U71" s="415"/>
      <c r="V71" s="415"/>
      <c r="W71" s="415"/>
      <c r="X71" s="415"/>
      <c r="Y71" s="417"/>
      <c r="Z71" s="417"/>
      <c r="AA71" s="417"/>
      <c r="AB71" s="417"/>
      <c r="AC71" s="417"/>
      <c r="AD71" s="417"/>
      <c r="AE71" s="417"/>
      <c r="AF71" s="417"/>
      <c r="AG71" s="417"/>
      <c r="AH71" s="417"/>
      <c r="AI71" s="417"/>
      <c r="AJ71" s="417"/>
      <c r="AK71" s="417"/>
      <c r="AL71" s="417"/>
      <c r="AM71" s="417"/>
      <c r="AN71" s="417"/>
      <c r="AO71" s="417"/>
      <c r="AP71" s="417"/>
      <c r="AQ71" s="417"/>
      <c r="AR71" s="417"/>
      <c r="AS71" s="417"/>
      <c r="AT71" s="417"/>
      <c r="AU71" s="417"/>
      <c r="AV71" s="417"/>
      <c r="AW71" s="417"/>
      <c r="AX71" s="417"/>
      <c r="AY71" s="417"/>
      <c r="AZ71" s="417"/>
      <c r="BA71" s="417"/>
      <c r="BB71" s="417"/>
      <c r="BC71" s="417"/>
      <c r="BD71" s="417"/>
      <c r="BE71" s="417"/>
      <c r="BF71" s="417"/>
      <c r="BG71" s="417"/>
      <c r="BH71" s="417"/>
      <c r="BI71" s="417"/>
      <c r="BJ71" s="417"/>
      <c r="BK71" s="417"/>
      <c r="BL71" s="417"/>
      <c r="BM71" s="417"/>
      <c r="BN71" s="417"/>
      <c r="BO71" s="417"/>
      <c r="BP71" s="417"/>
      <c r="BQ71" s="417"/>
      <c r="BR71" s="417"/>
      <c r="BS71" s="417"/>
      <c r="BT71" s="417"/>
      <c r="BU71" s="417"/>
      <c r="BV71" s="417"/>
      <c r="BW71" s="417"/>
      <c r="BX71" s="417"/>
      <c r="BY71" s="417"/>
      <c r="BZ71" s="417"/>
      <c r="CA71" s="417"/>
      <c r="CB71" s="417"/>
      <c r="CC71" s="415"/>
      <c r="CD71" s="415"/>
      <c r="CE71" s="415"/>
      <c r="CF71" s="415"/>
      <c r="CG71" s="431"/>
      <c r="CH71" s="432" t="s">
        <v>137</v>
      </c>
      <c r="CI71" s="433"/>
    </row>
    <row r="72" spans="1:87" ht="6" customHeight="1">
      <c r="A72" s="397"/>
      <c r="B72" s="398"/>
      <c r="C72" s="398"/>
      <c r="D72" s="399"/>
      <c r="E72" s="412"/>
      <c r="F72" s="412"/>
      <c r="G72" s="412"/>
      <c r="H72" s="415"/>
      <c r="I72" s="415"/>
      <c r="J72" s="415"/>
      <c r="K72" s="415"/>
      <c r="L72" s="415"/>
      <c r="M72" s="415"/>
      <c r="N72" s="415"/>
      <c r="O72" s="415"/>
      <c r="P72" s="415"/>
      <c r="Q72" s="415"/>
      <c r="R72" s="415"/>
      <c r="S72" s="415"/>
      <c r="T72" s="415"/>
      <c r="U72" s="415"/>
      <c r="V72" s="415"/>
      <c r="W72" s="415"/>
      <c r="X72" s="415"/>
      <c r="Y72" s="417"/>
      <c r="Z72" s="417"/>
      <c r="AA72" s="417"/>
      <c r="AB72" s="417"/>
      <c r="AC72" s="417"/>
      <c r="AD72" s="417"/>
      <c r="AE72" s="417"/>
      <c r="AF72" s="417"/>
      <c r="AG72" s="417"/>
      <c r="AH72" s="417"/>
      <c r="AI72" s="417"/>
      <c r="AJ72" s="417"/>
      <c r="AK72" s="417"/>
      <c r="AL72" s="417"/>
      <c r="AM72" s="417"/>
      <c r="AN72" s="417"/>
      <c r="AO72" s="417"/>
      <c r="AP72" s="417"/>
      <c r="AQ72" s="417"/>
      <c r="AR72" s="417"/>
      <c r="AS72" s="417"/>
      <c r="AT72" s="417"/>
      <c r="AU72" s="417"/>
      <c r="AV72" s="417"/>
      <c r="AW72" s="417"/>
      <c r="AX72" s="417"/>
      <c r="AY72" s="417"/>
      <c r="AZ72" s="417"/>
      <c r="BA72" s="417"/>
      <c r="BB72" s="417"/>
      <c r="BC72" s="417"/>
      <c r="BD72" s="417"/>
      <c r="BE72" s="417"/>
      <c r="BF72" s="417"/>
      <c r="BG72" s="417"/>
      <c r="BH72" s="417"/>
      <c r="BI72" s="417"/>
      <c r="BJ72" s="417"/>
      <c r="BK72" s="417"/>
      <c r="BL72" s="417"/>
      <c r="BM72" s="417"/>
      <c r="BN72" s="417"/>
      <c r="BO72" s="417"/>
      <c r="BP72" s="417"/>
      <c r="BQ72" s="417"/>
      <c r="BR72" s="417"/>
      <c r="BS72" s="417"/>
      <c r="BT72" s="417"/>
      <c r="BU72" s="417"/>
      <c r="BV72" s="417"/>
      <c r="BW72" s="417"/>
      <c r="BX72" s="417"/>
      <c r="BY72" s="417"/>
      <c r="BZ72" s="417"/>
      <c r="CA72" s="417"/>
      <c r="CB72" s="417"/>
      <c r="CC72" s="415"/>
      <c r="CD72" s="415"/>
      <c r="CE72" s="415"/>
      <c r="CF72" s="415"/>
      <c r="CG72" s="431"/>
      <c r="CH72" s="432"/>
      <c r="CI72" s="433"/>
    </row>
    <row r="73" spans="1:87" ht="6" customHeight="1">
      <c r="A73" s="397"/>
      <c r="B73" s="398"/>
      <c r="C73" s="398"/>
      <c r="D73" s="399"/>
      <c r="E73" s="412"/>
      <c r="F73" s="412"/>
      <c r="G73" s="412"/>
      <c r="H73" s="437"/>
      <c r="I73" s="437"/>
      <c r="J73" s="437"/>
      <c r="K73" s="437"/>
      <c r="L73" s="437"/>
      <c r="M73" s="437"/>
      <c r="N73" s="437"/>
      <c r="O73" s="437"/>
      <c r="P73" s="437"/>
      <c r="Q73" s="437"/>
      <c r="R73" s="437"/>
      <c r="S73" s="437"/>
      <c r="T73" s="437"/>
      <c r="U73" s="437"/>
      <c r="V73" s="437"/>
      <c r="W73" s="437"/>
      <c r="X73" s="437"/>
      <c r="Y73" s="438"/>
      <c r="Z73" s="438"/>
      <c r="AA73" s="438"/>
      <c r="AB73" s="438"/>
      <c r="AC73" s="438"/>
      <c r="AD73" s="438"/>
      <c r="AE73" s="438"/>
      <c r="AF73" s="438"/>
      <c r="AG73" s="438"/>
      <c r="AH73" s="438"/>
      <c r="AI73" s="438"/>
      <c r="AJ73" s="438"/>
      <c r="AK73" s="438"/>
      <c r="AL73" s="438"/>
      <c r="AM73" s="438"/>
      <c r="AN73" s="438"/>
      <c r="AO73" s="438"/>
      <c r="AP73" s="438"/>
      <c r="AQ73" s="438"/>
      <c r="AR73" s="438"/>
      <c r="AS73" s="438"/>
      <c r="AT73" s="438"/>
      <c r="AU73" s="438"/>
      <c r="AV73" s="438"/>
      <c r="AW73" s="438"/>
      <c r="AX73" s="438"/>
      <c r="AY73" s="438"/>
      <c r="AZ73" s="438"/>
      <c r="BA73" s="438"/>
      <c r="BB73" s="438"/>
      <c r="BC73" s="438"/>
      <c r="BD73" s="438"/>
      <c r="BE73" s="438"/>
      <c r="BF73" s="438"/>
      <c r="BG73" s="438"/>
      <c r="BH73" s="438"/>
      <c r="BI73" s="438"/>
      <c r="BJ73" s="438"/>
      <c r="BK73" s="438"/>
      <c r="BL73" s="438"/>
      <c r="BM73" s="438"/>
      <c r="BN73" s="438"/>
      <c r="BO73" s="438"/>
      <c r="BP73" s="438"/>
      <c r="BQ73" s="438"/>
      <c r="BR73" s="438"/>
      <c r="BS73" s="438"/>
      <c r="BT73" s="438"/>
      <c r="BU73" s="438"/>
      <c r="BV73" s="438"/>
      <c r="BW73" s="438"/>
      <c r="BX73" s="438"/>
      <c r="BY73" s="438"/>
      <c r="BZ73" s="438"/>
      <c r="CA73" s="438"/>
      <c r="CB73" s="438"/>
      <c r="CC73" s="437"/>
      <c r="CD73" s="437"/>
      <c r="CE73" s="437"/>
      <c r="CF73" s="437"/>
      <c r="CG73" s="439"/>
      <c r="CH73" s="440"/>
      <c r="CI73" s="441"/>
    </row>
    <row r="74" spans="1:87" ht="6" customHeight="1">
      <c r="A74" s="397"/>
      <c r="B74" s="398"/>
      <c r="C74" s="398"/>
      <c r="D74" s="399"/>
      <c r="E74" s="412"/>
      <c r="F74" s="412"/>
      <c r="G74" s="412"/>
      <c r="H74" s="442" t="s">
        <v>138</v>
      </c>
      <c r="I74" s="443"/>
      <c r="J74" s="443"/>
      <c r="K74" s="443"/>
      <c r="L74" s="443"/>
      <c r="M74" s="443"/>
      <c r="N74" s="443"/>
      <c r="O74" s="443"/>
      <c r="P74" s="443"/>
      <c r="Q74" s="443"/>
      <c r="R74" s="443"/>
      <c r="S74" s="443"/>
      <c r="T74" s="443"/>
      <c r="U74" s="443"/>
      <c r="V74" s="443"/>
      <c r="W74" s="443"/>
      <c r="X74" s="443"/>
      <c r="Y74" s="443"/>
      <c r="Z74" s="443"/>
      <c r="AA74" s="443"/>
      <c r="AB74" s="443"/>
      <c r="AC74" s="443"/>
      <c r="AD74" s="443"/>
      <c r="AE74" s="443"/>
      <c r="AF74" s="443"/>
      <c r="AG74" s="443"/>
      <c r="AH74" s="443"/>
      <c r="AI74" s="443"/>
      <c r="AJ74" s="443"/>
      <c r="AK74" s="443"/>
      <c r="AL74" s="443"/>
      <c r="AM74" s="443"/>
      <c r="AN74" s="443"/>
      <c r="AO74" s="443"/>
      <c r="AP74" s="443"/>
      <c r="AQ74" s="443"/>
      <c r="AR74" s="443"/>
      <c r="AS74" s="443"/>
      <c r="AT74" s="443"/>
      <c r="AU74" s="443"/>
      <c r="AV74" s="443"/>
      <c r="AW74" s="443"/>
      <c r="AX74" s="443"/>
      <c r="AY74" s="443"/>
      <c r="AZ74" s="443"/>
      <c r="BA74" s="443"/>
      <c r="BB74" s="443"/>
      <c r="BC74" s="443"/>
      <c r="BD74" s="443"/>
      <c r="BE74" s="443"/>
      <c r="BF74" s="443"/>
      <c r="BG74" s="443"/>
      <c r="BH74" s="443"/>
      <c r="BI74" s="443"/>
      <c r="BJ74" s="443"/>
      <c r="BK74" s="443"/>
      <c r="BL74" s="443"/>
      <c r="BM74" s="443"/>
      <c r="BN74" s="443"/>
      <c r="BO74" s="443"/>
      <c r="BP74" s="443"/>
      <c r="BQ74" s="443"/>
      <c r="BR74" s="443"/>
      <c r="BS74" s="443"/>
      <c r="BT74" s="443"/>
      <c r="BU74" s="443"/>
      <c r="BV74" s="443"/>
      <c r="BW74" s="443"/>
      <c r="BX74" s="443"/>
      <c r="BY74" s="443"/>
      <c r="BZ74" s="443"/>
      <c r="CA74" s="443"/>
      <c r="CB74" s="444"/>
      <c r="CC74" s="451"/>
      <c r="CD74" s="451"/>
      <c r="CE74" s="451"/>
      <c r="CF74" s="451"/>
      <c r="CG74" s="452"/>
      <c r="CH74" s="457" t="s">
        <v>137</v>
      </c>
      <c r="CI74" s="458"/>
    </row>
    <row r="75" spans="1:87" ht="6" customHeight="1">
      <c r="A75" s="397"/>
      <c r="B75" s="398"/>
      <c r="C75" s="398"/>
      <c r="D75" s="399"/>
      <c r="E75" s="412"/>
      <c r="F75" s="412"/>
      <c r="G75" s="412"/>
      <c r="H75" s="445"/>
      <c r="I75" s="446"/>
      <c r="J75" s="446"/>
      <c r="K75" s="446"/>
      <c r="L75" s="446"/>
      <c r="M75" s="446"/>
      <c r="N75" s="446"/>
      <c r="O75" s="446"/>
      <c r="P75" s="446"/>
      <c r="Q75" s="446"/>
      <c r="R75" s="446"/>
      <c r="S75" s="446"/>
      <c r="T75" s="446"/>
      <c r="U75" s="446"/>
      <c r="V75" s="446"/>
      <c r="W75" s="446"/>
      <c r="X75" s="446"/>
      <c r="Y75" s="446"/>
      <c r="Z75" s="446"/>
      <c r="AA75" s="446"/>
      <c r="AB75" s="446"/>
      <c r="AC75" s="446"/>
      <c r="AD75" s="446"/>
      <c r="AE75" s="446"/>
      <c r="AF75" s="446"/>
      <c r="AG75" s="446"/>
      <c r="AH75" s="446"/>
      <c r="AI75" s="446"/>
      <c r="AJ75" s="446"/>
      <c r="AK75" s="446"/>
      <c r="AL75" s="446"/>
      <c r="AM75" s="446"/>
      <c r="AN75" s="446"/>
      <c r="AO75" s="446"/>
      <c r="AP75" s="446"/>
      <c r="AQ75" s="446"/>
      <c r="AR75" s="446"/>
      <c r="AS75" s="446"/>
      <c r="AT75" s="446"/>
      <c r="AU75" s="446"/>
      <c r="AV75" s="446"/>
      <c r="AW75" s="446"/>
      <c r="AX75" s="446"/>
      <c r="AY75" s="446"/>
      <c r="AZ75" s="446"/>
      <c r="BA75" s="446"/>
      <c r="BB75" s="446"/>
      <c r="BC75" s="446"/>
      <c r="BD75" s="446"/>
      <c r="BE75" s="446"/>
      <c r="BF75" s="446"/>
      <c r="BG75" s="446"/>
      <c r="BH75" s="446"/>
      <c r="BI75" s="446"/>
      <c r="BJ75" s="446"/>
      <c r="BK75" s="446"/>
      <c r="BL75" s="446"/>
      <c r="BM75" s="446"/>
      <c r="BN75" s="446"/>
      <c r="BO75" s="446"/>
      <c r="BP75" s="446"/>
      <c r="BQ75" s="446"/>
      <c r="BR75" s="446"/>
      <c r="BS75" s="446"/>
      <c r="BT75" s="446"/>
      <c r="BU75" s="446"/>
      <c r="BV75" s="446"/>
      <c r="BW75" s="446"/>
      <c r="BX75" s="446"/>
      <c r="BY75" s="446"/>
      <c r="BZ75" s="446"/>
      <c r="CA75" s="446"/>
      <c r="CB75" s="447"/>
      <c r="CC75" s="453"/>
      <c r="CD75" s="453"/>
      <c r="CE75" s="453"/>
      <c r="CF75" s="453"/>
      <c r="CG75" s="454"/>
      <c r="CH75" s="459"/>
      <c r="CI75" s="460"/>
    </row>
    <row r="76" spans="1:87" ht="6" customHeight="1">
      <c r="A76" s="397"/>
      <c r="B76" s="398"/>
      <c r="C76" s="398"/>
      <c r="D76" s="399"/>
      <c r="E76" s="413"/>
      <c r="F76" s="413"/>
      <c r="G76" s="413"/>
      <c r="H76" s="448"/>
      <c r="I76" s="449"/>
      <c r="J76" s="449"/>
      <c r="K76" s="449"/>
      <c r="L76" s="449"/>
      <c r="M76" s="449"/>
      <c r="N76" s="449"/>
      <c r="O76" s="449"/>
      <c r="P76" s="449"/>
      <c r="Q76" s="449"/>
      <c r="R76" s="449"/>
      <c r="S76" s="449"/>
      <c r="T76" s="449"/>
      <c r="U76" s="449"/>
      <c r="V76" s="449"/>
      <c r="W76" s="449"/>
      <c r="X76" s="449"/>
      <c r="Y76" s="449"/>
      <c r="Z76" s="449"/>
      <c r="AA76" s="449"/>
      <c r="AB76" s="449"/>
      <c r="AC76" s="449"/>
      <c r="AD76" s="449"/>
      <c r="AE76" s="449"/>
      <c r="AF76" s="449"/>
      <c r="AG76" s="449"/>
      <c r="AH76" s="449"/>
      <c r="AI76" s="449"/>
      <c r="AJ76" s="449"/>
      <c r="AK76" s="449"/>
      <c r="AL76" s="449"/>
      <c r="AM76" s="449"/>
      <c r="AN76" s="449"/>
      <c r="AO76" s="449"/>
      <c r="AP76" s="449"/>
      <c r="AQ76" s="449"/>
      <c r="AR76" s="449"/>
      <c r="AS76" s="449"/>
      <c r="AT76" s="449"/>
      <c r="AU76" s="449"/>
      <c r="AV76" s="449"/>
      <c r="AW76" s="449"/>
      <c r="AX76" s="449"/>
      <c r="AY76" s="449"/>
      <c r="AZ76" s="449"/>
      <c r="BA76" s="449"/>
      <c r="BB76" s="449"/>
      <c r="BC76" s="449"/>
      <c r="BD76" s="449"/>
      <c r="BE76" s="449"/>
      <c r="BF76" s="449"/>
      <c r="BG76" s="449"/>
      <c r="BH76" s="449"/>
      <c r="BI76" s="449"/>
      <c r="BJ76" s="449"/>
      <c r="BK76" s="449"/>
      <c r="BL76" s="449"/>
      <c r="BM76" s="449"/>
      <c r="BN76" s="449"/>
      <c r="BO76" s="449"/>
      <c r="BP76" s="449"/>
      <c r="BQ76" s="449"/>
      <c r="BR76" s="449"/>
      <c r="BS76" s="449"/>
      <c r="BT76" s="449"/>
      <c r="BU76" s="449"/>
      <c r="BV76" s="449"/>
      <c r="BW76" s="449"/>
      <c r="BX76" s="449"/>
      <c r="BY76" s="449"/>
      <c r="BZ76" s="449"/>
      <c r="CA76" s="449"/>
      <c r="CB76" s="450"/>
      <c r="CC76" s="455"/>
      <c r="CD76" s="455"/>
      <c r="CE76" s="455"/>
      <c r="CF76" s="455"/>
      <c r="CG76" s="456"/>
      <c r="CH76" s="461"/>
      <c r="CI76" s="462"/>
    </row>
    <row r="77" spans="1:87" ht="6" customHeight="1">
      <c r="A77" s="397"/>
      <c r="B77" s="398"/>
      <c r="C77" s="398"/>
      <c r="D77" s="399"/>
      <c r="E77" s="411" t="s">
        <v>139</v>
      </c>
      <c r="F77" s="411"/>
      <c r="G77" s="411"/>
      <c r="H77" s="414"/>
      <c r="I77" s="414"/>
      <c r="J77" s="414"/>
      <c r="K77" s="414"/>
      <c r="L77" s="414"/>
      <c r="M77" s="414"/>
      <c r="N77" s="414"/>
      <c r="O77" s="414"/>
      <c r="P77" s="414"/>
      <c r="Q77" s="414"/>
      <c r="R77" s="414"/>
      <c r="S77" s="414"/>
      <c r="T77" s="414"/>
      <c r="U77" s="414"/>
      <c r="V77" s="414"/>
      <c r="W77" s="414"/>
      <c r="X77" s="414"/>
      <c r="Y77" s="463"/>
      <c r="Z77" s="463"/>
      <c r="AA77" s="463"/>
      <c r="AB77" s="463"/>
      <c r="AC77" s="463"/>
      <c r="AD77" s="463"/>
      <c r="AE77" s="463"/>
      <c r="AF77" s="463"/>
      <c r="AG77" s="463"/>
      <c r="AH77" s="463"/>
      <c r="AI77" s="463"/>
      <c r="AJ77" s="463"/>
      <c r="AK77" s="463"/>
      <c r="AL77" s="463"/>
      <c r="AM77" s="463"/>
      <c r="AN77" s="463"/>
      <c r="AO77" s="463"/>
      <c r="AP77" s="463"/>
      <c r="AQ77" s="463"/>
      <c r="AR77" s="463"/>
      <c r="AS77" s="463"/>
      <c r="AT77" s="463"/>
      <c r="AU77" s="463"/>
      <c r="AV77" s="463"/>
      <c r="AW77" s="463"/>
      <c r="AX77" s="463"/>
      <c r="AY77" s="463"/>
      <c r="AZ77" s="463"/>
      <c r="BA77" s="463"/>
      <c r="BB77" s="463"/>
      <c r="BC77" s="463"/>
      <c r="BD77" s="463"/>
      <c r="BE77" s="463"/>
      <c r="BF77" s="463"/>
      <c r="BG77" s="463"/>
      <c r="BH77" s="463"/>
      <c r="BI77" s="463"/>
      <c r="BJ77" s="463"/>
      <c r="BK77" s="463"/>
      <c r="BL77" s="463"/>
      <c r="BM77" s="463"/>
      <c r="BN77" s="463"/>
      <c r="BO77" s="463"/>
      <c r="BP77" s="463"/>
      <c r="BQ77" s="463"/>
      <c r="BR77" s="463"/>
      <c r="BS77" s="463"/>
      <c r="BT77" s="463"/>
      <c r="BU77" s="463"/>
      <c r="BV77" s="463"/>
      <c r="BW77" s="463"/>
      <c r="BX77" s="463"/>
      <c r="BY77" s="463"/>
      <c r="BZ77" s="463"/>
      <c r="CA77" s="463"/>
      <c r="CB77" s="463"/>
      <c r="CC77" s="414"/>
      <c r="CD77" s="414"/>
      <c r="CE77" s="414"/>
      <c r="CF77" s="414"/>
      <c r="CG77" s="434"/>
      <c r="CH77" s="435" t="s">
        <v>137</v>
      </c>
      <c r="CI77" s="436"/>
    </row>
    <row r="78" spans="1:87" ht="6" customHeight="1">
      <c r="A78" s="397"/>
      <c r="B78" s="398"/>
      <c r="C78" s="398"/>
      <c r="D78" s="399"/>
      <c r="E78" s="412"/>
      <c r="F78" s="412"/>
      <c r="G78" s="412"/>
      <c r="H78" s="415"/>
      <c r="I78" s="415"/>
      <c r="J78" s="415"/>
      <c r="K78" s="415"/>
      <c r="L78" s="415"/>
      <c r="M78" s="415"/>
      <c r="N78" s="415"/>
      <c r="O78" s="415"/>
      <c r="P78" s="415"/>
      <c r="Q78" s="415"/>
      <c r="R78" s="415"/>
      <c r="S78" s="415"/>
      <c r="T78" s="415"/>
      <c r="U78" s="415"/>
      <c r="V78" s="415"/>
      <c r="W78" s="415"/>
      <c r="X78" s="415"/>
      <c r="Y78" s="417"/>
      <c r="Z78" s="417"/>
      <c r="AA78" s="417"/>
      <c r="AB78" s="417"/>
      <c r="AC78" s="417"/>
      <c r="AD78" s="417"/>
      <c r="AE78" s="417"/>
      <c r="AF78" s="417"/>
      <c r="AG78" s="417"/>
      <c r="AH78" s="417"/>
      <c r="AI78" s="417"/>
      <c r="AJ78" s="417"/>
      <c r="AK78" s="417"/>
      <c r="AL78" s="417"/>
      <c r="AM78" s="417"/>
      <c r="AN78" s="417"/>
      <c r="AO78" s="417"/>
      <c r="AP78" s="417"/>
      <c r="AQ78" s="417"/>
      <c r="AR78" s="417"/>
      <c r="AS78" s="417"/>
      <c r="AT78" s="417"/>
      <c r="AU78" s="417"/>
      <c r="AV78" s="417"/>
      <c r="AW78" s="417"/>
      <c r="AX78" s="417"/>
      <c r="AY78" s="417"/>
      <c r="AZ78" s="417"/>
      <c r="BA78" s="417"/>
      <c r="BB78" s="417"/>
      <c r="BC78" s="417"/>
      <c r="BD78" s="417"/>
      <c r="BE78" s="417"/>
      <c r="BF78" s="417"/>
      <c r="BG78" s="417"/>
      <c r="BH78" s="417"/>
      <c r="BI78" s="417"/>
      <c r="BJ78" s="417"/>
      <c r="BK78" s="417"/>
      <c r="BL78" s="417"/>
      <c r="BM78" s="417"/>
      <c r="BN78" s="417"/>
      <c r="BO78" s="417"/>
      <c r="BP78" s="417"/>
      <c r="BQ78" s="417"/>
      <c r="BR78" s="417"/>
      <c r="BS78" s="417"/>
      <c r="BT78" s="417"/>
      <c r="BU78" s="417"/>
      <c r="BV78" s="417"/>
      <c r="BW78" s="417"/>
      <c r="BX78" s="417"/>
      <c r="BY78" s="417"/>
      <c r="BZ78" s="417"/>
      <c r="CA78" s="417"/>
      <c r="CB78" s="417"/>
      <c r="CC78" s="415"/>
      <c r="CD78" s="415"/>
      <c r="CE78" s="415"/>
      <c r="CF78" s="415"/>
      <c r="CG78" s="431"/>
      <c r="CH78" s="432"/>
      <c r="CI78" s="433"/>
    </row>
    <row r="79" spans="1:87" ht="6" customHeight="1">
      <c r="A79" s="397"/>
      <c r="B79" s="398"/>
      <c r="C79" s="398"/>
      <c r="D79" s="399"/>
      <c r="E79" s="412"/>
      <c r="F79" s="412"/>
      <c r="G79" s="412"/>
      <c r="H79" s="415"/>
      <c r="I79" s="415"/>
      <c r="J79" s="415"/>
      <c r="K79" s="415"/>
      <c r="L79" s="415"/>
      <c r="M79" s="415"/>
      <c r="N79" s="415"/>
      <c r="O79" s="415"/>
      <c r="P79" s="415"/>
      <c r="Q79" s="415"/>
      <c r="R79" s="415"/>
      <c r="S79" s="415"/>
      <c r="T79" s="415"/>
      <c r="U79" s="415"/>
      <c r="V79" s="415"/>
      <c r="W79" s="415"/>
      <c r="X79" s="415"/>
      <c r="Y79" s="417"/>
      <c r="Z79" s="417"/>
      <c r="AA79" s="417"/>
      <c r="AB79" s="417"/>
      <c r="AC79" s="417"/>
      <c r="AD79" s="417"/>
      <c r="AE79" s="417"/>
      <c r="AF79" s="417"/>
      <c r="AG79" s="417"/>
      <c r="AH79" s="417"/>
      <c r="AI79" s="417"/>
      <c r="AJ79" s="417"/>
      <c r="AK79" s="417"/>
      <c r="AL79" s="417"/>
      <c r="AM79" s="417"/>
      <c r="AN79" s="417"/>
      <c r="AO79" s="417"/>
      <c r="AP79" s="417"/>
      <c r="AQ79" s="417"/>
      <c r="AR79" s="417"/>
      <c r="AS79" s="417"/>
      <c r="AT79" s="417"/>
      <c r="AU79" s="417"/>
      <c r="AV79" s="417"/>
      <c r="AW79" s="417"/>
      <c r="AX79" s="417"/>
      <c r="AY79" s="417"/>
      <c r="AZ79" s="417"/>
      <c r="BA79" s="417"/>
      <c r="BB79" s="417"/>
      <c r="BC79" s="417"/>
      <c r="BD79" s="417"/>
      <c r="BE79" s="417"/>
      <c r="BF79" s="417"/>
      <c r="BG79" s="417"/>
      <c r="BH79" s="417"/>
      <c r="BI79" s="417"/>
      <c r="BJ79" s="417"/>
      <c r="BK79" s="417"/>
      <c r="BL79" s="417"/>
      <c r="BM79" s="417"/>
      <c r="BN79" s="417"/>
      <c r="BO79" s="417"/>
      <c r="BP79" s="417"/>
      <c r="BQ79" s="417"/>
      <c r="BR79" s="417"/>
      <c r="BS79" s="417"/>
      <c r="BT79" s="417"/>
      <c r="BU79" s="417"/>
      <c r="BV79" s="417"/>
      <c r="BW79" s="417"/>
      <c r="BX79" s="417"/>
      <c r="BY79" s="417"/>
      <c r="BZ79" s="417"/>
      <c r="CA79" s="417"/>
      <c r="CB79" s="417"/>
      <c r="CC79" s="415"/>
      <c r="CD79" s="415"/>
      <c r="CE79" s="415"/>
      <c r="CF79" s="415"/>
      <c r="CG79" s="431"/>
      <c r="CH79" s="432"/>
      <c r="CI79" s="433"/>
    </row>
    <row r="80" spans="1:87" ht="6" customHeight="1">
      <c r="A80" s="397"/>
      <c r="B80" s="398"/>
      <c r="C80" s="398"/>
      <c r="D80" s="399"/>
      <c r="E80" s="412"/>
      <c r="F80" s="412"/>
      <c r="G80" s="412"/>
      <c r="H80" s="415"/>
      <c r="I80" s="415"/>
      <c r="J80" s="415"/>
      <c r="K80" s="415"/>
      <c r="L80" s="415"/>
      <c r="M80" s="415"/>
      <c r="N80" s="415"/>
      <c r="O80" s="415"/>
      <c r="P80" s="415"/>
      <c r="Q80" s="415"/>
      <c r="R80" s="415"/>
      <c r="S80" s="415"/>
      <c r="T80" s="415"/>
      <c r="U80" s="415"/>
      <c r="V80" s="415"/>
      <c r="W80" s="415"/>
      <c r="X80" s="415"/>
      <c r="Y80" s="417"/>
      <c r="Z80" s="417"/>
      <c r="AA80" s="417"/>
      <c r="AB80" s="417"/>
      <c r="AC80" s="417"/>
      <c r="AD80" s="417"/>
      <c r="AE80" s="417"/>
      <c r="AF80" s="417"/>
      <c r="AG80" s="417"/>
      <c r="AH80" s="417"/>
      <c r="AI80" s="417"/>
      <c r="AJ80" s="417"/>
      <c r="AK80" s="417"/>
      <c r="AL80" s="417"/>
      <c r="AM80" s="417"/>
      <c r="AN80" s="417"/>
      <c r="AO80" s="417"/>
      <c r="AP80" s="417"/>
      <c r="AQ80" s="417"/>
      <c r="AR80" s="417"/>
      <c r="AS80" s="417"/>
      <c r="AT80" s="417"/>
      <c r="AU80" s="417"/>
      <c r="AV80" s="417"/>
      <c r="AW80" s="417"/>
      <c r="AX80" s="417"/>
      <c r="AY80" s="417"/>
      <c r="AZ80" s="417"/>
      <c r="BA80" s="417"/>
      <c r="BB80" s="417"/>
      <c r="BC80" s="417"/>
      <c r="BD80" s="417"/>
      <c r="BE80" s="417"/>
      <c r="BF80" s="417"/>
      <c r="BG80" s="417"/>
      <c r="BH80" s="417"/>
      <c r="BI80" s="417"/>
      <c r="BJ80" s="417"/>
      <c r="BK80" s="417"/>
      <c r="BL80" s="417"/>
      <c r="BM80" s="417"/>
      <c r="BN80" s="417"/>
      <c r="BO80" s="417"/>
      <c r="BP80" s="417"/>
      <c r="BQ80" s="417"/>
      <c r="BR80" s="417"/>
      <c r="BS80" s="417"/>
      <c r="BT80" s="417"/>
      <c r="BU80" s="417"/>
      <c r="BV80" s="417"/>
      <c r="BW80" s="417"/>
      <c r="BX80" s="417"/>
      <c r="BY80" s="417"/>
      <c r="BZ80" s="417"/>
      <c r="CA80" s="417"/>
      <c r="CB80" s="417"/>
      <c r="CC80" s="415"/>
      <c r="CD80" s="415"/>
      <c r="CE80" s="415"/>
      <c r="CF80" s="415"/>
      <c r="CG80" s="431"/>
      <c r="CH80" s="432" t="s">
        <v>137</v>
      </c>
      <c r="CI80" s="433"/>
    </row>
    <row r="81" spans="1:87" ht="6" customHeight="1">
      <c r="A81" s="397"/>
      <c r="B81" s="398"/>
      <c r="C81" s="398"/>
      <c r="D81" s="399"/>
      <c r="E81" s="412"/>
      <c r="F81" s="412"/>
      <c r="G81" s="412"/>
      <c r="H81" s="415"/>
      <c r="I81" s="415"/>
      <c r="J81" s="415"/>
      <c r="K81" s="415"/>
      <c r="L81" s="415"/>
      <c r="M81" s="415"/>
      <c r="N81" s="415"/>
      <c r="O81" s="415"/>
      <c r="P81" s="415"/>
      <c r="Q81" s="415"/>
      <c r="R81" s="415"/>
      <c r="S81" s="415"/>
      <c r="T81" s="415"/>
      <c r="U81" s="415"/>
      <c r="V81" s="415"/>
      <c r="W81" s="415"/>
      <c r="X81" s="415"/>
      <c r="Y81" s="417"/>
      <c r="Z81" s="417"/>
      <c r="AA81" s="417"/>
      <c r="AB81" s="417"/>
      <c r="AC81" s="417"/>
      <c r="AD81" s="417"/>
      <c r="AE81" s="417"/>
      <c r="AF81" s="417"/>
      <c r="AG81" s="417"/>
      <c r="AH81" s="417"/>
      <c r="AI81" s="417"/>
      <c r="AJ81" s="417"/>
      <c r="AK81" s="417"/>
      <c r="AL81" s="417"/>
      <c r="AM81" s="417"/>
      <c r="AN81" s="417"/>
      <c r="AO81" s="417"/>
      <c r="AP81" s="417"/>
      <c r="AQ81" s="417"/>
      <c r="AR81" s="417"/>
      <c r="AS81" s="417"/>
      <c r="AT81" s="417"/>
      <c r="AU81" s="417"/>
      <c r="AV81" s="417"/>
      <c r="AW81" s="417"/>
      <c r="AX81" s="417"/>
      <c r="AY81" s="417"/>
      <c r="AZ81" s="417"/>
      <c r="BA81" s="417"/>
      <c r="BB81" s="417"/>
      <c r="BC81" s="417"/>
      <c r="BD81" s="417"/>
      <c r="BE81" s="417"/>
      <c r="BF81" s="417"/>
      <c r="BG81" s="417"/>
      <c r="BH81" s="417"/>
      <c r="BI81" s="417"/>
      <c r="BJ81" s="417"/>
      <c r="BK81" s="417"/>
      <c r="BL81" s="417"/>
      <c r="BM81" s="417"/>
      <c r="BN81" s="417"/>
      <c r="BO81" s="417"/>
      <c r="BP81" s="417"/>
      <c r="BQ81" s="417"/>
      <c r="BR81" s="417"/>
      <c r="BS81" s="417"/>
      <c r="BT81" s="417"/>
      <c r="BU81" s="417"/>
      <c r="BV81" s="417"/>
      <c r="BW81" s="417"/>
      <c r="BX81" s="417"/>
      <c r="BY81" s="417"/>
      <c r="BZ81" s="417"/>
      <c r="CA81" s="417"/>
      <c r="CB81" s="417"/>
      <c r="CC81" s="415"/>
      <c r="CD81" s="415"/>
      <c r="CE81" s="415"/>
      <c r="CF81" s="415"/>
      <c r="CG81" s="431"/>
      <c r="CH81" s="432"/>
      <c r="CI81" s="433"/>
    </row>
    <row r="82" spans="1:87" ht="6" customHeight="1">
      <c r="A82" s="397"/>
      <c r="B82" s="398"/>
      <c r="C82" s="398"/>
      <c r="D82" s="399"/>
      <c r="E82" s="412"/>
      <c r="F82" s="412"/>
      <c r="G82" s="412"/>
      <c r="H82" s="415"/>
      <c r="I82" s="415"/>
      <c r="J82" s="415"/>
      <c r="K82" s="415"/>
      <c r="L82" s="415"/>
      <c r="M82" s="415"/>
      <c r="N82" s="415"/>
      <c r="O82" s="415"/>
      <c r="P82" s="415"/>
      <c r="Q82" s="415"/>
      <c r="R82" s="415"/>
      <c r="S82" s="415"/>
      <c r="T82" s="415"/>
      <c r="U82" s="415"/>
      <c r="V82" s="415"/>
      <c r="W82" s="415"/>
      <c r="X82" s="415"/>
      <c r="Y82" s="417"/>
      <c r="Z82" s="417"/>
      <c r="AA82" s="417"/>
      <c r="AB82" s="417"/>
      <c r="AC82" s="417"/>
      <c r="AD82" s="417"/>
      <c r="AE82" s="417"/>
      <c r="AF82" s="417"/>
      <c r="AG82" s="417"/>
      <c r="AH82" s="417"/>
      <c r="AI82" s="417"/>
      <c r="AJ82" s="417"/>
      <c r="AK82" s="417"/>
      <c r="AL82" s="417"/>
      <c r="AM82" s="417"/>
      <c r="AN82" s="417"/>
      <c r="AO82" s="417"/>
      <c r="AP82" s="417"/>
      <c r="AQ82" s="417"/>
      <c r="AR82" s="417"/>
      <c r="AS82" s="417"/>
      <c r="AT82" s="417"/>
      <c r="AU82" s="417"/>
      <c r="AV82" s="417"/>
      <c r="AW82" s="417"/>
      <c r="AX82" s="417"/>
      <c r="AY82" s="417"/>
      <c r="AZ82" s="417"/>
      <c r="BA82" s="417"/>
      <c r="BB82" s="417"/>
      <c r="BC82" s="417"/>
      <c r="BD82" s="417"/>
      <c r="BE82" s="417"/>
      <c r="BF82" s="417"/>
      <c r="BG82" s="417"/>
      <c r="BH82" s="417"/>
      <c r="BI82" s="417"/>
      <c r="BJ82" s="417"/>
      <c r="BK82" s="417"/>
      <c r="BL82" s="417"/>
      <c r="BM82" s="417"/>
      <c r="BN82" s="417"/>
      <c r="BO82" s="417"/>
      <c r="BP82" s="417"/>
      <c r="BQ82" s="417"/>
      <c r="BR82" s="417"/>
      <c r="BS82" s="417"/>
      <c r="BT82" s="417"/>
      <c r="BU82" s="417"/>
      <c r="BV82" s="417"/>
      <c r="BW82" s="417"/>
      <c r="BX82" s="417"/>
      <c r="BY82" s="417"/>
      <c r="BZ82" s="417"/>
      <c r="CA82" s="417"/>
      <c r="CB82" s="417"/>
      <c r="CC82" s="415"/>
      <c r="CD82" s="415"/>
      <c r="CE82" s="415"/>
      <c r="CF82" s="415"/>
      <c r="CG82" s="431"/>
      <c r="CH82" s="432"/>
      <c r="CI82" s="433"/>
    </row>
    <row r="83" spans="1:87" ht="6" customHeight="1">
      <c r="A83" s="397"/>
      <c r="B83" s="398"/>
      <c r="C83" s="398"/>
      <c r="D83" s="399"/>
      <c r="E83" s="412"/>
      <c r="F83" s="412"/>
      <c r="G83" s="412"/>
      <c r="H83" s="415"/>
      <c r="I83" s="415"/>
      <c r="J83" s="415"/>
      <c r="K83" s="415"/>
      <c r="L83" s="415"/>
      <c r="M83" s="415"/>
      <c r="N83" s="415"/>
      <c r="O83" s="415"/>
      <c r="P83" s="415"/>
      <c r="Q83" s="415"/>
      <c r="R83" s="415"/>
      <c r="S83" s="415"/>
      <c r="T83" s="415"/>
      <c r="U83" s="415"/>
      <c r="V83" s="415"/>
      <c r="W83" s="415"/>
      <c r="X83" s="415"/>
      <c r="Y83" s="417"/>
      <c r="Z83" s="417"/>
      <c r="AA83" s="417"/>
      <c r="AB83" s="417"/>
      <c r="AC83" s="417"/>
      <c r="AD83" s="417"/>
      <c r="AE83" s="417"/>
      <c r="AF83" s="417"/>
      <c r="AG83" s="417"/>
      <c r="AH83" s="417"/>
      <c r="AI83" s="417"/>
      <c r="AJ83" s="417"/>
      <c r="AK83" s="417"/>
      <c r="AL83" s="417"/>
      <c r="AM83" s="417"/>
      <c r="AN83" s="417"/>
      <c r="AO83" s="417"/>
      <c r="AP83" s="417"/>
      <c r="AQ83" s="417"/>
      <c r="AR83" s="417"/>
      <c r="AS83" s="417"/>
      <c r="AT83" s="417"/>
      <c r="AU83" s="417"/>
      <c r="AV83" s="417"/>
      <c r="AW83" s="417"/>
      <c r="AX83" s="417"/>
      <c r="AY83" s="417"/>
      <c r="AZ83" s="417"/>
      <c r="BA83" s="417"/>
      <c r="BB83" s="417"/>
      <c r="BC83" s="417"/>
      <c r="BD83" s="417"/>
      <c r="BE83" s="417"/>
      <c r="BF83" s="417"/>
      <c r="BG83" s="417"/>
      <c r="BH83" s="417"/>
      <c r="BI83" s="417"/>
      <c r="BJ83" s="417"/>
      <c r="BK83" s="417"/>
      <c r="BL83" s="417"/>
      <c r="BM83" s="417"/>
      <c r="BN83" s="417"/>
      <c r="BO83" s="417"/>
      <c r="BP83" s="417"/>
      <c r="BQ83" s="417"/>
      <c r="BR83" s="417"/>
      <c r="BS83" s="417"/>
      <c r="BT83" s="417"/>
      <c r="BU83" s="417"/>
      <c r="BV83" s="417"/>
      <c r="BW83" s="417"/>
      <c r="BX83" s="417"/>
      <c r="BY83" s="417"/>
      <c r="BZ83" s="417"/>
      <c r="CA83" s="417"/>
      <c r="CB83" s="417"/>
      <c r="CC83" s="415"/>
      <c r="CD83" s="415"/>
      <c r="CE83" s="415"/>
      <c r="CF83" s="415"/>
      <c r="CG83" s="431"/>
      <c r="CH83" s="432" t="s">
        <v>137</v>
      </c>
      <c r="CI83" s="433"/>
    </row>
    <row r="84" spans="1:87" ht="6" customHeight="1">
      <c r="A84" s="397"/>
      <c r="B84" s="398"/>
      <c r="C84" s="398"/>
      <c r="D84" s="399"/>
      <c r="E84" s="412"/>
      <c r="F84" s="412"/>
      <c r="G84" s="412"/>
      <c r="H84" s="415"/>
      <c r="I84" s="415"/>
      <c r="J84" s="415"/>
      <c r="K84" s="415"/>
      <c r="L84" s="415"/>
      <c r="M84" s="415"/>
      <c r="N84" s="415"/>
      <c r="O84" s="415"/>
      <c r="P84" s="415"/>
      <c r="Q84" s="415"/>
      <c r="R84" s="415"/>
      <c r="S84" s="415"/>
      <c r="T84" s="415"/>
      <c r="U84" s="415"/>
      <c r="V84" s="415"/>
      <c r="W84" s="415"/>
      <c r="X84" s="415"/>
      <c r="Y84" s="417"/>
      <c r="Z84" s="417"/>
      <c r="AA84" s="417"/>
      <c r="AB84" s="417"/>
      <c r="AC84" s="417"/>
      <c r="AD84" s="417"/>
      <c r="AE84" s="417"/>
      <c r="AF84" s="417"/>
      <c r="AG84" s="417"/>
      <c r="AH84" s="417"/>
      <c r="AI84" s="417"/>
      <c r="AJ84" s="417"/>
      <c r="AK84" s="417"/>
      <c r="AL84" s="417"/>
      <c r="AM84" s="417"/>
      <c r="AN84" s="417"/>
      <c r="AO84" s="417"/>
      <c r="AP84" s="417"/>
      <c r="AQ84" s="417"/>
      <c r="AR84" s="417"/>
      <c r="AS84" s="417"/>
      <c r="AT84" s="417"/>
      <c r="AU84" s="417"/>
      <c r="AV84" s="417"/>
      <c r="AW84" s="417"/>
      <c r="AX84" s="417"/>
      <c r="AY84" s="417"/>
      <c r="AZ84" s="417"/>
      <c r="BA84" s="417"/>
      <c r="BB84" s="417"/>
      <c r="BC84" s="417"/>
      <c r="BD84" s="417"/>
      <c r="BE84" s="417"/>
      <c r="BF84" s="417"/>
      <c r="BG84" s="417"/>
      <c r="BH84" s="417"/>
      <c r="BI84" s="417"/>
      <c r="BJ84" s="417"/>
      <c r="BK84" s="417"/>
      <c r="BL84" s="417"/>
      <c r="BM84" s="417"/>
      <c r="BN84" s="417"/>
      <c r="BO84" s="417"/>
      <c r="BP84" s="417"/>
      <c r="BQ84" s="417"/>
      <c r="BR84" s="417"/>
      <c r="BS84" s="417"/>
      <c r="BT84" s="417"/>
      <c r="BU84" s="417"/>
      <c r="BV84" s="417"/>
      <c r="BW84" s="417"/>
      <c r="BX84" s="417"/>
      <c r="BY84" s="417"/>
      <c r="BZ84" s="417"/>
      <c r="CA84" s="417"/>
      <c r="CB84" s="417"/>
      <c r="CC84" s="415"/>
      <c r="CD84" s="415"/>
      <c r="CE84" s="415"/>
      <c r="CF84" s="415"/>
      <c r="CG84" s="431"/>
      <c r="CH84" s="432"/>
      <c r="CI84" s="433"/>
    </row>
    <row r="85" spans="1:87" ht="6" customHeight="1">
      <c r="A85" s="397"/>
      <c r="B85" s="398"/>
      <c r="C85" s="398"/>
      <c r="D85" s="399"/>
      <c r="E85" s="412"/>
      <c r="F85" s="412"/>
      <c r="G85" s="412"/>
      <c r="H85" s="415"/>
      <c r="I85" s="415"/>
      <c r="J85" s="415"/>
      <c r="K85" s="415"/>
      <c r="L85" s="415"/>
      <c r="M85" s="415"/>
      <c r="N85" s="415"/>
      <c r="O85" s="415"/>
      <c r="P85" s="415"/>
      <c r="Q85" s="415"/>
      <c r="R85" s="415"/>
      <c r="S85" s="415"/>
      <c r="T85" s="415"/>
      <c r="U85" s="415"/>
      <c r="V85" s="415"/>
      <c r="W85" s="415"/>
      <c r="X85" s="415"/>
      <c r="Y85" s="417"/>
      <c r="Z85" s="417"/>
      <c r="AA85" s="417"/>
      <c r="AB85" s="417"/>
      <c r="AC85" s="417"/>
      <c r="AD85" s="417"/>
      <c r="AE85" s="417"/>
      <c r="AF85" s="417"/>
      <c r="AG85" s="417"/>
      <c r="AH85" s="417"/>
      <c r="AI85" s="417"/>
      <c r="AJ85" s="417"/>
      <c r="AK85" s="417"/>
      <c r="AL85" s="417"/>
      <c r="AM85" s="417"/>
      <c r="AN85" s="417"/>
      <c r="AO85" s="417"/>
      <c r="AP85" s="417"/>
      <c r="AQ85" s="417"/>
      <c r="AR85" s="417"/>
      <c r="AS85" s="417"/>
      <c r="AT85" s="417"/>
      <c r="AU85" s="417"/>
      <c r="AV85" s="417"/>
      <c r="AW85" s="417"/>
      <c r="AX85" s="417"/>
      <c r="AY85" s="417"/>
      <c r="AZ85" s="417"/>
      <c r="BA85" s="417"/>
      <c r="BB85" s="417"/>
      <c r="BC85" s="417"/>
      <c r="BD85" s="417"/>
      <c r="BE85" s="417"/>
      <c r="BF85" s="417"/>
      <c r="BG85" s="417"/>
      <c r="BH85" s="417"/>
      <c r="BI85" s="417"/>
      <c r="BJ85" s="417"/>
      <c r="BK85" s="417"/>
      <c r="BL85" s="417"/>
      <c r="BM85" s="417"/>
      <c r="BN85" s="417"/>
      <c r="BO85" s="417"/>
      <c r="BP85" s="417"/>
      <c r="BQ85" s="417"/>
      <c r="BR85" s="417"/>
      <c r="BS85" s="417"/>
      <c r="BT85" s="417"/>
      <c r="BU85" s="417"/>
      <c r="BV85" s="417"/>
      <c r="BW85" s="417"/>
      <c r="BX85" s="417"/>
      <c r="BY85" s="417"/>
      <c r="BZ85" s="417"/>
      <c r="CA85" s="417"/>
      <c r="CB85" s="417"/>
      <c r="CC85" s="415"/>
      <c r="CD85" s="415"/>
      <c r="CE85" s="415"/>
      <c r="CF85" s="415"/>
      <c r="CG85" s="431"/>
      <c r="CH85" s="432"/>
      <c r="CI85" s="433"/>
    </row>
    <row r="86" spans="1:87" ht="6" customHeight="1">
      <c r="A86" s="397"/>
      <c r="B86" s="398"/>
      <c r="C86" s="398"/>
      <c r="D86" s="399"/>
      <c r="E86" s="412"/>
      <c r="F86" s="412"/>
      <c r="G86" s="412"/>
      <c r="H86" s="415"/>
      <c r="I86" s="415"/>
      <c r="J86" s="415"/>
      <c r="K86" s="415"/>
      <c r="L86" s="415"/>
      <c r="M86" s="415"/>
      <c r="N86" s="415"/>
      <c r="O86" s="415"/>
      <c r="P86" s="415"/>
      <c r="Q86" s="415"/>
      <c r="R86" s="415"/>
      <c r="S86" s="415"/>
      <c r="T86" s="415"/>
      <c r="U86" s="415"/>
      <c r="V86" s="415"/>
      <c r="W86" s="415"/>
      <c r="X86" s="415"/>
      <c r="Y86" s="417"/>
      <c r="Z86" s="417"/>
      <c r="AA86" s="417"/>
      <c r="AB86" s="417"/>
      <c r="AC86" s="417"/>
      <c r="AD86" s="417"/>
      <c r="AE86" s="417"/>
      <c r="AF86" s="417"/>
      <c r="AG86" s="417"/>
      <c r="AH86" s="417"/>
      <c r="AI86" s="417"/>
      <c r="AJ86" s="417"/>
      <c r="AK86" s="417"/>
      <c r="AL86" s="417"/>
      <c r="AM86" s="417"/>
      <c r="AN86" s="417"/>
      <c r="AO86" s="417"/>
      <c r="AP86" s="417"/>
      <c r="AQ86" s="417"/>
      <c r="AR86" s="417"/>
      <c r="AS86" s="417"/>
      <c r="AT86" s="417"/>
      <c r="AU86" s="417"/>
      <c r="AV86" s="417"/>
      <c r="AW86" s="417"/>
      <c r="AX86" s="417"/>
      <c r="AY86" s="417"/>
      <c r="AZ86" s="417"/>
      <c r="BA86" s="417"/>
      <c r="BB86" s="417"/>
      <c r="BC86" s="417"/>
      <c r="BD86" s="417"/>
      <c r="BE86" s="417"/>
      <c r="BF86" s="417"/>
      <c r="BG86" s="417"/>
      <c r="BH86" s="417"/>
      <c r="BI86" s="417"/>
      <c r="BJ86" s="417"/>
      <c r="BK86" s="417"/>
      <c r="BL86" s="417"/>
      <c r="BM86" s="417"/>
      <c r="BN86" s="417"/>
      <c r="BO86" s="417"/>
      <c r="BP86" s="417"/>
      <c r="BQ86" s="417"/>
      <c r="BR86" s="417"/>
      <c r="BS86" s="417"/>
      <c r="BT86" s="417"/>
      <c r="BU86" s="417"/>
      <c r="BV86" s="417"/>
      <c r="BW86" s="417"/>
      <c r="BX86" s="417"/>
      <c r="BY86" s="417"/>
      <c r="BZ86" s="417"/>
      <c r="CA86" s="417"/>
      <c r="CB86" s="417"/>
      <c r="CC86" s="415"/>
      <c r="CD86" s="415"/>
      <c r="CE86" s="415"/>
      <c r="CF86" s="415"/>
      <c r="CG86" s="431"/>
      <c r="CH86" s="432" t="s">
        <v>137</v>
      </c>
      <c r="CI86" s="433"/>
    </row>
    <row r="87" spans="1:87" ht="6" customHeight="1">
      <c r="A87" s="397"/>
      <c r="B87" s="398"/>
      <c r="C87" s="398"/>
      <c r="D87" s="399"/>
      <c r="E87" s="412"/>
      <c r="F87" s="412"/>
      <c r="G87" s="412"/>
      <c r="H87" s="415"/>
      <c r="I87" s="415"/>
      <c r="J87" s="415"/>
      <c r="K87" s="415"/>
      <c r="L87" s="415"/>
      <c r="M87" s="415"/>
      <c r="N87" s="415"/>
      <c r="O87" s="415"/>
      <c r="P87" s="415"/>
      <c r="Q87" s="415"/>
      <c r="R87" s="415"/>
      <c r="S87" s="415"/>
      <c r="T87" s="415"/>
      <c r="U87" s="415"/>
      <c r="V87" s="415"/>
      <c r="W87" s="415"/>
      <c r="X87" s="415"/>
      <c r="Y87" s="417"/>
      <c r="Z87" s="417"/>
      <c r="AA87" s="417"/>
      <c r="AB87" s="417"/>
      <c r="AC87" s="417"/>
      <c r="AD87" s="417"/>
      <c r="AE87" s="417"/>
      <c r="AF87" s="417"/>
      <c r="AG87" s="417"/>
      <c r="AH87" s="417"/>
      <c r="AI87" s="417"/>
      <c r="AJ87" s="417"/>
      <c r="AK87" s="417"/>
      <c r="AL87" s="417"/>
      <c r="AM87" s="417"/>
      <c r="AN87" s="417"/>
      <c r="AO87" s="417"/>
      <c r="AP87" s="417"/>
      <c r="AQ87" s="417"/>
      <c r="AR87" s="417"/>
      <c r="AS87" s="417"/>
      <c r="AT87" s="417"/>
      <c r="AU87" s="417"/>
      <c r="AV87" s="417"/>
      <c r="AW87" s="417"/>
      <c r="AX87" s="417"/>
      <c r="AY87" s="417"/>
      <c r="AZ87" s="417"/>
      <c r="BA87" s="417"/>
      <c r="BB87" s="417"/>
      <c r="BC87" s="417"/>
      <c r="BD87" s="417"/>
      <c r="BE87" s="417"/>
      <c r="BF87" s="417"/>
      <c r="BG87" s="417"/>
      <c r="BH87" s="417"/>
      <c r="BI87" s="417"/>
      <c r="BJ87" s="417"/>
      <c r="BK87" s="417"/>
      <c r="BL87" s="417"/>
      <c r="BM87" s="417"/>
      <c r="BN87" s="417"/>
      <c r="BO87" s="417"/>
      <c r="BP87" s="417"/>
      <c r="BQ87" s="417"/>
      <c r="BR87" s="417"/>
      <c r="BS87" s="417"/>
      <c r="BT87" s="417"/>
      <c r="BU87" s="417"/>
      <c r="BV87" s="417"/>
      <c r="BW87" s="417"/>
      <c r="BX87" s="417"/>
      <c r="BY87" s="417"/>
      <c r="BZ87" s="417"/>
      <c r="CA87" s="417"/>
      <c r="CB87" s="417"/>
      <c r="CC87" s="415"/>
      <c r="CD87" s="415"/>
      <c r="CE87" s="415"/>
      <c r="CF87" s="415"/>
      <c r="CG87" s="431"/>
      <c r="CH87" s="432"/>
      <c r="CI87" s="433"/>
    </row>
    <row r="88" spans="1:87" ht="6" customHeight="1">
      <c r="A88" s="397"/>
      <c r="B88" s="398"/>
      <c r="C88" s="398"/>
      <c r="D88" s="399"/>
      <c r="E88" s="412"/>
      <c r="F88" s="412"/>
      <c r="G88" s="412"/>
      <c r="H88" s="415"/>
      <c r="I88" s="415"/>
      <c r="J88" s="415"/>
      <c r="K88" s="415"/>
      <c r="L88" s="415"/>
      <c r="M88" s="415"/>
      <c r="N88" s="415"/>
      <c r="O88" s="415"/>
      <c r="P88" s="415"/>
      <c r="Q88" s="415"/>
      <c r="R88" s="415"/>
      <c r="S88" s="415"/>
      <c r="T88" s="415"/>
      <c r="U88" s="415"/>
      <c r="V88" s="415"/>
      <c r="W88" s="415"/>
      <c r="X88" s="415"/>
      <c r="Y88" s="417"/>
      <c r="Z88" s="417"/>
      <c r="AA88" s="417"/>
      <c r="AB88" s="417"/>
      <c r="AC88" s="417"/>
      <c r="AD88" s="417"/>
      <c r="AE88" s="417"/>
      <c r="AF88" s="417"/>
      <c r="AG88" s="417"/>
      <c r="AH88" s="417"/>
      <c r="AI88" s="417"/>
      <c r="AJ88" s="417"/>
      <c r="AK88" s="417"/>
      <c r="AL88" s="417"/>
      <c r="AM88" s="417"/>
      <c r="AN88" s="417"/>
      <c r="AO88" s="417"/>
      <c r="AP88" s="417"/>
      <c r="AQ88" s="417"/>
      <c r="AR88" s="417"/>
      <c r="AS88" s="417"/>
      <c r="AT88" s="417"/>
      <c r="AU88" s="417"/>
      <c r="AV88" s="417"/>
      <c r="AW88" s="417"/>
      <c r="AX88" s="417"/>
      <c r="AY88" s="417"/>
      <c r="AZ88" s="417"/>
      <c r="BA88" s="417"/>
      <c r="BB88" s="417"/>
      <c r="BC88" s="417"/>
      <c r="BD88" s="417"/>
      <c r="BE88" s="417"/>
      <c r="BF88" s="417"/>
      <c r="BG88" s="417"/>
      <c r="BH88" s="417"/>
      <c r="BI88" s="417"/>
      <c r="BJ88" s="417"/>
      <c r="BK88" s="417"/>
      <c r="BL88" s="417"/>
      <c r="BM88" s="417"/>
      <c r="BN88" s="417"/>
      <c r="BO88" s="417"/>
      <c r="BP88" s="417"/>
      <c r="BQ88" s="417"/>
      <c r="BR88" s="417"/>
      <c r="BS88" s="417"/>
      <c r="BT88" s="417"/>
      <c r="BU88" s="417"/>
      <c r="BV88" s="417"/>
      <c r="BW88" s="417"/>
      <c r="BX88" s="417"/>
      <c r="BY88" s="417"/>
      <c r="BZ88" s="417"/>
      <c r="CA88" s="417"/>
      <c r="CB88" s="417"/>
      <c r="CC88" s="415"/>
      <c r="CD88" s="415"/>
      <c r="CE88" s="415"/>
      <c r="CF88" s="415"/>
      <c r="CG88" s="431"/>
      <c r="CH88" s="432"/>
      <c r="CI88" s="433"/>
    </row>
    <row r="89" spans="1:87" ht="6" customHeight="1">
      <c r="A89" s="397"/>
      <c r="B89" s="398"/>
      <c r="C89" s="398"/>
      <c r="D89" s="399"/>
      <c r="E89" s="412"/>
      <c r="F89" s="412"/>
      <c r="G89" s="412"/>
      <c r="H89" s="415"/>
      <c r="I89" s="415"/>
      <c r="J89" s="415"/>
      <c r="K89" s="415"/>
      <c r="L89" s="415"/>
      <c r="M89" s="415"/>
      <c r="N89" s="415"/>
      <c r="O89" s="415"/>
      <c r="P89" s="415"/>
      <c r="Q89" s="415"/>
      <c r="R89" s="415"/>
      <c r="S89" s="415"/>
      <c r="T89" s="415"/>
      <c r="U89" s="415"/>
      <c r="V89" s="415"/>
      <c r="W89" s="415"/>
      <c r="X89" s="415"/>
      <c r="Y89" s="417"/>
      <c r="Z89" s="417"/>
      <c r="AA89" s="417"/>
      <c r="AB89" s="417"/>
      <c r="AC89" s="417"/>
      <c r="AD89" s="417"/>
      <c r="AE89" s="417"/>
      <c r="AF89" s="417"/>
      <c r="AG89" s="417"/>
      <c r="AH89" s="417"/>
      <c r="AI89" s="417"/>
      <c r="AJ89" s="417"/>
      <c r="AK89" s="417"/>
      <c r="AL89" s="417"/>
      <c r="AM89" s="417"/>
      <c r="AN89" s="417"/>
      <c r="AO89" s="417"/>
      <c r="AP89" s="417"/>
      <c r="AQ89" s="417"/>
      <c r="AR89" s="417"/>
      <c r="AS89" s="417"/>
      <c r="AT89" s="417"/>
      <c r="AU89" s="417"/>
      <c r="AV89" s="417"/>
      <c r="AW89" s="417"/>
      <c r="AX89" s="417"/>
      <c r="AY89" s="417"/>
      <c r="AZ89" s="417"/>
      <c r="BA89" s="417"/>
      <c r="BB89" s="417"/>
      <c r="BC89" s="417"/>
      <c r="BD89" s="417"/>
      <c r="BE89" s="417"/>
      <c r="BF89" s="417"/>
      <c r="BG89" s="417"/>
      <c r="BH89" s="417"/>
      <c r="BI89" s="417"/>
      <c r="BJ89" s="417"/>
      <c r="BK89" s="417"/>
      <c r="BL89" s="417"/>
      <c r="BM89" s="417"/>
      <c r="BN89" s="417"/>
      <c r="BO89" s="417"/>
      <c r="BP89" s="417"/>
      <c r="BQ89" s="417"/>
      <c r="BR89" s="417"/>
      <c r="BS89" s="417"/>
      <c r="BT89" s="417"/>
      <c r="BU89" s="417"/>
      <c r="BV89" s="417"/>
      <c r="BW89" s="417"/>
      <c r="BX89" s="417"/>
      <c r="BY89" s="417"/>
      <c r="BZ89" s="417"/>
      <c r="CA89" s="417"/>
      <c r="CB89" s="417"/>
      <c r="CC89" s="415"/>
      <c r="CD89" s="415"/>
      <c r="CE89" s="415"/>
      <c r="CF89" s="415"/>
      <c r="CG89" s="431"/>
      <c r="CH89" s="432" t="s">
        <v>137</v>
      </c>
      <c r="CI89" s="433"/>
    </row>
    <row r="90" spans="1:87" ht="6" customHeight="1">
      <c r="A90" s="397"/>
      <c r="B90" s="398"/>
      <c r="C90" s="398"/>
      <c r="D90" s="399"/>
      <c r="E90" s="412"/>
      <c r="F90" s="412"/>
      <c r="G90" s="412"/>
      <c r="H90" s="415"/>
      <c r="I90" s="415"/>
      <c r="J90" s="415"/>
      <c r="K90" s="415"/>
      <c r="L90" s="415"/>
      <c r="M90" s="415"/>
      <c r="N90" s="415"/>
      <c r="O90" s="415"/>
      <c r="P90" s="415"/>
      <c r="Q90" s="415"/>
      <c r="R90" s="415"/>
      <c r="S90" s="415"/>
      <c r="T90" s="415"/>
      <c r="U90" s="415"/>
      <c r="V90" s="415"/>
      <c r="W90" s="415"/>
      <c r="X90" s="415"/>
      <c r="Y90" s="417"/>
      <c r="Z90" s="417"/>
      <c r="AA90" s="417"/>
      <c r="AB90" s="417"/>
      <c r="AC90" s="417"/>
      <c r="AD90" s="417"/>
      <c r="AE90" s="417"/>
      <c r="AF90" s="417"/>
      <c r="AG90" s="417"/>
      <c r="AH90" s="417"/>
      <c r="AI90" s="417"/>
      <c r="AJ90" s="417"/>
      <c r="AK90" s="417"/>
      <c r="AL90" s="417"/>
      <c r="AM90" s="417"/>
      <c r="AN90" s="417"/>
      <c r="AO90" s="417"/>
      <c r="AP90" s="417"/>
      <c r="AQ90" s="417"/>
      <c r="AR90" s="417"/>
      <c r="AS90" s="417"/>
      <c r="AT90" s="417"/>
      <c r="AU90" s="417"/>
      <c r="AV90" s="417"/>
      <c r="AW90" s="417"/>
      <c r="AX90" s="417"/>
      <c r="AY90" s="417"/>
      <c r="AZ90" s="417"/>
      <c r="BA90" s="417"/>
      <c r="BB90" s="417"/>
      <c r="BC90" s="417"/>
      <c r="BD90" s="417"/>
      <c r="BE90" s="417"/>
      <c r="BF90" s="417"/>
      <c r="BG90" s="417"/>
      <c r="BH90" s="417"/>
      <c r="BI90" s="417"/>
      <c r="BJ90" s="417"/>
      <c r="BK90" s="417"/>
      <c r="BL90" s="417"/>
      <c r="BM90" s="417"/>
      <c r="BN90" s="417"/>
      <c r="BO90" s="417"/>
      <c r="BP90" s="417"/>
      <c r="BQ90" s="417"/>
      <c r="BR90" s="417"/>
      <c r="BS90" s="417"/>
      <c r="BT90" s="417"/>
      <c r="BU90" s="417"/>
      <c r="BV90" s="417"/>
      <c r="BW90" s="417"/>
      <c r="BX90" s="417"/>
      <c r="BY90" s="417"/>
      <c r="BZ90" s="417"/>
      <c r="CA90" s="417"/>
      <c r="CB90" s="417"/>
      <c r="CC90" s="415"/>
      <c r="CD90" s="415"/>
      <c r="CE90" s="415"/>
      <c r="CF90" s="415"/>
      <c r="CG90" s="431"/>
      <c r="CH90" s="432"/>
      <c r="CI90" s="433"/>
    </row>
    <row r="91" spans="1:87" ht="6" customHeight="1">
      <c r="A91" s="397"/>
      <c r="B91" s="398"/>
      <c r="C91" s="398"/>
      <c r="D91" s="399"/>
      <c r="E91" s="412"/>
      <c r="F91" s="412"/>
      <c r="G91" s="412"/>
      <c r="H91" s="415"/>
      <c r="I91" s="415"/>
      <c r="J91" s="415"/>
      <c r="K91" s="415"/>
      <c r="L91" s="415"/>
      <c r="M91" s="415"/>
      <c r="N91" s="415"/>
      <c r="O91" s="415"/>
      <c r="P91" s="415"/>
      <c r="Q91" s="415"/>
      <c r="R91" s="415"/>
      <c r="S91" s="415"/>
      <c r="T91" s="415"/>
      <c r="U91" s="415"/>
      <c r="V91" s="415"/>
      <c r="W91" s="415"/>
      <c r="X91" s="415"/>
      <c r="Y91" s="417"/>
      <c r="Z91" s="417"/>
      <c r="AA91" s="417"/>
      <c r="AB91" s="417"/>
      <c r="AC91" s="417"/>
      <c r="AD91" s="417"/>
      <c r="AE91" s="417"/>
      <c r="AF91" s="417"/>
      <c r="AG91" s="417"/>
      <c r="AH91" s="417"/>
      <c r="AI91" s="417"/>
      <c r="AJ91" s="417"/>
      <c r="AK91" s="417"/>
      <c r="AL91" s="417"/>
      <c r="AM91" s="417"/>
      <c r="AN91" s="417"/>
      <c r="AO91" s="417"/>
      <c r="AP91" s="417"/>
      <c r="AQ91" s="417"/>
      <c r="AR91" s="417"/>
      <c r="AS91" s="417"/>
      <c r="AT91" s="417"/>
      <c r="AU91" s="417"/>
      <c r="AV91" s="417"/>
      <c r="AW91" s="417"/>
      <c r="AX91" s="417"/>
      <c r="AY91" s="417"/>
      <c r="AZ91" s="417"/>
      <c r="BA91" s="417"/>
      <c r="BB91" s="417"/>
      <c r="BC91" s="417"/>
      <c r="BD91" s="417"/>
      <c r="BE91" s="417"/>
      <c r="BF91" s="417"/>
      <c r="BG91" s="417"/>
      <c r="BH91" s="417"/>
      <c r="BI91" s="417"/>
      <c r="BJ91" s="417"/>
      <c r="BK91" s="417"/>
      <c r="BL91" s="417"/>
      <c r="BM91" s="417"/>
      <c r="BN91" s="417"/>
      <c r="BO91" s="417"/>
      <c r="BP91" s="417"/>
      <c r="BQ91" s="417"/>
      <c r="BR91" s="417"/>
      <c r="BS91" s="417"/>
      <c r="BT91" s="417"/>
      <c r="BU91" s="417"/>
      <c r="BV91" s="417"/>
      <c r="BW91" s="417"/>
      <c r="BX91" s="417"/>
      <c r="BY91" s="417"/>
      <c r="BZ91" s="417"/>
      <c r="CA91" s="417"/>
      <c r="CB91" s="417"/>
      <c r="CC91" s="415"/>
      <c r="CD91" s="415"/>
      <c r="CE91" s="415"/>
      <c r="CF91" s="415"/>
      <c r="CG91" s="431"/>
      <c r="CH91" s="432"/>
      <c r="CI91" s="433"/>
    </row>
    <row r="92" spans="1:87" ht="6" customHeight="1">
      <c r="A92" s="397"/>
      <c r="B92" s="398"/>
      <c r="C92" s="398"/>
      <c r="D92" s="399"/>
      <c r="E92" s="412"/>
      <c r="F92" s="412"/>
      <c r="G92" s="412"/>
      <c r="H92" s="415"/>
      <c r="I92" s="415"/>
      <c r="J92" s="415"/>
      <c r="K92" s="415"/>
      <c r="L92" s="415"/>
      <c r="M92" s="415"/>
      <c r="N92" s="415"/>
      <c r="O92" s="415"/>
      <c r="P92" s="415"/>
      <c r="Q92" s="415"/>
      <c r="R92" s="415"/>
      <c r="S92" s="415"/>
      <c r="T92" s="415"/>
      <c r="U92" s="415"/>
      <c r="V92" s="415"/>
      <c r="W92" s="415"/>
      <c r="X92" s="415"/>
      <c r="Y92" s="417"/>
      <c r="Z92" s="417"/>
      <c r="AA92" s="417"/>
      <c r="AB92" s="417"/>
      <c r="AC92" s="417"/>
      <c r="AD92" s="417"/>
      <c r="AE92" s="417"/>
      <c r="AF92" s="417"/>
      <c r="AG92" s="417"/>
      <c r="AH92" s="417"/>
      <c r="AI92" s="417"/>
      <c r="AJ92" s="417"/>
      <c r="AK92" s="417"/>
      <c r="AL92" s="417"/>
      <c r="AM92" s="417"/>
      <c r="AN92" s="417"/>
      <c r="AO92" s="417"/>
      <c r="AP92" s="417"/>
      <c r="AQ92" s="417"/>
      <c r="AR92" s="417"/>
      <c r="AS92" s="417"/>
      <c r="AT92" s="417"/>
      <c r="AU92" s="417"/>
      <c r="AV92" s="417"/>
      <c r="AW92" s="417"/>
      <c r="AX92" s="417"/>
      <c r="AY92" s="417"/>
      <c r="AZ92" s="417"/>
      <c r="BA92" s="417"/>
      <c r="BB92" s="417"/>
      <c r="BC92" s="417"/>
      <c r="BD92" s="417"/>
      <c r="BE92" s="417"/>
      <c r="BF92" s="417"/>
      <c r="BG92" s="417"/>
      <c r="BH92" s="417"/>
      <c r="BI92" s="417"/>
      <c r="BJ92" s="417"/>
      <c r="BK92" s="417"/>
      <c r="BL92" s="417"/>
      <c r="BM92" s="417"/>
      <c r="BN92" s="417"/>
      <c r="BO92" s="417"/>
      <c r="BP92" s="417"/>
      <c r="BQ92" s="417"/>
      <c r="BR92" s="417"/>
      <c r="BS92" s="417"/>
      <c r="BT92" s="417"/>
      <c r="BU92" s="417"/>
      <c r="BV92" s="417"/>
      <c r="BW92" s="417"/>
      <c r="BX92" s="417"/>
      <c r="BY92" s="417"/>
      <c r="BZ92" s="417"/>
      <c r="CA92" s="417"/>
      <c r="CB92" s="417"/>
      <c r="CC92" s="415"/>
      <c r="CD92" s="415"/>
      <c r="CE92" s="415"/>
      <c r="CF92" s="415"/>
      <c r="CG92" s="431"/>
      <c r="CH92" s="432" t="s">
        <v>137</v>
      </c>
      <c r="CI92" s="433"/>
    </row>
    <row r="93" spans="1:87" ht="6" customHeight="1">
      <c r="A93" s="397"/>
      <c r="B93" s="398"/>
      <c r="C93" s="398"/>
      <c r="D93" s="399"/>
      <c r="E93" s="412"/>
      <c r="F93" s="412"/>
      <c r="G93" s="412"/>
      <c r="H93" s="415"/>
      <c r="I93" s="415"/>
      <c r="J93" s="415"/>
      <c r="K93" s="415"/>
      <c r="L93" s="415"/>
      <c r="M93" s="415"/>
      <c r="N93" s="415"/>
      <c r="O93" s="415"/>
      <c r="P93" s="415"/>
      <c r="Q93" s="415"/>
      <c r="R93" s="415"/>
      <c r="S93" s="415"/>
      <c r="T93" s="415"/>
      <c r="U93" s="415"/>
      <c r="V93" s="415"/>
      <c r="W93" s="415"/>
      <c r="X93" s="415"/>
      <c r="Y93" s="417"/>
      <c r="Z93" s="417"/>
      <c r="AA93" s="417"/>
      <c r="AB93" s="417"/>
      <c r="AC93" s="417"/>
      <c r="AD93" s="417"/>
      <c r="AE93" s="417"/>
      <c r="AF93" s="417"/>
      <c r="AG93" s="417"/>
      <c r="AH93" s="417"/>
      <c r="AI93" s="417"/>
      <c r="AJ93" s="417"/>
      <c r="AK93" s="417"/>
      <c r="AL93" s="417"/>
      <c r="AM93" s="417"/>
      <c r="AN93" s="417"/>
      <c r="AO93" s="417"/>
      <c r="AP93" s="417"/>
      <c r="AQ93" s="417"/>
      <c r="AR93" s="417"/>
      <c r="AS93" s="417"/>
      <c r="AT93" s="417"/>
      <c r="AU93" s="417"/>
      <c r="AV93" s="417"/>
      <c r="AW93" s="417"/>
      <c r="AX93" s="417"/>
      <c r="AY93" s="417"/>
      <c r="AZ93" s="417"/>
      <c r="BA93" s="417"/>
      <c r="BB93" s="417"/>
      <c r="BC93" s="417"/>
      <c r="BD93" s="417"/>
      <c r="BE93" s="417"/>
      <c r="BF93" s="417"/>
      <c r="BG93" s="417"/>
      <c r="BH93" s="417"/>
      <c r="BI93" s="417"/>
      <c r="BJ93" s="417"/>
      <c r="BK93" s="417"/>
      <c r="BL93" s="417"/>
      <c r="BM93" s="417"/>
      <c r="BN93" s="417"/>
      <c r="BO93" s="417"/>
      <c r="BP93" s="417"/>
      <c r="BQ93" s="417"/>
      <c r="BR93" s="417"/>
      <c r="BS93" s="417"/>
      <c r="BT93" s="417"/>
      <c r="BU93" s="417"/>
      <c r="BV93" s="417"/>
      <c r="BW93" s="417"/>
      <c r="BX93" s="417"/>
      <c r="BY93" s="417"/>
      <c r="BZ93" s="417"/>
      <c r="CA93" s="417"/>
      <c r="CB93" s="417"/>
      <c r="CC93" s="415"/>
      <c r="CD93" s="415"/>
      <c r="CE93" s="415"/>
      <c r="CF93" s="415"/>
      <c r="CG93" s="431"/>
      <c r="CH93" s="432"/>
      <c r="CI93" s="433"/>
    </row>
    <row r="94" spans="1:87" ht="6" customHeight="1">
      <c r="A94" s="397"/>
      <c r="B94" s="398"/>
      <c r="C94" s="398"/>
      <c r="D94" s="399"/>
      <c r="E94" s="412"/>
      <c r="F94" s="412"/>
      <c r="G94" s="412"/>
      <c r="H94" s="415"/>
      <c r="I94" s="415"/>
      <c r="J94" s="415"/>
      <c r="K94" s="415"/>
      <c r="L94" s="415"/>
      <c r="M94" s="415"/>
      <c r="N94" s="415"/>
      <c r="O94" s="415"/>
      <c r="P94" s="415"/>
      <c r="Q94" s="415"/>
      <c r="R94" s="415"/>
      <c r="S94" s="415"/>
      <c r="T94" s="415"/>
      <c r="U94" s="415"/>
      <c r="V94" s="415"/>
      <c r="W94" s="415"/>
      <c r="X94" s="415"/>
      <c r="Y94" s="417"/>
      <c r="Z94" s="417"/>
      <c r="AA94" s="417"/>
      <c r="AB94" s="417"/>
      <c r="AC94" s="417"/>
      <c r="AD94" s="417"/>
      <c r="AE94" s="417"/>
      <c r="AF94" s="417"/>
      <c r="AG94" s="417"/>
      <c r="AH94" s="417"/>
      <c r="AI94" s="417"/>
      <c r="AJ94" s="417"/>
      <c r="AK94" s="417"/>
      <c r="AL94" s="417"/>
      <c r="AM94" s="417"/>
      <c r="AN94" s="417"/>
      <c r="AO94" s="417"/>
      <c r="AP94" s="417"/>
      <c r="AQ94" s="417"/>
      <c r="AR94" s="417"/>
      <c r="AS94" s="417"/>
      <c r="AT94" s="417"/>
      <c r="AU94" s="417"/>
      <c r="AV94" s="417"/>
      <c r="AW94" s="417"/>
      <c r="AX94" s="417"/>
      <c r="AY94" s="417"/>
      <c r="AZ94" s="417"/>
      <c r="BA94" s="417"/>
      <c r="BB94" s="417"/>
      <c r="BC94" s="417"/>
      <c r="BD94" s="417"/>
      <c r="BE94" s="417"/>
      <c r="BF94" s="417"/>
      <c r="BG94" s="417"/>
      <c r="BH94" s="417"/>
      <c r="BI94" s="417"/>
      <c r="BJ94" s="417"/>
      <c r="BK94" s="417"/>
      <c r="BL94" s="417"/>
      <c r="BM94" s="417"/>
      <c r="BN94" s="417"/>
      <c r="BO94" s="417"/>
      <c r="BP94" s="417"/>
      <c r="BQ94" s="417"/>
      <c r="BR94" s="417"/>
      <c r="BS94" s="417"/>
      <c r="BT94" s="417"/>
      <c r="BU94" s="417"/>
      <c r="BV94" s="417"/>
      <c r="BW94" s="417"/>
      <c r="BX94" s="417"/>
      <c r="BY94" s="417"/>
      <c r="BZ94" s="417"/>
      <c r="CA94" s="417"/>
      <c r="CB94" s="417"/>
      <c r="CC94" s="415"/>
      <c r="CD94" s="415"/>
      <c r="CE94" s="415"/>
      <c r="CF94" s="415"/>
      <c r="CG94" s="431"/>
      <c r="CH94" s="432"/>
      <c r="CI94" s="433"/>
    </row>
    <row r="95" spans="1:87" ht="6" customHeight="1">
      <c r="A95" s="397"/>
      <c r="B95" s="398"/>
      <c r="C95" s="398"/>
      <c r="D95" s="399"/>
      <c r="E95" s="412"/>
      <c r="F95" s="412"/>
      <c r="G95" s="412"/>
      <c r="H95" s="415"/>
      <c r="I95" s="415"/>
      <c r="J95" s="415"/>
      <c r="K95" s="415"/>
      <c r="L95" s="415"/>
      <c r="M95" s="415"/>
      <c r="N95" s="415"/>
      <c r="O95" s="415"/>
      <c r="P95" s="415"/>
      <c r="Q95" s="415"/>
      <c r="R95" s="415"/>
      <c r="S95" s="415"/>
      <c r="T95" s="415"/>
      <c r="U95" s="415"/>
      <c r="V95" s="415"/>
      <c r="W95" s="415"/>
      <c r="X95" s="415"/>
      <c r="Y95" s="417"/>
      <c r="Z95" s="417"/>
      <c r="AA95" s="417"/>
      <c r="AB95" s="417"/>
      <c r="AC95" s="417"/>
      <c r="AD95" s="417"/>
      <c r="AE95" s="417"/>
      <c r="AF95" s="417"/>
      <c r="AG95" s="417"/>
      <c r="AH95" s="417"/>
      <c r="AI95" s="417"/>
      <c r="AJ95" s="417"/>
      <c r="AK95" s="417"/>
      <c r="AL95" s="417"/>
      <c r="AM95" s="417"/>
      <c r="AN95" s="417"/>
      <c r="AO95" s="417"/>
      <c r="AP95" s="417"/>
      <c r="AQ95" s="417"/>
      <c r="AR95" s="417"/>
      <c r="AS95" s="417"/>
      <c r="AT95" s="417"/>
      <c r="AU95" s="417"/>
      <c r="AV95" s="417"/>
      <c r="AW95" s="417"/>
      <c r="AX95" s="417"/>
      <c r="AY95" s="417"/>
      <c r="AZ95" s="417"/>
      <c r="BA95" s="417"/>
      <c r="BB95" s="417"/>
      <c r="BC95" s="417"/>
      <c r="BD95" s="417"/>
      <c r="BE95" s="417"/>
      <c r="BF95" s="417"/>
      <c r="BG95" s="417"/>
      <c r="BH95" s="417"/>
      <c r="BI95" s="417"/>
      <c r="BJ95" s="417"/>
      <c r="BK95" s="417"/>
      <c r="BL95" s="417"/>
      <c r="BM95" s="417"/>
      <c r="BN95" s="417"/>
      <c r="BO95" s="417"/>
      <c r="BP95" s="417"/>
      <c r="BQ95" s="417"/>
      <c r="BR95" s="417"/>
      <c r="BS95" s="417"/>
      <c r="BT95" s="417"/>
      <c r="BU95" s="417"/>
      <c r="BV95" s="417"/>
      <c r="BW95" s="417"/>
      <c r="BX95" s="417"/>
      <c r="BY95" s="417"/>
      <c r="BZ95" s="417"/>
      <c r="CA95" s="417"/>
      <c r="CB95" s="417"/>
      <c r="CC95" s="415"/>
      <c r="CD95" s="415"/>
      <c r="CE95" s="415"/>
      <c r="CF95" s="415"/>
      <c r="CG95" s="431"/>
      <c r="CH95" s="432" t="s">
        <v>137</v>
      </c>
      <c r="CI95" s="433"/>
    </row>
    <row r="96" spans="1:87" ht="6" customHeight="1">
      <c r="A96" s="397"/>
      <c r="B96" s="398"/>
      <c r="C96" s="398"/>
      <c r="D96" s="399"/>
      <c r="E96" s="412"/>
      <c r="F96" s="412"/>
      <c r="G96" s="412"/>
      <c r="H96" s="415"/>
      <c r="I96" s="415"/>
      <c r="J96" s="415"/>
      <c r="K96" s="415"/>
      <c r="L96" s="415"/>
      <c r="M96" s="415"/>
      <c r="N96" s="415"/>
      <c r="O96" s="415"/>
      <c r="P96" s="415"/>
      <c r="Q96" s="415"/>
      <c r="R96" s="415"/>
      <c r="S96" s="415"/>
      <c r="T96" s="415"/>
      <c r="U96" s="415"/>
      <c r="V96" s="415"/>
      <c r="W96" s="415"/>
      <c r="X96" s="415"/>
      <c r="Y96" s="417"/>
      <c r="Z96" s="417"/>
      <c r="AA96" s="417"/>
      <c r="AB96" s="417"/>
      <c r="AC96" s="417"/>
      <c r="AD96" s="417"/>
      <c r="AE96" s="417"/>
      <c r="AF96" s="417"/>
      <c r="AG96" s="417"/>
      <c r="AH96" s="417"/>
      <c r="AI96" s="417"/>
      <c r="AJ96" s="417"/>
      <c r="AK96" s="417"/>
      <c r="AL96" s="417"/>
      <c r="AM96" s="417"/>
      <c r="AN96" s="417"/>
      <c r="AO96" s="417"/>
      <c r="AP96" s="417"/>
      <c r="AQ96" s="417"/>
      <c r="AR96" s="417"/>
      <c r="AS96" s="417"/>
      <c r="AT96" s="417"/>
      <c r="AU96" s="417"/>
      <c r="AV96" s="417"/>
      <c r="AW96" s="417"/>
      <c r="AX96" s="417"/>
      <c r="AY96" s="417"/>
      <c r="AZ96" s="417"/>
      <c r="BA96" s="417"/>
      <c r="BB96" s="417"/>
      <c r="BC96" s="417"/>
      <c r="BD96" s="417"/>
      <c r="BE96" s="417"/>
      <c r="BF96" s="417"/>
      <c r="BG96" s="417"/>
      <c r="BH96" s="417"/>
      <c r="BI96" s="417"/>
      <c r="BJ96" s="417"/>
      <c r="BK96" s="417"/>
      <c r="BL96" s="417"/>
      <c r="BM96" s="417"/>
      <c r="BN96" s="417"/>
      <c r="BO96" s="417"/>
      <c r="BP96" s="417"/>
      <c r="BQ96" s="417"/>
      <c r="BR96" s="417"/>
      <c r="BS96" s="417"/>
      <c r="BT96" s="417"/>
      <c r="BU96" s="417"/>
      <c r="BV96" s="417"/>
      <c r="BW96" s="417"/>
      <c r="BX96" s="417"/>
      <c r="BY96" s="417"/>
      <c r="BZ96" s="417"/>
      <c r="CA96" s="417"/>
      <c r="CB96" s="417"/>
      <c r="CC96" s="415"/>
      <c r="CD96" s="415"/>
      <c r="CE96" s="415"/>
      <c r="CF96" s="415"/>
      <c r="CG96" s="431"/>
      <c r="CH96" s="432"/>
      <c r="CI96" s="433"/>
    </row>
    <row r="97" spans="1:87" ht="6" customHeight="1">
      <c r="A97" s="397"/>
      <c r="B97" s="398"/>
      <c r="C97" s="398"/>
      <c r="D97" s="399"/>
      <c r="E97" s="412"/>
      <c r="F97" s="412"/>
      <c r="G97" s="412"/>
      <c r="H97" s="437"/>
      <c r="I97" s="437"/>
      <c r="J97" s="437"/>
      <c r="K97" s="437"/>
      <c r="L97" s="437"/>
      <c r="M97" s="437"/>
      <c r="N97" s="437"/>
      <c r="O97" s="437"/>
      <c r="P97" s="437"/>
      <c r="Q97" s="437"/>
      <c r="R97" s="437"/>
      <c r="S97" s="437"/>
      <c r="T97" s="437"/>
      <c r="U97" s="437"/>
      <c r="V97" s="437"/>
      <c r="W97" s="437"/>
      <c r="X97" s="437"/>
      <c r="Y97" s="438"/>
      <c r="Z97" s="438"/>
      <c r="AA97" s="438"/>
      <c r="AB97" s="438"/>
      <c r="AC97" s="438"/>
      <c r="AD97" s="438"/>
      <c r="AE97" s="438"/>
      <c r="AF97" s="438"/>
      <c r="AG97" s="438"/>
      <c r="AH97" s="438"/>
      <c r="AI97" s="438"/>
      <c r="AJ97" s="438"/>
      <c r="AK97" s="438"/>
      <c r="AL97" s="438"/>
      <c r="AM97" s="438"/>
      <c r="AN97" s="438"/>
      <c r="AO97" s="438"/>
      <c r="AP97" s="438"/>
      <c r="AQ97" s="438"/>
      <c r="AR97" s="438"/>
      <c r="AS97" s="438"/>
      <c r="AT97" s="438"/>
      <c r="AU97" s="438"/>
      <c r="AV97" s="438"/>
      <c r="AW97" s="438"/>
      <c r="AX97" s="438"/>
      <c r="AY97" s="438"/>
      <c r="AZ97" s="438"/>
      <c r="BA97" s="438"/>
      <c r="BB97" s="438"/>
      <c r="BC97" s="438"/>
      <c r="BD97" s="438"/>
      <c r="BE97" s="438"/>
      <c r="BF97" s="438"/>
      <c r="BG97" s="438"/>
      <c r="BH97" s="438"/>
      <c r="BI97" s="438"/>
      <c r="BJ97" s="438"/>
      <c r="BK97" s="438"/>
      <c r="BL97" s="438"/>
      <c r="BM97" s="438"/>
      <c r="BN97" s="438"/>
      <c r="BO97" s="438"/>
      <c r="BP97" s="438"/>
      <c r="BQ97" s="438"/>
      <c r="BR97" s="438"/>
      <c r="BS97" s="438"/>
      <c r="BT97" s="438"/>
      <c r="BU97" s="438"/>
      <c r="BV97" s="438"/>
      <c r="BW97" s="438"/>
      <c r="BX97" s="438"/>
      <c r="BY97" s="438"/>
      <c r="BZ97" s="438"/>
      <c r="CA97" s="438"/>
      <c r="CB97" s="438"/>
      <c r="CC97" s="437"/>
      <c r="CD97" s="437"/>
      <c r="CE97" s="437"/>
      <c r="CF97" s="437"/>
      <c r="CG97" s="439"/>
      <c r="CH97" s="440"/>
      <c r="CI97" s="441"/>
    </row>
    <row r="98" spans="1:87" ht="6" customHeight="1">
      <c r="A98" s="397"/>
      <c r="B98" s="398"/>
      <c r="C98" s="398"/>
      <c r="D98" s="399"/>
      <c r="E98" s="412"/>
      <c r="F98" s="412"/>
      <c r="G98" s="412"/>
      <c r="H98" s="442" t="s">
        <v>140</v>
      </c>
      <c r="I98" s="443"/>
      <c r="J98" s="443"/>
      <c r="K98" s="443"/>
      <c r="L98" s="443"/>
      <c r="M98" s="443"/>
      <c r="N98" s="443"/>
      <c r="O98" s="443"/>
      <c r="P98" s="443"/>
      <c r="Q98" s="443"/>
      <c r="R98" s="443"/>
      <c r="S98" s="443"/>
      <c r="T98" s="443"/>
      <c r="U98" s="443"/>
      <c r="V98" s="443"/>
      <c r="W98" s="443"/>
      <c r="X98" s="443"/>
      <c r="Y98" s="443"/>
      <c r="Z98" s="443"/>
      <c r="AA98" s="443"/>
      <c r="AB98" s="443"/>
      <c r="AC98" s="443"/>
      <c r="AD98" s="443"/>
      <c r="AE98" s="443"/>
      <c r="AF98" s="443"/>
      <c r="AG98" s="443"/>
      <c r="AH98" s="443"/>
      <c r="AI98" s="443"/>
      <c r="AJ98" s="443"/>
      <c r="AK98" s="443"/>
      <c r="AL98" s="443"/>
      <c r="AM98" s="443"/>
      <c r="AN98" s="443"/>
      <c r="AO98" s="443"/>
      <c r="AP98" s="443"/>
      <c r="AQ98" s="443"/>
      <c r="AR98" s="443"/>
      <c r="AS98" s="443"/>
      <c r="AT98" s="443"/>
      <c r="AU98" s="443"/>
      <c r="AV98" s="443"/>
      <c r="AW98" s="443"/>
      <c r="AX98" s="443"/>
      <c r="AY98" s="443"/>
      <c r="AZ98" s="443"/>
      <c r="BA98" s="443"/>
      <c r="BB98" s="443"/>
      <c r="BC98" s="443"/>
      <c r="BD98" s="443"/>
      <c r="BE98" s="443"/>
      <c r="BF98" s="443"/>
      <c r="BG98" s="443"/>
      <c r="BH98" s="443"/>
      <c r="BI98" s="443"/>
      <c r="BJ98" s="443"/>
      <c r="BK98" s="443"/>
      <c r="BL98" s="443"/>
      <c r="BM98" s="443"/>
      <c r="BN98" s="443"/>
      <c r="BO98" s="443"/>
      <c r="BP98" s="443"/>
      <c r="BQ98" s="443"/>
      <c r="BR98" s="443"/>
      <c r="BS98" s="443"/>
      <c r="BT98" s="443"/>
      <c r="BU98" s="443"/>
      <c r="BV98" s="443"/>
      <c r="BW98" s="443"/>
      <c r="BX98" s="443"/>
      <c r="BY98" s="443"/>
      <c r="BZ98" s="443"/>
      <c r="CA98" s="443"/>
      <c r="CB98" s="444"/>
      <c r="CC98" s="451"/>
      <c r="CD98" s="451"/>
      <c r="CE98" s="451"/>
      <c r="CF98" s="451"/>
      <c r="CG98" s="452"/>
      <c r="CH98" s="457" t="s">
        <v>137</v>
      </c>
      <c r="CI98" s="458"/>
    </row>
    <row r="99" spans="1:87" ht="6" customHeight="1">
      <c r="A99" s="397"/>
      <c r="B99" s="398"/>
      <c r="C99" s="398"/>
      <c r="D99" s="399"/>
      <c r="E99" s="412"/>
      <c r="F99" s="412"/>
      <c r="G99" s="412"/>
      <c r="H99" s="445"/>
      <c r="I99" s="446"/>
      <c r="J99" s="446"/>
      <c r="K99" s="446"/>
      <c r="L99" s="446"/>
      <c r="M99" s="446"/>
      <c r="N99" s="446"/>
      <c r="O99" s="446"/>
      <c r="P99" s="446"/>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6"/>
      <c r="AY99" s="446"/>
      <c r="AZ99" s="446"/>
      <c r="BA99" s="446"/>
      <c r="BB99" s="446"/>
      <c r="BC99" s="446"/>
      <c r="BD99" s="446"/>
      <c r="BE99" s="446"/>
      <c r="BF99" s="446"/>
      <c r="BG99" s="446"/>
      <c r="BH99" s="446"/>
      <c r="BI99" s="446"/>
      <c r="BJ99" s="446"/>
      <c r="BK99" s="446"/>
      <c r="BL99" s="446"/>
      <c r="BM99" s="446"/>
      <c r="BN99" s="446"/>
      <c r="BO99" s="446"/>
      <c r="BP99" s="446"/>
      <c r="BQ99" s="446"/>
      <c r="BR99" s="446"/>
      <c r="BS99" s="446"/>
      <c r="BT99" s="446"/>
      <c r="BU99" s="446"/>
      <c r="BV99" s="446"/>
      <c r="BW99" s="446"/>
      <c r="BX99" s="446"/>
      <c r="BY99" s="446"/>
      <c r="BZ99" s="446"/>
      <c r="CA99" s="446"/>
      <c r="CB99" s="447"/>
      <c r="CC99" s="453"/>
      <c r="CD99" s="453"/>
      <c r="CE99" s="453"/>
      <c r="CF99" s="453"/>
      <c r="CG99" s="454"/>
      <c r="CH99" s="459"/>
      <c r="CI99" s="460"/>
    </row>
    <row r="100" spans="1:87" ht="6" customHeight="1">
      <c r="A100" s="397"/>
      <c r="B100" s="398"/>
      <c r="C100" s="398"/>
      <c r="D100" s="399"/>
      <c r="E100" s="413"/>
      <c r="F100" s="413"/>
      <c r="G100" s="413"/>
      <c r="H100" s="448"/>
      <c r="I100" s="449"/>
      <c r="J100" s="449"/>
      <c r="K100" s="449"/>
      <c r="L100" s="449"/>
      <c r="M100" s="449"/>
      <c r="N100" s="449"/>
      <c r="O100" s="449"/>
      <c r="P100" s="449"/>
      <c r="Q100" s="449"/>
      <c r="R100" s="449"/>
      <c r="S100" s="449"/>
      <c r="T100" s="449"/>
      <c r="U100" s="449"/>
      <c r="V100" s="449"/>
      <c r="W100" s="449"/>
      <c r="X100" s="449"/>
      <c r="Y100" s="449"/>
      <c r="Z100" s="449"/>
      <c r="AA100" s="449"/>
      <c r="AB100" s="449"/>
      <c r="AC100" s="449"/>
      <c r="AD100" s="449"/>
      <c r="AE100" s="449"/>
      <c r="AF100" s="449"/>
      <c r="AG100" s="449"/>
      <c r="AH100" s="449"/>
      <c r="AI100" s="449"/>
      <c r="AJ100" s="449"/>
      <c r="AK100" s="449"/>
      <c r="AL100" s="449"/>
      <c r="AM100" s="449"/>
      <c r="AN100" s="449"/>
      <c r="AO100" s="449"/>
      <c r="AP100" s="449"/>
      <c r="AQ100" s="449"/>
      <c r="AR100" s="449"/>
      <c r="AS100" s="449"/>
      <c r="AT100" s="449"/>
      <c r="AU100" s="449"/>
      <c r="AV100" s="449"/>
      <c r="AW100" s="449"/>
      <c r="AX100" s="449"/>
      <c r="AY100" s="449"/>
      <c r="AZ100" s="449"/>
      <c r="BA100" s="449"/>
      <c r="BB100" s="449"/>
      <c r="BC100" s="449"/>
      <c r="BD100" s="449"/>
      <c r="BE100" s="449"/>
      <c r="BF100" s="449"/>
      <c r="BG100" s="449"/>
      <c r="BH100" s="449"/>
      <c r="BI100" s="449"/>
      <c r="BJ100" s="449"/>
      <c r="BK100" s="449"/>
      <c r="BL100" s="449"/>
      <c r="BM100" s="449"/>
      <c r="BN100" s="449"/>
      <c r="BO100" s="449"/>
      <c r="BP100" s="449"/>
      <c r="BQ100" s="449"/>
      <c r="BR100" s="449"/>
      <c r="BS100" s="449"/>
      <c r="BT100" s="449"/>
      <c r="BU100" s="449"/>
      <c r="BV100" s="449"/>
      <c r="BW100" s="449"/>
      <c r="BX100" s="449"/>
      <c r="BY100" s="449"/>
      <c r="BZ100" s="449"/>
      <c r="CA100" s="449"/>
      <c r="CB100" s="450"/>
      <c r="CC100" s="455"/>
      <c r="CD100" s="455"/>
      <c r="CE100" s="455"/>
      <c r="CF100" s="455"/>
      <c r="CG100" s="456"/>
      <c r="CH100" s="461"/>
      <c r="CI100" s="462"/>
    </row>
    <row r="101" spans="1:87" ht="6" customHeight="1">
      <c r="A101" s="397"/>
      <c r="B101" s="398"/>
      <c r="C101" s="398"/>
      <c r="D101" s="399"/>
      <c r="E101" s="411" t="s">
        <v>141</v>
      </c>
      <c r="F101" s="411"/>
      <c r="G101" s="411"/>
      <c r="H101" s="414"/>
      <c r="I101" s="414"/>
      <c r="J101" s="414"/>
      <c r="K101" s="414"/>
      <c r="L101" s="414"/>
      <c r="M101" s="414"/>
      <c r="N101" s="414"/>
      <c r="O101" s="414"/>
      <c r="P101" s="414"/>
      <c r="Q101" s="414"/>
      <c r="R101" s="414"/>
      <c r="S101" s="414"/>
      <c r="T101" s="414"/>
      <c r="U101" s="414"/>
      <c r="V101" s="414"/>
      <c r="W101" s="414"/>
      <c r="X101" s="414"/>
      <c r="Y101" s="463"/>
      <c r="Z101" s="463"/>
      <c r="AA101" s="463"/>
      <c r="AB101" s="463"/>
      <c r="AC101" s="463"/>
      <c r="AD101" s="463"/>
      <c r="AE101" s="463"/>
      <c r="AF101" s="463"/>
      <c r="AG101" s="463"/>
      <c r="AH101" s="463"/>
      <c r="AI101" s="463"/>
      <c r="AJ101" s="463"/>
      <c r="AK101" s="463"/>
      <c r="AL101" s="463"/>
      <c r="AM101" s="463"/>
      <c r="AN101" s="463"/>
      <c r="AO101" s="463"/>
      <c r="AP101" s="463"/>
      <c r="AQ101" s="463"/>
      <c r="AR101" s="463"/>
      <c r="AS101" s="463"/>
      <c r="AT101" s="463"/>
      <c r="AU101" s="463"/>
      <c r="AV101" s="463"/>
      <c r="AW101" s="463"/>
      <c r="AX101" s="463"/>
      <c r="AY101" s="463"/>
      <c r="AZ101" s="463"/>
      <c r="BA101" s="463"/>
      <c r="BB101" s="463"/>
      <c r="BC101" s="463"/>
      <c r="BD101" s="463"/>
      <c r="BE101" s="463"/>
      <c r="BF101" s="463"/>
      <c r="BG101" s="463"/>
      <c r="BH101" s="463"/>
      <c r="BI101" s="463"/>
      <c r="BJ101" s="463"/>
      <c r="BK101" s="463"/>
      <c r="BL101" s="463"/>
      <c r="BM101" s="463"/>
      <c r="BN101" s="463"/>
      <c r="BO101" s="463"/>
      <c r="BP101" s="463"/>
      <c r="BQ101" s="463"/>
      <c r="BR101" s="463"/>
      <c r="BS101" s="463"/>
      <c r="BT101" s="463"/>
      <c r="BU101" s="463"/>
      <c r="BV101" s="463"/>
      <c r="BW101" s="463"/>
      <c r="BX101" s="463"/>
      <c r="BY101" s="463"/>
      <c r="BZ101" s="463"/>
      <c r="CA101" s="463"/>
      <c r="CB101" s="463"/>
      <c r="CC101" s="414"/>
      <c r="CD101" s="414"/>
      <c r="CE101" s="414"/>
      <c r="CF101" s="414"/>
      <c r="CG101" s="434"/>
      <c r="CH101" s="435" t="s">
        <v>137</v>
      </c>
      <c r="CI101" s="436"/>
    </row>
    <row r="102" spans="1:87" ht="6" customHeight="1">
      <c r="A102" s="397"/>
      <c r="B102" s="398"/>
      <c r="C102" s="398"/>
      <c r="D102" s="399"/>
      <c r="E102" s="412"/>
      <c r="F102" s="412"/>
      <c r="G102" s="412"/>
      <c r="H102" s="415"/>
      <c r="I102" s="415"/>
      <c r="J102" s="415"/>
      <c r="K102" s="415"/>
      <c r="L102" s="415"/>
      <c r="M102" s="415"/>
      <c r="N102" s="415"/>
      <c r="O102" s="415"/>
      <c r="P102" s="415"/>
      <c r="Q102" s="415"/>
      <c r="R102" s="415"/>
      <c r="S102" s="415"/>
      <c r="T102" s="415"/>
      <c r="U102" s="415"/>
      <c r="V102" s="415"/>
      <c r="W102" s="415"/>
      <c r="X102" s="415"/>
      <c r="Y102" s="417"/>
      <c r="Z102" s="417"/>
      <c r="AA102" s="417"/>
      <c r="AB102" s="417"/>
      <c r="AC102" s="417"/>
      <c r="AD102" s="417"/>
      <c r="AE102" s="417"/>
      <c r="AF102" s="417"/>
      <c r="AG102" s="417"/>
      <c r="AH102" s="417"/>
      <c r="AI102" s="417"/>
      <c r="AJ102" s="417"/>
      <c r="AK102" s="417"/>
      <c r="AL102" s="417"/>
      <c r="AM102" s="417"/>
      <c r="AN102" s="417"/>
      <c r="AO102" s="417"/>
      <c r="AP102" s="417"/>
      <c r="AQ102" s="417"/>
      <c r="AR102" s="417"/>
      <c r="AS102" s="417"/>
      <c r="AT102" s="417"/>
      <c r="AU102" s="417"/>
      <c r="AV102" s="417"/>
      <c r="AW102" s="417"/>
      <c r="AX102" s="417"/>
      <c r="AY102" s="417"/>
      <c r="AZ102" s="417"/>
      <c r="BA102" s="417"/>
      <c r="BB102" s="417"/>
      <c r="BC102" s="417"/>
      <c r="BD102" s="417"/>
      <c r="BE102" s="417"/>
      <c r="BF102" s="417"/>
      <c r="BG102" s="417"/>
      <c r="BH102" s="417"/>
      <c r="BI102" s="417"/>
      <c r="BJ102" s="417"/>
      <c r="BK102" s="417"/>
      <c r="BL102" s="417"/>
      <c r="BM102" s="417"/>
      <c r="BN102" s="417"/>
      <c r="BO102" s="417"/>
      <c r="BP102" s="417"/>
      <c r="BQ102" s="417"/>
      <c r="BR102" s="417"/>
      <c r="BS102" s="417"/>
      <c r="BT102" s="417"/>
      <c r="BU102" s="417"/>
      <c r="BV102" s="417"/>
      <c r="BW102" s="417"/>
      <c r="BX102" s="417"/>
      <c r="BY102" s="417"/>
      <c r="BZ102" s="417"/>
      <c r="CA102" s="417"/>
      <c r="CB102" s="417"/>
      <c r="CC102" s="415"/>
      <c r="CD102" s="415"/>
      <c r="CE102" s="415"/>
      <c r="CF102" s="415"/>
      <c r="CG102" s="431"/>
      <c r="CH102" s="432"/>
      <c r="CI102" s="433"/>
    </row>
    <row r="103" spans="1:87" ht="6" customHeight="1">
      <c r="A103" s="397"/>
      <c r="B103" s="398"/>
      <c r="C103" s="398"/>
      <c r="D103" s="399"/>
      <c r="E103" s="412"/>
      <c r="F103" s="412"/>
      <c r="G103" s="412"/>
      <c r="H103" s="415"/>
      <c r="I103" s="415"/>
      <c r="J103" s="415"/>
      <c r="K103" s="415"/>
      <c r="L103" s="415"/>
      <c r="M103" s="415"/>
      <c r="N103" s="415"/>
      <c r="O103" s="415"/>
      <c r="P103" s="415"/>
      <c r="Q103" s="415"/>
      <c r="R103" s="415"/>
      <c r="S103" s="415"/>
      <c r="T103" s="415"/>
      <c r="U103" s="415"/>
      <c r="V103" s="415"/>
      <c r="W103" s="415"/>
      <c r="X103" s="415"/>
      <c r="Y103" s="417"/>
      <c r="Z103" s="417"/>
      <c r="AA103" s="417"/>
      <c r="AB103" s="417"/>
      <c r="AC103" s="417"/>
      <c r="AD103" s="417"/>
      <c r="AE103" s="417"/>
      <c r="AF103" s="417"/>
      <c r="AG103" s="417"/>
      <c r="AH103" s="417"/>
      <c r="AI103" s="417"/>
      <c r="AJ103" s="417"/>
      <c r="AK103" s="417"/>
      <c r="AL103" s="417"/>
      <c r="AM103" s="417"/>
      <c r="AN103" s="417"/>
      <c r="AO103" s="417"/>
      <c r="AP103" s="417"/>
      <c r="AQ103" s="417"/>
      <c r="AR103" s="417"/>
      <c r="AS103" s="417"/>
      <c r="AT103" s="417"/>
      <c r="AU103" s="417"/>
      <c r="AV103" s="417"/>
      <c r="AW103" s="417"/>
      <c r="AX103" s="417"/>
      <c r="AY103" s="417"/>
      <c r="AZ103" s="417"/>
      <c r="BA103" s="417"/>
      <c r="BB103" s="417"/>
      <c r="BC103" s="417"/>
      <c r="BD103" s="417"/>
      <c r="BE103" s="417"/>
      <c r="BF103" s="417"/>
      <c r="BG103" s="417"/>
      <c r="BH103" s="417"/>
      <c r="BI103" s="417"/>
      <c r="BJ103" s="417"/>
      <c r="BK103" s="417"/>
      <c r="BL103" s="417"/>
      <c r="BM103" s="417"/>
      <c r="BN103" s="417"/>
      <c r="BO103" s="417"/>
      <c r="BP103" s="417"/>
      <c r="BQ103" s="417"/>
      <c r="BR103" s="417"/>
      <c r="BS103" s="417"/>
      <c r="BT103" s="417"/>
      <c r="BU103" s="417"/>
      <c r="BV103" s="417"/>
      <c r="BW103" s="417"/>
      <c r="BX103" s="417"/>
      <c r="BY103" s="417"/>
      <c r="BZ103" s="417"/>
      <c r="CA103" s="417"/>
      <c r="CB103" s="417"/>
      <c r="CC103" s="415"/>
      <c r="CD103" s="415"/>
      <c r="CE103" s="415"/>
      <c r="CF103" s="415"/>
      <c r="CG103" s="431"/>
      <c r="CH103" s="432"/>
      <c r="CI103" s="433"/>
    </row>
    <row r="104" spans="1:87" ht="6" customHeight="1">
      <c r="A104" s="397"/>
      <c r="B104" s="398"/>
      <c r="C104" s="398"/>
      <c r="D104" s="399"/>
      <c r="E104" s="412"/>
      <c r="F104" s="412"/>
      <c r="G104" s="412"/>
      <c r="H104" s="415"/>
      <c r="I104" s="415"/>
      <c r="J104" s="415"/>
      <c r="K104" s="415"/>
      <c r="L104" s="415"/>
      <c r="M104" s="415"/>
      <c r="N104" s="415"/>
      <c r="O104" s="415"/>
      <c r="P104" s="415"/>
      <c r="Q104" s="415"/>
      <c r="R104" s="415"/>
      <c r="S104" s="415"/>
      <c r="T104" s="415"/>
      <c r="U104" s="415"/>
      <c r="V104" s="415"/>
      <c r="W104" s="415"/>
      <c r="X104" s="415"/>
      <c r="Y104" s="417"/>
      <c r="Z104" s="417"/>
      <c r="AA104" s="417"/>
      <c r="AB104" s="417"/>
      <c r="AC104" s="417"/>
      <c r="AD104" s="417"/>
      <c r="AE104" s="417"/>
      <c r="AF104" s="417"/>
      <c r="AG104" s="417"/>
      <c r="AH104" s="417"/>
      <c r="AI104" s="417"/>
      <c r="AJ104" s="417"/>
      <c r="AK104" s="417"/>
      <c r="AL104" s="417"/>
      <c r="AM104" s="417"/>
      <c r="AN104" s="417"/>
      <c r="AO104" s="417"/>
      <c r="AP104" s="417"/>
      <c r="AQ104" s="417"/>
      <c r="AR104" s="417"/>
      <c r="AS104" s="417"/>
      <c r="AT104" s="417"/>
      <c r="AU104" s="417"/>
      <c r="AV104" s="417"/>
      <c r="AW104" s="417"/>
      <c r="AX104" s="417"/>
      <c r="AY104" s="417"/>
      <c r="AZ104" s="417"/>
      <c r="BA104" s="417"/>
      <c r="BB104" s="417"/>
      <c r="BC104" s="417"/>
      <c r="BD104" s="417"/>
      <c r="BE104" s="417"/>
      <c r="BF104" s="417"/>
      <c r="BG104" s="417"/>
      <c r="BH104" s="417"/>
      <c r="BI104" s="417"/>
      <c r="BJ104" s="417"/>
      <c r="BK104" s="417"/>
      <c r="BL104" s="417"/>
      <c r="BM104" s="417"/>
      <c r="BN104" s="417"/>
      <c r="BO104" s="417"/>
      <c r="BP104" s="417"/>
      <c r="BQ104" s="417"/>
      <c r="BR104" s="417"/>
      <c r="BS104" s="417"/>
      <c r="BT104" s="417"/>
      <c r="BU104" s="417"/>
      <c r="BV104" s="417"/>
      <c r="BW104" s="417"/>
      <c r="BX104" s="417"/>
      <c r="BY104" s="417"/>
      <c r="BZ104" s="417"/>
      <c r="CA104" s="417"/>
      <c r="CB104" s="417"/>
      <c r="CC104" s="415"/>
      <c r="CD104" s="415"/>
      <c r="CE104" s="415"/>
      <c r="CF104" s="415"/>
      <c r="CG104" s="431"/>
      <c r="CH104" s="432" t="s">
        <v>137</v>
      </c>
      <c r="CI104" s="433"/>
    </row>
    <row r="105" spans="1:87" ht="6" customHeight="1">
      <c r="A105" s="397"/>
      <c r="B105" s="398"/>
      <c r="C105" s="398"/>
      <c r="D105" s="399"/>
      <c r="E105" s="412"/>
      <c r="F105" s="412"/>
      <c r="G105" s="412"/>
      <c r="H105" s="415"/>
      <c r="I105" s="415"/>
      <c r="J105" s="415"/>
      <c r="K105" s="415"/>
      <c r="L105" s="415"/>
      <c r="M105" s="415"/>
      <c r="N105" s="415"/>
      <c r="O105" s="415"/>
      <c r="P105" s="415"/>
      <c r="Q105" s="415"/>
      <c r="R105" s="415"/>
      <c r="S105" s="415"/>
      <c r="T105" s="415"/>
      <c r="U105" s="415"/>
      <c r="V105" s="415"/>
      <c r="W105" s="415"/>
      <c r="X105" s="415"/>
      <c r="Y105" s="417"/>
      <c r="Z105" s="417"/>
      <c r="AA105" s="417"/>
      <c r="AB105" s="417"/>
      <c r="AC105" s="417"/>
      <c r="AD105" s="417"/>
      <c r="AE105" s="417"/>
      <c r="AF105" s="417"/>
      <c r="AG105" s="417"/>
      <c r="AH105" s="417"/>
      <c r="AI105" s="417"/>
      <c r="AJ105" s="417"/>
      <c r="AK105" s="417"/>
      <c r="AL105" s="417"/>
      <c r="AM105" s="417"/>
      <c r="AN105" s="417"/>
      <c r="AO105" s="417"/>
      <c r="AP105" s="417"/>
      <c r="AQ105" s="417"/>
      <c r="AR105" s="417"/>
      <c r="AS105" s="417"/>
      <c r="AT105" s="417"/>
      <c r="AU105" s="417"/>
      <c r="AV105" s="417"/>
      <c r="AW105" s="417"/>
      <c r="AX105" s="417"/>
      <c r="AY105" s="417"/>
      <c r="AZ105" s="417"/>
      <c r="BA105" s="417"/>
      <c r="BB105" s="417"/>
      <c r="BC105" s="417"/>
      <c r="BD105" s="417"/>
      <c r="BE105" s="417"/>
      <c r="BF105" s="417"/>
      <c r="BG105" s="417"/>
      <c r="BH105" s="417"/>
      <c r="BI105" s="417"/>
      <c r="BJ105" s="417"/>
      <c r="BK105" s="417"/>
      <c r="BL105" s="417"/>
      <c r="BM105" s="417"/>
      <c r="BN105" s="417"/>
      <c r="BO105" s="417"/>
      <c r="BP105" s="417"/>
      <c r="BQ105" s="417"/>
      <c r="BR105" s="417"/>
      <c r="BS105" s="417"/>
      <c r="BT105" s="417"/>
      <c r="BU105" s="417"/>
      <c r="BV105" s="417"/>
      <c r="BW105" s="417"/>
      <c r="BX105" s="417"/>
      <c r="BY105" s="417"/>
      <c r="BZ105" s="417"/>
      <c r="CA105" s="417"/>
      <c r="CB105" s="417"/>
      <c r="CC105" s="415"/>
      <c r="CD105" s="415"/>
      <c r="CE105" s="415"/>
      <c r="CF105" s="415"/>
      <c r="CG105" s="431"/>
      <c r="CH105" s="432"/>
      <c r="CI105" s="433"/>
    </row>
    <row r="106" spans="1:87" ht="6" customHeight="1">
      <c r="A106" s="397"/>
      <c r="B106" s="398"/>
      <c r="C106" s="398"/>
      <c r="D106" s="399"/>
      <c r="E106" s="412"/>
      <c r="F106" s="412"/>
      <c r="G106" s="412"/>
      <c r="H106" s="415"/>
      <c r="I106" s="415"/>
      <c r="J106" s="415"/>
      <c r="K106" s="415"/>
      <c r="L106" s="415"/>
      <c r="M106" s="415"/>
      <c r="N106" s="415"/>
      <c r="O106" s="415"/>
      <c r="P106" s="415"/>
      <c r="Q106" s="415"/>
      <c r="R106" s="415"/>
      <c r="S106" s="415"/>
      <c r="T106" s="415"/>
      <c r="U106" s="415"/>
      <c r="V106" s="415"/>
      <c r="W106" s="415"/>
      <c r="X106" s="415"/>
      <c r="Y106" s="417"/>
      <c r="Z106" s="417"/>
      <c r="AA106" s="417"/>
      <c r="AB106" s="417"/>
      <c r="AC106" s="417"/>
      <c r="AD106" s="417"/>
      <c r="AE106" s="417"/>
      <c r="AF106" s="417"/>
      <c r="AG106" s="417"/>
      <c r="AH106" s="417"/>
      <c r="AI106" s="417"/>
      <c r="AJ106" s="417"/>
      <c r="AK106" s="417"/>
      <c r="AL106" s="417"/>
      <c r="AM106" s="417"/>
      <c r="AN106" s="417"/>
      <c r="AO106" s="417"/>
      <c r="AP106" s="417"/>
      <c r="AQ106" s="417"/>
      <c r="AR106" s="417"/>
      <c r="AS106" s="417"/>
      <c r="AT106" s="417"/>
      <c r="AU106" s="417"/>
      <c r="AV106" s="417"/>
      <c r="AW106" s="417"/>
      <c r="AX106" s="417"/>
      <c r="AY106" s="417"/>
      <c r="AZ106" s="417"/>
      <c r="BA106" s="417"/>
      <c r="BB106" s="417"/>
      <c r="BC106" s="417"/>
      <c r="BD106" s="417"/>
      <c r="BE106" s="417"/>
      <c r="BF106" s="417"/>
      <c r="BG106" s="417"/>
      <c r="BH106" s="417"/>
      <c r="BI106" s="417"/>
      <c r="BJ106" s="417"/>
      <c r="BK106" s="417"/>
      <c r="BL106" s="417"/>
      <c r="BM106" s="417"/>
      <c r="BN106" s="417"/>
      <c r="BO106" s="417"/>
      <c r="BP106" s="417"/>
      <c r="BQ106" s="417"/>
      <c r="BR106" s="417"/>
      <c r="BS106" s="417"/>
      <c r="BT106" s="417"/>
      <c r="BU106" s="417"/>
      <c r="BV106" s="417"/>
      <c r="BW106" s="417"/>
      <c r="BX106" s="417"/>
      <c r="BY106" s="417"/>
      <c r="BZ106" s="417"/>
      <c r="CA106" s="417"/>
      <c r="CB106" s="417"/>
      <c r="CC106" s="415"/>
      <c r="CD106" s="415"/>
      <c r="CE106" s="415"/>
      <c r="CF106" s="415"/>
      <c r="CG106" s="431"/>
      <c r="CH106" s="432"/>
      <c r="CI106" s="433"/>
    </row>
    <row r="107" spans="1:87" ht="6" customHeight="1">
      <c r="A107" s="397"/>
      <c r="B107" s="398"/>
      <c r="C107" s="398"/>
      <c r="D107" s="399"/>
      <c r="E107" s="412"/>
      <c r="F107" s="412"/>
      <c r="G107" s="412"/>
      <c r="H107" s="415"/>
      <c r="I107" s="415"/>
      <c r="J107" s="415"/>
      <c r="K107" s="415"/>
      <c r="L107" s="415"/>
      <c r="M107" s="415"/>
      <c r="N107" s="415"/>
      <c r="O107" s="415"/>
      <c r="P107" s="415"/>
      <c r="Q107" s="415"/>
      <c r="R107" s="415"/>
      <c r="S107" s="415"/>
      <c r="T107" s="415"/>
      <c r="U107" s="415"/>
      <c r="V107" s="415"/>
      <c r="W107" s="415"/>
      <c r="X107" s="415"/>
      <c r="Y107" s="417"/>
      <c r="Z107" s="417"/>
      <c r="AA107" s="417"/>
      <c r="AB107" s="417"/>
      <c r="AC107" s="417"/>
      <c r="AD107" s="417"/>
      <c r="AE107" s="417"/>
      <c r="AF107" s="417"/>
      <c r="AG107" s="417"/>
      <c r="AH107" s="417"/>
      <c r="AI107" s="417"/>
      <c r="AJ107" s="417"/>
      <c r="AK107" s="417"/>
      <c r="AL107" s="417"/>
      <c r="AM107" s="417"/>
      <c r="AN107" s="417"/>
      <c r="AO107" s="417"/>
      <c r="AP107" s="417"/>
      <c r="AQ107" s="417"/>
      <c r="AR107" s="417"/>
      <c r="AS107" s="417"/>
      <c r="AT107" s="417"/>
      <c r="AU107" s="417"/>
      <c r="AV107" s="417"/>
      <c r="AW107" s="417"/>
      <c r="AX107" s="417"/>
      <c r="AY107" s="417"/>
      <c r="AZ107" s="417"/>
      <c r="BA107" s="417"/>
      <c r="BB107" s="417"/>
      <c r="BC107" s="417"/>
      <c r="BD107" s="417"/>
      <c r="BE107" s="417"/>
      <c r="BF107" s="417"/>
      <c r="BG107" s="417"/>
      <c r="BH107" s="417"/>
      <c r="BI107" s="417"/>
      <c r="BJ107" s="417"/>
      <c r="BK107" s="417"/>
      <c r="BL107" s="417"/>
      <c r="BM107" s="417"/>
      <c r="BN107" s="417"/>
      <c r="BO107" s="417"/>
      <c r="BP107" s="417"/>
      <c r="BQ107" s="417"/>
      <c r="BR107" s="417"/>
      <c r="BS107" s="417"/>
      <c r="BT107" s="417"/>
      <c r="BU107" s="417"/>
      <c r="BV107" s="417"/>
      <c r="BW107" s="417"/>
      <c r="BX107" s="417"/>
      <c r="BY107" s="417"/>
      <c r="BZ107" s="417"/>
      <c r="CA107" s="417"/>
      <c r="CB107" s="417"/>
      <c r="CC107" s="415"/>
      <c r="CD107" s="415"/>
      <c r="CE107" s="415"/>
      <c r="CF107" s="415"/>
      <c r="CG107" s="431"/>
      <c r="CH107" s="432" t="s">
        <v>137</v>
      </c>
      <c r="CI107" s="433"/>
    </row>
    <row r="108" spans="1:87" ht="6" customHeight="1">
      <c r="A108" s="397"/>
      <c r="B108" s="398"/>
      <c r="C108" s="398"/>
      <c r="D108" s="399"/>
      <c r="E108" s="412"/>
      <c r="F108" s="412"/>
      <c r="G108" s="412"/>
      <c r="H108" s="415"/>
      <c r="I108" s="415"/>
      <c r="J108" s="415"/>
      <c r="K108" s="415"/>
      <c r="L108" s="415"/>
      <c r="M108" s="415"/>
      <c r="N108" s="415"/>
      <c r="O108" s="415"/>
      <c r="P108" s="415"/>
      <c r="Q108" s="415"/>
      <c r="R108" s="415"/>
      <c r="S108" s="415"/>
      <c r="T108" s="415"/>
      <c r="U108" s="415"/>
      <c r="V108" s="415"/>
      <c r="W108" s="415"/>
      <c r="X108" s="415"/>
      <c r="Y108" s="417"/>
      <c r="Z108" s="417"/>
      <c r="AA108" s="417"/>
      <c r="AB108" s="417"/>
      <c r="AC108" s="417"/>
      <c r="AD108" s="417"/>
      <c r="AE108" s="417"/>
      <c r="AF108" s="417"/>
      <c r="AG108" s="417"/>
      <c r="AH108" s="417"/>
      <c r="AI108" s="417"/>
      <c r="AJ108" s="417"/>
      <c r="AK108" s="417"/>
      <c r="AL108" s="417"/>
      <c r="AM108" s="417"/>
      <c r="AN108" s="417"/>
      <c r="AO108" s="417"/>
      <c r="AP108" s="417"/>
      <c r="AQ108" s="417"/>
      <c r="AR108" s="417"/>
      <c r="AS108" s="417"/>
      <c r="AT108" s="417"/>
      <c r="AU108" s="417"/>
      <c r="AV108" s="417"/>
      <c r="AW108" s="417"/>
      <c r="AX108" s="417"/>
      <c r="AY108" s="417"/>
      <c r="AZ108" s="417"/>
      <c r="BA108" s="417"/>
      <c r="BB108" s="417"/>
      <c r="BC108" s="417"/>
      <c r="BD108" s="417"/>
      <c r="BE108" s="417"/>
      <c r="BF108" s="417"/>
      <c r="BG108" s="417"/>
      <c r="BH108" s="417"/>
      <c r="BI108" s="417"/>
      <c r="BJ108" s="417"/>
      <c r="BK108" s="417"/>
      <c r="BL108" s="417"/>
      <c r="BM108" s="417"/>
      <c r="BN108" s="417"/>
      <c r="BO108" s="417"/>
      <c r="BP108" s="417"/>
      <c r="BQ108" s="417"/>
      <c r="BR108" s="417"/>
      <c r="BS108" s="417"/>
      <c r="BT108" s="417"/>
      <c r="BU108" s="417"/>
      <c r="BV108" s="417"/>
      <c r="BW108" s="417"/>
      <c r="BX108" s="417"/>
      <c r="BY108" s="417"/>
      <c r="BZ108" s="417"/>
      <c r="CA108" s="417"/>
      <c r="CB108" s="417"/>
      <c r="CC108" s="415"/>
      <c r="CD108" s="415"/>
      <c r="CE108" s="415"/>
      <c r="CF108" s="415"/>
      <c r="CG108" s="431"/>
      <c r="CH108" s="432"/>
      <c r="CI108" s="433"/>
    </row>
    <row r="109" spans="1:87" ht="6" customHeight="1">
      <c r="A109" s="397"/>
      <c r="B109" s="398"/>
      <c r="C109" s="398"/>
      <c r="D109" s="399"/>
      <c r="E109" s="412"/>
      <c r="F109" s="412"/>
      <c r="G109" s="412"/>
      <c r="H109" s="415"/>
      <c r="I109" s="415"/>
      <c r="J109" s="415"/>
      <c r="K109" s="415"/>
      <c r="L109" s="415"/>
      <c r="M109" s="415"/>
      <c r="N109" s="415"/>
      <c r="O109" s="415"/>
      <c r="P109" s="415"/>
      <c r="Q109" s="415"/>
      <c r="R109" s="415"/>
      <c r="S109" s="415"/>
      <c r="T109" s="415"/>
      <c r="U109" s="415"/>
      <c r="V109" s="415"/>
      <c r="W109" s="415"/>
      <c r="X109" s="415"/>
      <c r="Y109" s="417"/>
      <c r="Z109" s="417"/>
      <c r="AA109" s="417"/>
      <c r="AB109" s="417"/>
      <c r="AC109" s="417"/>
      <c r="AD109" s="417"/>
      <c r="AE109" s="417"/>
      <c r="AF109" s="417"/>
      <c r="AG109" s="417"/>
      <c r="AH109" s="417"/>
      <c r="AI109" s="417"/>
      <c r="AJ109" s="417"/>
      <c r="AK109" s="417"/>
      <c r="AL109" s="417"/>
      <c r="AM109" s="417"/>
      <c r="AN109" s="417"/>
      <c r="AO109" s="417"/>
      <c r="AP109" s="417"/>
      <c r="AQ109" s="417"/>
      <c r="AR109" s="417"/>
      <c r="AS109" s="417"/>
      <c r="AT109" s="417"/>
      <c r="AU109" s="417"/>
      <c r="AV109" s="417"/>
      <c r="AW109" s="417"/>
      <c r="AX109" s="417"/>
      <c r="AY109" s="417"/>
      <c r="AZ109" s="417"/>
      <c r="BA109" s="417"/>
      <c r="BB109" s="417"/>
      <c r="BC109" s="417"/>
      <c r="BD109" s="417"/>
      <c r="BE109" s="417"/>
      <c r="BF109" s="417"/>
      <c r="BG109" s="417"/>
      <c r="BH109" s="417"/>
      <c r="BI109" s="417"/>
      <c r="BJ109" s="417"/>
      <c r="BK109" s="417"/>
      <c r="BL109" s="417"/>
      <c r="BM109" s="417"/>
      <c r="BN109" s="417"/>
      <c r="BO109" s="417"/>
      <c r="BP109" s="417"/>
      <c r="BQ109" s="417"/>
      <c r="BR109" s="417"/>
      <c r="BS109" s="417"/>
      <c r="BT109" s="417"/>
      <c r="BU109" s="417"/>
      <c r="BV109" s="417"/>
      <c r="BW109" s="417"/>
      <c r="BX109" s="417"/>
      <c r="BY109" s="417"/>
      <c r="BZ109" s="417"/>
      <c r="CA109" s="417"/>
      <c r="CB109" s="417"/>
      <c r="CC109" s="415"/>
      <c r="CD109" s="415"/>
      <c r="CE109" s="415"/>
      <c r="CF109" s="415"/>
      <c r="CG109" s="431"/>
      <c r="CH109" s="432"/>
      <c r="CI109" s="433"/>
    </row>
    <row r="110" spans="1:87" ht="6" customHeight="1">
      <c r="A110" s="397"/>
      <c r="B110" s="398"/>
      <c r="C110" s="398"/>
      <c r="D110" s="399"/>
      <c r="E110" s="412"/>
      <c r="F110" s="412"/>
      <c r="G110" s="412"/>
      <c r="H110" s="415"/>
      <c r="I110" s="415"/>
      <c r="J110" s="415"/>
      <c r="K110" s="415"/>
      <c r="L110" s="415"/>
      <c r="M110" s="415"/>
      <c r="N110" s="415"/>
      <c r="O110" s="415"/>
      <c r="P110" s="415"/>
      <c r="Q110" s="415"/>
      <c r="R110" s="415"/>
      <c r="S110" s="415"/>
      <c r="T110" s="415"/>
      <c r="U110" s="415"/>
      <c r="V110" s="415"/>
      <c r="W110" s="415"/>
      <c r="X110" s="415"/>
      <c r="Y110" s="417"/>
      <c r="Z110" s="417"/>
      <c r="AA110" s="417"/>
      <c r="AB110" s="417"/>
      <c r="AC110" s="417"/>
      <c r="AD110" s="417"/>
      <c r="AE110" s="417"/>
      <c r="AF110" s="417"/>
      <c r="AG110" s="417"/>
      <c r="AH110" s="417"/>
      <c r="AI110" s="417"/>
      <c r="AJ110" s="417"/>
      <c r="AK110" s="417"/>
      <c r="AL110" s="417"/>
      <c r="AM110" s="417"/>
      <c r="AN110" s="417"/>
      <c r="AO110" s="417"/>
      <c r="AP110" s="417"/>
      <c r="AQ110" s="417"/>
      <c r="AR110" s="417"/>
      <c r="AS110" s="417"/>
      <c r="AT110" s="417"/>
      <c r="AU110" s="417"/>
      <c r="AV110" s="417"/>
      <c r="AW110" s="417"/>
      <c r="AX110" s="417"/>
      <c r="AY110" s="417"/>
      <c r="AZ110" s="417"/>
      <c r="BA110" s="417"/>
      <c r="BB110" s="417"/>
      <c r="BC110" s="417"/>
      <c r="BD110" s="417"/>
      <c r="BE110" s="417"/>
      <c r="BF110" s="417"/>
      <c r="BG110" s="417"/>
      <c r="BH110" s="417"/>
      <c r="BI110" s="417"/>
      <c r="BJ110" s="417"/>
      <c r="BK110" s="417"/>
      <c r="BL110" s="417"/>
      <c r="BM110" s="417"/>
      <c r="BN110" s="417"/>
      <c r="BO110" s="417"/>
      <c r="BP110" s="417"/>
      <c r="BQ110" s="417"/>
      <c r="BR110" s="417"/>
      <c r="BS110" s="417"/>
      <c r="BT110" s="417"/>
      <c r="BU110" s="417"/>
      <c r="BV110" s="417"/>
      <c r="BW110" s="417"/>
      <c r="BX110" s="417"/>
      <c r="BY110" s="417"/>
      <c r="BZ110" s="417"/>
      <c r="CA110" s="417"/>
      <c r="CB110" s="417"/>
      <c r="CC110" s="415"/>
      <c r="CD110" s="415"/>
      <c r="CE110" s="415"/>
      <c r="CF110" s="415"/>
      <c r="CG110" s="431"/>
      <c r="CH110" s="432" t="s">
        <v>137</v>
      </c>
      <c r="CI110" s="433"/>
    </row>
    <row r="111" spans="1:87" ht="6" customHeight="1">
      <c r="A111" s="397"/>
      <c r="B111" s="398"/>
      <c r="C111" s="398"/>
      <c r="D111" s="399"/>
      <c r="E111" s="412"/>
      <c r="F111" s="412"/>
      <c r="G111" s="412"/>
      <c r="H111" s="415"/>
      <c r="I111" s="415"/>
      <c r="J111" s="415"/>
      <c r="K111" s="415"/>
      <c r="L111" s="415"/>
      <c r="M111" s="415"/>
      <c r="N111" s="415"/>
      <c r="O111" s="415"/>
      <c r="P111" s="415"/>
      <c r="Q111" s="415"/>
      <c r="R111" s="415"/>
      <c r="S111" s="415"/>
      <c r="T111" s="415"/>
      <c r="U111" s="415"/>
      <c r="V111" s="415"/>
      <c r="W111" s="415"/>
      <c r="X111" s="415"/>
      <c r="Y111" s="417"/>
      <c r="Z111" s="417"/>
      <c r="AA111" s="417"/>
      <c r="AB111" s="417"/>
      <c r="AC111" s="417"/>
      <c r="AD111" s="417"/>
      <c r="AE111" s="417"/>
      <c r="AF111" s="417"/>
      <c r="AG111" s="417"/>
      <c r="AH111" s="417"/>
      <c r="AI111" s="417"/>
      <c r="AJ111" s="417"/>
      <c r="AK111" s="417"/>
      <c r="AL111" s="417"/>
      <c r="AM111" s="417"/>
      <c r="AN111" s="417"/>
      <c r="AO111" s="417"/>
      <c r="AP111" s="417"/>
      <c r="AQ111" s="417"/>
      <c r="AR111" s="417"/>
      <c r="AS111" s="417"/>
      <c r="AT111" s="417"/>
      <c r="AU111" s="417"/>
      <c r="AV111" s="417"/>
      <c r="AW111" s="417"/>
      <c r="AX111" s="417"/>
      <c r="AY111" s="417"/>
      <c r="AZ111" s="417"/>
      <c r="BA111" s="417"/>
      <c r="BB111" s="417"/>
      <c r="BC111" s="417"/>
      <c r="BD111" s="417"/>
      <c r="BE111" s="417"/>
      <c r="BF111" s="417"/>
      <c r="BG111" s="417"/>
      <c r="BH111" s="417"/>
      <c r="BI111" s="417"/>
      <c r="BJ111" s="417"/>
      <c r="BK111" s="417"/>
      <c r="BL111" s="417"/>
      <c r="BM111" s="417"/>
      <c r="BN111" s="417"/>
      <c r="BO111" s="417"/>
      <c r="BP111" s="417"/>
      <c r="BQ111" s="417"/>
      <c r="BR111" s="417"/>
      <c r="BS111" s="417"/>
      <c r="BT111" s="417"/>
      <c r="BU111" s="417"/>
      <c r="BV111" s="417"/>
      <c r="BW111" s="417"/>
      <c r="BX111" s="417"/>
      <c r="BY111" s="417"/>
      <c r="BZ111" s="417"/>
      <c r="CA111" s="417"/>
      <c r="CB111" s="417"/>
      <c r="CC111" s="415"/>
      <c r="CD111" s="415"/>
      <c r="CE111" s="415"/>
      <c r="CF111" s="415"/>
      <c r="CG111" s="431"/>
      <c r="CH111" s="432"/>
      <c r="CI111" s="433"/>
    </row>
    <row r="112" spans="1:87" ht="6" customHeight="1">
      <c r="A112" s="397"/>
      <c r="B112" s="398"/>
      <c r="C112" s="398"/>
      <c r="D112" s="399"/>
      <c r="E112" s="412"/>
      <c r="F112" s="412"/>
      <c r="G112" s="412"/>
      <c r="H112" s="415"/>
      <c r="I112" s="415"/>
      <c r="J112" s="415"/>
      <c r="K112" s="415"/>
      <c r="L112" s="415"/>
      <c r="M112" s="415"/>
      <c r="N112" s="415"/>
      <c r="O112" s="415"/>
      <c r="P112" s="415"/>
      <c r="Q112" s="415"/>
      <c r="R112" s="415"/>
      <c r="S112" s="415"/>
      <c r="T112" s="415"/>
      <c r="U112" s="415"/>
      <c r="V112" s="415"/>
      <c r="W112" s="415"/>
      <c r="X112" s="415"/>
      <c r="Y112" s="417"/>
      <c r="Z112" s="417"/>
      <c r="AA112" s="417"/>
      <c r="AB112" s="417"/>
      <c r="AC112" s="417"/>
      <c r="AD112" s="417"/>
      <c r="AE112" s="417"/>
      <c r="AF112" s="417"/>
      <c r="AG112" s="417"/>
      <c r="AH112" s="417"/>
      <c r="AI112" s="417"/>
      <c r="AJ112" s="417"/>
      <c r="AK112" s="417"/>
      <c r="AL112" s="417"/>
      <c r="AM112" s="417"/>
      <c r="AN112" s="417"/>
      <c r="AO112" s="417"/>
      <c r="AP112" s="417"/>
      <c r="AQ112" s="417"/>
      <c r="AR112" s="417"/>
      <c r="AS112" s="417"/>
      <c r="AT112" s="417"/>
      <c r="AU112" s="417"/>
      <c r="AV112" s="417"/>
      <c r="AW112" s="417"/>
      <c r="AX112" s="417"/>
      <c r="AY112" s="417"/>
      <c r="AZ112" s="417"/>
      <c r="BA112" s="417"/>
      <c r="BB112" s="417"/>
      <c r="BC112" s="417"/>
      <c r="BD112" s="417"/>
      <c r="BE112" s="417"/>
      <c r="BF112" s="417"/>
      <c r="BG112" s="417"/>
      <c r="BH112" s="417"/>
      <c r="BI112" s="417"/>
      <c r="BJ112" s="417"/>
      <c r="BK112" s="417"/>
      <c r="BL112" s="417"/>
      <c r="BM112" s="417"/>
      <c r="BN112" s="417"/>
      <c r="BO112" s="417"/>
      <c r="BP112" s="417"/>
      <c r="BQ112" s="417"/>
      <c r="BR112" s="417"/>
      <c r="BS112" s="417"/>
      <c r="BT112" s="417"/>
      <c r="BU112" s="417"/>
      <c r="BV112" s="417"/>
      <c r="BW112" s="417"/>
      <c r="BX112" s="417"/>
      <c r="BY112" s="417"/>
      <c r="BZ112" s="417"/>
      <c r="CA112" s="417"/>
      <c r="CB112" s="417"/>
      <c r="CC112" s="415"/>
      <c r="CD112" s="415"/>
      <c r="CE112" s="415"/>
      <c r="CF112" s="415"/>
      <c r="CG112" s="431"/>
      <c r="CH112" s="432"/>
      <c r="CI112" s="433"/>
    </row>
    <row r="113" spans="1:87" ht="6" customHeight="1">
      <c r="A113" s="397"/>
      <c r="B113" s="398"/>
      <c r="C113" s="398"/>
      <c r="D113" s="399"/>
      <c r="E113" s="412"/>
      <c r="F113" s="412"/>
      <c r="G113" s="412"/>
      <c r="H113" s="415"/>
      <c r="I113" s="415"/>
      <c r="J113" s="415"/>
      <c r="K113" s="415"/>
      <c r="L113" s="415"/>
      <c r="M113" s="415"/>
      <c r="N113" s="415"/>
      <c r="O113" s="415"/>
      <c r="P113" s="415"/>
      <c r="Q113" s="415"/>
      <c r="R113" s="415"/>
      <c r="S113" s="415"/>
      <c r="T113" s="415"/>
      <c r="U113" s="415"/>
      <c r="V113" s="415"/>
      <c r="W113" s="415"/>
      <c r="X113" s="415"/>
      <c r="Y113" s="417"/>
      <c r="Z113" s="417"/>
      <c r="AA113" s="417"/>
      <c r="AB113" s="417"/>
      <c r="AC113" s="417"/>
      <c r="AD113" s="417"/>
      <c r="AE113" s="417"/>
      <c r="AF113" s="417"/>
      <c r="AG113" s="417"/>
      <c r="AH113" s="417"/>
      <c r="AI113" s="417"/>
      <c r="AJ113" s="417"/>
      <c r="AK113" s="417"/>
      <c r="AL113" s="417"/>
      <c r="AM113" s="417"/>
      <c r="AN113" s="417"/>
      <c r="AO113" s="417"/>
      <c r="AP113" s="417"/>
      <c r="AQ113" s="417"/>
      <c r="AR113" s="417"/>
      <c r="AS113" s="417"/>
      <c r="AT113" s="417"/>
      <c r="AU113" s="417"/>
      <c r="AV113" s="417"/>
      <c r="AW113" s="417"/>
      <c r="AX113" s="417"/>
      <c r="AY113" s="417"/>
      <c r="AZ113" s="417"/>
      <c r="BA113" s="417"/>
      <c r="BB113" s="417"/>
      <c r="BC113" s="417"/>
      <c r="BD113" s="417"/>
      <c r="BE113" s="417"/>
      <c r="BF113" s="417"/>
      <c r="BG113" s="417"/>
      <c r="BH113" s="417"/>
      <c r="BI113" s="417"/>
      <c r="BJ113" s="417"/>
      <c r="BK113" s="417"/>
      <c r="BL113" s="417"/>
      <c r="BM113" s="417"/>
      <c r="BN113" s="417"/>
      <c r="BO113" s="417"/>
      <c r="BP113" s="417"/>
      <c r="BQ113" s="417"/>
      <c r="BR113" s="417"/>
      <c r="BS113" s="417"/>
      <c r="BT113" s="417"/>
      <c r="BU113" s="417"/>
      <c r="BV113" s="417"/>
      <c r="BW113" s="417"/>
      <c r="BX113" s="417"/>
      <c r="BY113" s="417"/>
      <c r="BZ113" s="417"/>
      <c r="CA113" s="417"/>
      <c r="CB113" s="417"/>
      <c r="CC113" s="415"/>
      <c r="CD113" s="415"/>
      <c r="CE113" s="415"/>
      <c r="CF113" s="415"/>
      <c r="CG113" s="431"/>
      <c r="CH113" s="432" t="s">
        <v>137</v>
      </c>
      <c r="CI113" s="433"/>
    </row>
    <row r="114" spans="1:87" ht="6" customHeight="1">
      <c r="A114" s="397"/>
      <c r="B114" s="398"/>
      <c r="C114" s="398"/>
      <c r="D114" s="399"/>
      <c r="E114" s="412"/>
      <c r="F114" s="412"/>
      <c r="G114" s="412"/>
      <c r="H114" s="415"/>
      <c r="I114" s="415"/>
      <c r="J114" s="415"/>
      <c r="K114" s="415"/>
      <c r="L114" s="415"/>
      <c r="M114" s="415"/>
      <c r="N114" s="415"/>
      <c r="O114" s="415"/>
      <c r="P114" s="415"/>
      <c r="Q114" s="415"/>
      <c r="R114" s="415"/>
      <c r="S114" s="415"/>
      <c r="T114" s="415"/>
      <c r="U114" s="415"/>
      <c r="V114" s="415"/>
      <c r="W114" s="415"/>
      <c r="X114" s="415"/>
      <c r="Y114" s="417"/>
      <c r="Z114" s="417"/>
      <c r="AA114" s="417"/>
      <c r="AB114" s="417"/>
      <c r="AC114" s="417"/>
      <c r="AD114" s="417"/>
      <c r="AE114" s="417"/>
      <c r="AF114" s="417"/>
      <c r="AG114" s="417"/>
      <c r="AH114" s="417"/>
      <c r="AI114" s="417"/>
      <c r="AJ114" s="417"/>
      <c r="AK114" s="417"/>
      <c r="AL114" s="417"/>
      <c r="AM114" s="417"/>
      <c r="AN114" s="417"/>
      <c r="AO114" s="417"/>
      <c r="AP114" s="417"/>
      <c r="AQ114" s="417"/>
      <c r="AR114" s="417"/>
      <c r="AS114" s="417"/>
      <c r="AT114" s="417"/>
      <c r="AU114" s="417"/>
      <c r="AV114" s="417"/>
      <c r="AW114" s="417"/>
      <c r="AX114" s="417"/>
      <c r="AY114" s="417"/>
      <c r="AZ114" s="417"/>
      <c r="BA114" s="417"/>
      <c r="BB114" s="417"/>
      <c r="BC114" s="417"/>
      <c r="BD114" s="417"/>
      <c r="BE114" s="417"/>
      <c r="BF114" s="417"/>
      <c r="BG114" s="417"/>
      <c r="BH114" s="417"/>
      <c r="BI114" s="417"/>
      <c r="BJ114" s="417"/>
      <c r="BK114" s="417"/>
      <c r="BL114" s="417"/>
      <c r="BM114" s="417"/>
      <c r="BN114" s="417"/>
      <c r="BO114" s="417"/>
      <c r="BP114" s="417"/>
      <c r="BQ114" s="417"/>
      <c r="BR114" s="417"/>
      <c r="BS114" s="417"/>
      <c r="BT114" s="417"/>
      <c r="BU114" s="417"/>
      <c r="BV114" s="417"/>
      <c r="BW114" s="417"/>
      <c r="BX114" s="417"/>
      <c r="BY114" s="417"/>
      <c r="BZ114" s="417"/>
      <c r="CA114" s="417"/>
      <c r="CB114" s="417"/>
      <c r="CC114" s="415"/>
      <c r="CD114" s="415"/>
      <c r="CE114" s="415"/>
      <c r="CF114" s="415"/>
      <c r="CG114" s="431"/>
      <c r="CH114" s="432"/>
      <c r="CI114" s="433"/>
    </row>
    <row r="115" spans="1:87" ht="6" customHeight="1">
      <c r="A115" s="397"/>
      <c r="B115" s="398"/>
      <c r="C115" s="398"/>
      <c r="D115" s="399"/>
      <c r="E115" s="412"/>
      <c r="F115" s="412"/>
      <c r="G115" s="412"/>
      <c r="H115" s="415"/>
      <c r="I115" s="415"/>
      <c r="J115" s="415"/>
      <c r="K115" s="415"/>
      <c r="L115" s="415"/>
      <c r="M115" s="415"/>
      <c r="N115" s="415"/>
      <c r="O115" s="415"/>
      <c r="P115" s="415"/>
      <c r="Q115" s="415"/>
      <c r="R115" s="415"/>
      <c r="S115" s="415"/>
      <c r="T115" s="415"/>
      <c r="U115" s="415"/>
      <c r="V115" s="415"/>
      <c r="W115" s="415"/>
      <c r="X115" s="415"/>
      <c r="Y115" s="417"/>
      <c r="Z115" s="417"/>
      <c r="AA115" s="417"/>
      <c r="AB115" s="417"/>
      <c r="AC115" s="417"/>
      <c r="AD115" s="417"/>
      <c r="AE115" s="417"/>
      <c r="AF115" s="417"/>
      <c r="AG115" s="417"/>
      <c r="AH115" s="417"/>
      <c r="AI115" s="417"/>
      <c r="AJ115" s="417"/>
      <c r="AK115" s="417"/>
      <c r="AL115" s="417"/>
      <c r="AM115" s="417"/>
      <c r="AN115" s="417"/>
      <c r="AO115" s="417"/>
      <c r="AP115" s="417"/>
      <c r="AQ115" s="417"/>
      <c r="AR115" s="417"/>
      <c r="AS115" s="417"/>
      <c r="AT115" s="417"/>
      <c r="AU115" s="417"/>
      <c r="AV115" s="417"/>
      <c r="AW115" s="417"/>
      <c r="AX115" s="417"/>
      <c r="AY115" s="417"/>
      <c r="AZ115" s="417"/>
      <c r="BA115" s="417"/>
      <c r="BB115" s="417"/>
      <c r="BC115" s="417"/>
      <c r="BD115" s="417"/>
      <c r="BE115" s="417"/>
      <c r="BF115" s="417"/>
      <c r="BG115" s="417"/>
      <c r="BH115" s="417"/>
      <c r="BI115" s="417"/>
      <c r="BJ115" s="417"/>
      <c r="BK115" s="417"/>
      <c r="BL115" s="417"/>
      <c r="BM115" s="417"/>
      <c r="BN115" s="417"/>
      <c r="BO115" s="417"/>
      <c r="BP115" s="417"/>
      <c r="BQ115" s="417"/>
      <c r="BR115" s="417"/>
      <c r="BS115" s="417"/>
      <c r="BT115" s="417"/>
      <c r="BU115" s="417"/>
      <c r="BV115" s="417"/>
      <c r="BW115" s="417"/>
      <c r="BX115" s="417"/>
      <c r="BY115" s="417"/>
      <c r="BZ115" s="417"/>
      <c r="CA115" s="417"/>
      <c r="CB115" s="417"/>
      <c r="CC115" s="415"/>
      <c r="CD115" s="415"/>
      <c r="CE115" s="415"/>
      <c r="CF115" s="415"/>
      <c r="CG115" s="431"/>
      <c r="CH115" s="432"/>
      <c r="CI115" s="433"/>
    </row>
    <row r="116" spans="1:87" ht="6" customHeight="1">
      <c r="A116" s="397"/>
      <c r="B116" s="398"/>
      <c r="C116" s="398"/>
      <c r="D116" s="399"/>
      <c r="E116" s="412"/>
      <c r="F116" s="412"/>
      <c r="G116" s="412"/>
      <c r="H116" s="415"/>
      <c r="I116" s="415"/>
      <c r="J116" s="415"/>
      <c r="K116" s="415"/>
      <c r="L116" s="415"/>
      <c r="M116" s="415"/>
      <c r="N116" s="415"/>
      <c r="O116" s="415"/>
      <c r="P116" s="415"/>
      <c r="Q116" s="415"/>
      <c r="R116" s="415"/>
      <c r="S116" s="415"/>
      <c r="T116" s="415"/>
      <c r="U116" s="415"/>
      <c r="V116" s="415"/>
      <c r="W116" s="415"/>
      <c r="X116" s="415"/>
      <c r="Y116" s="417"/>
      <c r="Z116" s="417"/>
      <c r="AA116" s="417"/>
      <c r="AB116" s="417"/>
      <c r="AC116" s="417"/>
      <c r="AD116" s="417"/>
      <c r="AE116" s="417"/>
      <c r="AF116" s="417"/>
      <c r="AG116" s="417"/>
      <c r="AH116" s="417"/>
      <c r="AI116" s="417"/>
      <c r="AJ116" s="417"/>
      <c r="AK116" s="417"/>
      <c r="AL116" s="417"/>
      <c r="AM116" s="417"/>
      <c r="AN116" s="417"/>
      <c r="AO116" s="417"/>
      <c r="AP116" s="417"/>
      <c r="AQ116" s="417"/>
      <c r="AR116" s="417"/>
      <c r="AS116" s="417"/>
      <c r="AT116" s="417"/>
      <c r="AU116" s="417"/>
      <c r="AV116" s="417"/>
      <c r="AW116" s="417"/>
      <c r="AX116" s="417"/>
      <c r="AY116" s="417"/>
      <c r="AZ116" s="417"/>
      <c r="BA116" s="417"/>
      <c r="BB116" s="417"/>
      <c r="BC116" s="417"/>
      <c r="BD116" s="417"/>
      <c r="BE116" s="417"/>
      <c r="BF116" s="417"/>
      <c r="BG116" s="417"/>
      <c r="BH116" s="417"/>
      <c r="BI116" s="417"/>
      <c r="BJ116" s="417"/>
      <c r="BK116" s="417"/>
      <c r="BL116" s="417"/>
      <c r="BM116" s="417"/>
      <c r="BN116" s="417"/>
      <c r="BO116" s="417"/>
      <c r="BP116" s="417"/>
      <c r="BQ116" s="417"/>
      <c r="BR116" s="417"/>
      <c r="BS116" s="417"/>
      <c r="BT116" s="417"/>
      <c r="BU116" s="417"/>
      <c r="BV116" s="417"/>
      <c r="BW116" s="417"/>
      <c r="BX116" s="417"/>
      <c r="BY116" s="417"/>
      <c r="BZ116" s="417"/>
      <c r="CA116" s="417"/>
      <c r="CB116" s="417"/>
      <c r="CC116" s="415"/>
      <c r="CD116" s="415"/>
      <c r="CE116" s="415"/>
      <c r="CF116" s="415"/>
      <c r="CG116" s="431"/>
      <c r="CH116" s="432" t="s">
        <v>137</v>
      </c>
      <c r="CI116" s="433"/>
    </row>
    <row r="117" spans="1:87" ht="6" customHeight="1">
      <c r="A117" s="397"/>
      <c r="B117" s="398"/>
      <c r="C117" s="398"/>
      <c r="D117" s="399"/>
      <c r="E117" s="412"/>
      <c r="F117" s="412"/>
      <c r="G117" s="412"/>
      <c r="H117" s="415"/>
      <c r="I117" s="415"/>
      <c r="J117" s="415"/>
      <c r="K117" s="415"/>
      <c r="L117" s="415"/>
      <c r="M117" s="415"/>
      <c r="N117" s="415"/>
      <c r="O117" s="415"/>
      <c r="P117" s="415"/>
      <c r="Q117" s="415"/>
      <c r="R117" s="415"/>
      <c r="S117" s="415"/>
      <c r="T117" s="415"/>
      <c r="U117" s="415"/>
      <c r="V117" s="415"/>
      <c r="W117" s="415"/>
      <c r="X117" s="415"/>
      <c r="Y117" s="417"/>
      <c r="Z117" s="417"/>
      <c r="AA117" s="417"/>
      <c r="AB117" s="417"/>
      <c r="AC117" s="417"/>
      <c r="AD117" s="417"/>
      <c r="AE117" s="417"/>
      <c r="AF117" s="417"/>
      <c r="AG117" s="417"/>
      <c r="AH117" s="417"/>
      <c r="AI117" s="417"/>
      <c r="AJ117" s="417"/>
      <c r="AK117" s="417"/>
      <c r="AL117" s="417"/>
      <c r="AM117" s="417"/>
      <c r="AN117" s="417"/>
      <c r="AO117" s="417"/>
      <c r="AP117" s="417"/>
      <c r="AQ117" s="417"/>
      <c r="AR117" s="417"/>
      <c r="AS117" s="417"/>
      <c r="AT117" s="417"/>
      <c r="AU117" s="417"/>
      <c r="AV117" s="417"/>
      <c r="AW117" s="417"/>
      <c r="AX117" s="417"/>
      <c r="AY117" s="417"/>
      <c r="AZ117" s="417"/>
      <c r="BA117" s="417"/>
      <c r="BB117" s="417"/>
      <c r="BC117" s="417"/>
      <c r="BD117" s="417"/>
      <c r="BE117" s="417"/>
      <c r="BF117" s="417"/>
      <c r="BG117" s="417"/>
      <c r="BH117" s="417"/>
      <c r="BI117" s="417"/>
      <c r="BJ117" s="417"/>
      <c r="BK117" s="417"/>
      <c r="BL117" s="417"/>
      <c r="BM117" s="417"/>
      <c r="BN117" s="417"/>
      <c r="BO117" s="417"/>
      <c r="BP117" s="417"/>
      <c r="BQ117" s="417"/>
      <c r="BR117" s="417"/>
      <c r="BS117" s="417"/>
      <c r="BT117" s="417"/>
      <c r="BU117" s="417"/>
      <c r="BV117" s="417"/>
      <c r="BW117" s="417"/>
      <c r="BX117" s="417"/>
      <c r="BY117" s="417"/>
      <c r="BZ117" s="417"/>
      <c r="CA117" s="417"/>
      <c r="CB117" s="417"/>
      <c r="CC117" s="415"/>
      <c r="CD117" s="415"/>
      <c r="CE117" s="415"/>
      <c r="CF117" s="415"/>
      <c r="CG117" s="431"/>
      <c r="CH117" s="432"/>
      <c r="CI117" s="433"/>
    </row>
    <row r="118" spans="1:87" ht="6" customHeight="1">
      <c r="A118" s="397"/>
      <c r="B118" s="398"/>
      <c r="C118" s="398"/>
      <c r="D118" s="399"/>
      <c r="E118" s="412"/>
      <c r="F118" s="412"/>
      <c r="G118" s="412"/>
      <c r="H118" s="415"/>
      <c r="I118" s="415"/>
      <c r="J118" s="415"/>
      <c r="K118" s="415"/>
      <c r="L118" s="415"/>
      <c r="M118" s="415"/>
      <c r="N118" s="415"/>
      <c r="O118" s="415"/>
      <c r="P118" s="415"/>
      <c r="Q118" s="415"/>
      <c r="R118" s="415"/>
      <c r="S118" s="415"/>
      <c r="T118" s="415"/>
      <c r="U118" s="415"/>
      <c r="V118" s="415"/>
      <c r="W118" s="415"/>
      <c r="X118" s="415"/>
      <c r="Y118" s="417"/>
      <c r="Z118" s="417"/>
      <c r="AA118" s="417"/>
      <c r="AB118" s="417"/>
      <c r="AC118" s="417"/>
      <c r="AD118" s="417"/>
      <c r="AE118" s="417"/>
      <c r="AF118" s="417"/>
      <c r="AG118" s="417"/>
      <c r="AH118" s="417"/>
      <c r="AI118" s="417"/>
      <c r="AJ118" s="417"/>
      <c r="AK118" s="417"/>
      <c r="AL118" s="417"/>
      <c r="AM118" s="417"/>
      <c r="AN118" s="417"/>
      <c r="AO118" s="417"/>
      <c r="AP118" s="417"/>
      <c r="AQ118" s="417"/>
      <c r="AR118" s="417"/>
      <c r="AS118" s="417"/>
      <c r="AT118" s="417"/>
      <c r="AU118" s="417"/>
      <c r="AV118" s="417"/>
      <c r="AW118" s="417"/>
      <c r="AX118" s="417"/>
      <c r="AY118" s="417"/>
      <c r="AZ118" s="417"/>
      <c r="BA118" s="417"/>
      <c r="BB118" s="417"/>
      <c r="BC118" s="417"/>
      <c r="BD118" s="417"/>
      <c r="BE118" s="417"/>
      <c r="BF118" s="417"/>
      <c r="BG118" s="417"/>
      <c r="BH118" s="417"/>
      <c r="BI118" s="417"/>
      <c r="BJ118" s="417"/>
      <c r="BK118" s="417"/>
      <c r="BL118" s="417"/>
      <c r="BM118" s="417"/>
      <c r="BN118" s="417"/>
      <c r="BO118" s="417"/>
      <c r="BP118" s="417"/>
      <c r="BQ118" s="417"/>
      <c r="BR118" s="417"/>
      <c r="BS118" s="417"/>
      <c r="BT118" s="417"/>
      <c r="BU118" s="417"/>
      <c r="BV118" s="417"/>
      <c r="BW118" s="417"/>
      <c r="BX118" s="417"/>
      <c r="BY118" s="417"/>
      <c r="BZ118" s="417"/>
      <c r="CA118" s="417"/>
      <c r="CB118" s="417"/>
      <c r="CC118" s="415"/>
      <c r="CD118" s="415"/>
      <c r="CE118" s="415"/>
      <c r="CF118" s="415"/>
      <c r="CG118" s="431"/>
      <c r="CH118" s="432"/>
      <c r="CI118" s="433"/>
    </row>
    <row r="119" spans="1:87" ht="6" customHeight="1">
      <c r="A119" s="397"/>
      <c r="B119" s="398"/>
      <c r="C119" s="398"/>
      <c r="D119" s="399"/>
      <c r="E119" s="412"/>
      <c r="F119" s="412"/>
      <c r="G119" s="412"/>
      <c r="H119" s="415"/>
      <c r="I119" s="415"/>
      <c r="J119" s="415"/>
      <c r="K119" s="415"/>
      <c r="L119" s="415"/>
      <c r="M119" s="415"/>
      <c r="N119" s="415"/>
      <c r="O119" s="415"/>
      <c r="P119" s="415"/>
      <c r="Q119" s="415"/>
      <c r="R119" s="415"/>
      <c r="S119" s="415"/>
      <c r="T119" s="415"/>
      <c r="U119" s="415"/>
      <c r="V119" s="415"/>
      <c r="W119" s="415"/>
      <c r="X119" s="415"/>
      <c r="Y119" s="417"/>
      <c r="Z119" s="417"/>
      <c r="AA119" s="417"/>
      <c r="AB119" s="417"/>
      <c r="AC119" s="417"/>
      <c r="AD119" s="417"/>
      <c r="AE119" s="417"/>
      <c r="AF119" s="417"/>
      <c r="AG119" s="417"/>
      <c r="AH119" s="417"/>
      <c r="AI119" s="417"/>
      <c r="AJ119" s="417"/>
      <c r="AK119" s="417"/>
      <c r="AL119" s="417"/>
      <c r="AM119" s="417"/>
      <c r="AN119" s="417"/>
      <c r="AO119" s="417"/>
      <c r="AP119" s="417"/>
      <c r="AQ119" s="417"/>
      <c r="AR119" s="417"/>
      <c r="AS119" s="417"/>
      <c r="AT119" s="417"/>
      <c r="AU119" s="417"/>
      <c r="AV119" s="417"/>
      <c r="AW119" s="417"/>
      <c r="AX119" s="417"/>
      <c r="AY119" s="417"/>
      <c r="AZ119" s="417"/>
      <c r="BA119" s="417"/>
      <c r="BB119" s="417"/>
      <c r="BC119" s="417"/>
      <c r="BD119" s="417"/>
      <c r="BE119" s="417"/>
      <c r="BF119" s="417"/>
      <c r="BG119" s="417"/>
      <c r="BH119" s="417"/>
      <c r="BI119" s="417"/>
      <c r="BJ119" s="417"/>
      <c r="BK119" s="417"/>
      <c r="BL119" s="417"/>
      <c r="BM119" s="417"/>
      <c r="BN119" s="417"/>
      <c r="BO119" s="417"/>
      <c r="BP119" s="417"/>
      <c r="BQ119" s="417"/>
      <c r="BR119" s="417"/>
      <c r="BS119" s="417"/>
      <c r="BT119" s="417"/>
      <c r="BU119" s="417"/>
      <c r="BV119" s="417"/>
      <c r="BW119" s="417"/>
      <c r="BX119" s="417"/>
      <c r="BY119" s="417"/>
      <c r="BZ119" s="417"/>
      <c r="CA119" s="417"/>
      <c r="CB119" s="417"/>
      <c r="CC119" s="415"/>
      <c r="CD119" s="415"/>
      <c r="CE119" s="415"/>
      <c r="CF119" s="415"/>
      <c r="CG119" s="431"/>
      <c r="CH119" s="432" t="s">
        <v>137</v>
      </c>
      <c r="CI119" s="433"/>
    </row>
    <row r="120" spans="1:87" ht="6" customHeight="1">
      <c r="A120" s="397"/>
      <c r="B120" s="398"/>
      <c r="C120" s="398"/>
      <c r="D120" s="399"/>
      <c r="E120" s="412"/>
      <c r="F120" s="412"/>
      <c r="G120" s="412"/>
      <c r="H120" s="415"/>
      <c r="I120" s="415"/>
      <c r="J120" s="415"/>
      <c r="K120" s="415"/>
      <c r="L120" s="415"/>
      <c r="M120" s="415"/>
      <c r="N120" s="415"/>
      <c r="O120" s="415"/>
      <c r="P120" s="415"/>
      <c r="Q120" s="415"/>
      <c r="R120" s="415"/>
      <c r="S120" s="415"/>
      <c r="T120" s="415"/>
      <c r="U120" s="415"/>
      <c r="V120" s="415"/>
      <c r="W120" s="415"/>
      <c r="X120" s="415"/>
      <c r="Y120" s="417"/>
      <c r="Z120" s="417"/>
      <c r="AA120" s="417"/>
      <c r="AB120" s="417"/>
      <c r="AC120" s="417"/>
      <c r="AD120" s="417"/>
      <c r="AE120" s="417"/>
      <c r="AF120" s="417"/>
      <c r="AG120" s="417"/>
      <c r="AH120" s="417"/>
      <c r="AI120" s="417"/>
      <c r="AJ120" s="417"/>
      <c r="AK120" s="417"/>
      <c r="AL120" s="417"/>
      <c r="AM120" s="417"/>
      <c r="AN120" s="417"/>
      <c r="AO120" s="417"/>
      <c r="AP120" s="417"/>
      <c r="AQ120" s="417"/>
      <c r="AR120" s="417"/>
      <c r="AS120" s="417"/>
      <c r="AT120" s="417"/>
      <c r="AU120" s="417"/>
      <c r="AV120" s="417"/>
      <c r="AW120" s="417"/>
      <c r="AX120" s="417"/>
      <c r="AY120" s="417"/>
      <c r="AZ120" s="417"/>
      <c r="BA120" s="417"/>
      <c r="BB120" s="417"/>
      <c r="BC120" s="417"/>
      <c r="BD120" s="417"/>
      <c r="BE120" s="417"/>
      <c r="BF120" s="417"/>
      <c r="BG120" s="417"/>
      <c r="BH120" s="417"/>
      <c r="BI120" s="417"/>
      <c r="BJ120" s="417"/>
      <c r="BK120" s="417"/>
      <c r="BL120" s="417"/>
      <c r="BM120" s="417"/>
      <c r="BN120" s="417"/>
      <c r="BO120" s="417"/>
      <c r="BP120" s="417"/>
      <c r="BQ120" s="417"/>
      <c r="BR120" s="417"/>
      <c r="BS120" s="417"/>
      <c r="BT120" s="417"/>
      <c r="BU120" s="417"/>
      <c r="BV120" s="417"/>
      <c r="BW120" s="417"/>
      <c r="BX120" s="417"/>
      <c r="BY120" s="417"/>
      <c r="BZ120" s="417"/>
      <c r="CA120" s="417"/>
      <c r="CB120" s="417"/>
      <c r="CC120" s="415"/>
      <c r="CD120" s="415"/>
      <c r="CE120" s="415"/>
      <c r="CF120" s="415"/>
      <c r="CG120" s="431"/>
      <c r="CH120" s="432"/>
      <c r="CI120" s="433"/>
    </row>
    <row r="121" spans="1:87" ht="6" customHeight="1">
      <c r="A121" s="397"/>
      <c r="B121" s="398"/>
      <c r="C121" s="398"/>
      <c r="D121" s="399"/>
      <c r="E121" s="412"/>
      <c r="F121" s="412"/>
      <c r="G121" s="412"/>
      <c r="H121" s="437"/>
      <c r="I121" s="437"/>
      <c r="J121" s="437"/>
      <c r="K121" s="437"/>
      <c r="L121" s="437"/>
      <c r="M121" s="437"/>
      <c r="N121" s="437"/>
      <c r="O121" s="437"/>
      <c r="P121" s="437"/>
      <c r="Q121" s="437"/>
      <c r="R121" s="437"/>
      <c r="S121" s="437"/>
      <c r="T121" s="437"/>
      <c r="U121" s="437"/>
      <c r="V121" s="437"/>
      <c r="W121" s="437"/>
      <c r="X121" s="437"/>
      <c r="Y121" s="438"/>
      <c r="Z121" s="438"/>
      <c r="AA121" s="438"/>
      <c r="AB121" s="438"/>
      <c r="AC121" s="438"/>
      <c r="AD121" s="438"/>
      <c r="AE121" s="438"/>
      <c r="AF121" s="438"/>
      <c r="AG121" s="438"/>
      <c r="AH121" s="438"/>
      <c r="AI121" s="438"/>
      <c r="AJ121" s="438"/>
      <c r="AK121" s="438"/>
      <c r="AL121" s="438"/>
      <c r="AM121" s="438"/>
      <c r="AN121" s="438"/>
      <c r="AO121" s="438"/>
      <c r="AP121" s="438"/>
      <c r="AQ121" s="438"/>
      <c r="AR121" s="438"/>
      <c r="AS121" s="438"/>
      <c r="AT121" s="438"/>
      <c r="AU121" s="438"/>
      <c r="AV121" s="438"/>
      <c r="AW121" s="438"/>
      <c r="AX121" s="438"/>
      <c r="AY121" s="438"/>
      <c r="AZ121" s="438"/>
      <c r="BA121" s="438"/>
      <c r="BB121" s="438"/>
      <c r="BC121" s="438"/>
      <c r="BD121" s="438"/>
      <c r="BE121" s="438"/>
      <c r="BF121" s="438"/>
      <c r="BG121" s="438"/>
      <c r="BH121" s="438"/>
      <c r="BI121" s="438"/>
      <c r="BJ121" s="438"/>
      <c r="BK121" s="438"/>
      <c r="BL121" s="438"/>
      <c r="BM121" s="438"/>
      <c r="BN121" s="438"/>
      <c r="BO121" s="438"/>
      <c r="BP121" s="438"/>
      <c r="BQ121" s="438"/>
      <c r="BR121" s="438"/>
      <c r="BS121" s="438"/>
      <c r="BT121" s="438"/>
      <c r="BU121" s="438"/>
      <c r="BV121" s="438"/>
      <c r="BW121" s="438"/>
      <c r="BX121" s="438"/>
      <c r="BY121" s="438"/>
      <c r="BZ121" s="438"/>
      <c r="CA121" s="438"/>
      <c r="CB121" s="438"/>
      <c r="CC121" s="437"/>
      <c r="CD121" s="437"/>
      <c r="CE121" s="437"/>
      <c r="CF121" s="437"/>
      <c r="CG121" s="439"/>
      <c r="CH121" s="440"/>
      <c r="CI121" s="441"/>
    </row>
    <row r="122" spans="1:87" ht="6" customHeight="1">
      <c r="A122" s="397"/>
      <c r="B122" s="398"/>
      <c r="C122" s="398"/>
      <c r="D122" s="399"/>
      <c r="E122" s="412"/>
      <c r="F122" s="412"/>
      <c r="G122" s="412"/>
      <c r="H122" s="442" t="s">
        <v>142</v>
      </c>
      <c r="I122" s="443"/>
      <c r="J122" s="443"/>
      <c r="K122" s="443"/>
      <c r="L122" s="443"/>
      <c r="M122" s="443"/>
      <c r="N122" s="443"/>
      <c r="O122" s="443"/>
      <c r="P122" s="443"/>
      <c r="Q122" s="443"/>
      <c r="R122" s="443"/>
      <c r="S122" s="443"/>
      <c r="T122" s="443"/>
      <c r="U122" s="443"/>
      <c r="V122" s="443"/>
      <c r="W122" s="443"/>
      <c r="X122" s="443"/>
      <c r="Y122" s="443"/>
      <c r="Z122" s="443"/>
      <c r="AA122" s="443"/>
      <c r="AB122" s="443"/>
      <c r="AC122" s="443"/>
      <c r="AD122" s="443"/>
      <c r="AE122" s="443"/>
      <c r="AF122" s="443"/>
      <c r="AG122" s="443"/>
      <c r="AH122" s="443"/>
      <c r="AI122" s="443"/>
      <c r="AJ122" s="443"/>
      <c r="AK122" s="443"/>
      <c r="AL122" s="443"/>
      <c r="AM122" s="443"/>
      <c r="AN122" s="443"/>
      <c r="AO122" s="443"/>
      <c r="AP122" s="443"/>
      <c r="AQ122" s="443"/>
      <c r="AR122" s="443"/>
      <c r="AS122" s="443"/>
      <c r="AT122" s="443"/>
      <c r="AU122" s="443"/>
      <c r="AV122" s="443"/>
      <c r="AW122" s="443"/>
      <c r="AX122" s="443"/>
      <c r="AY122" s="443"/>
      <c r="AZ122" s="443"/>
      <c r="BA122" s="443"/>
      <c r="BB122" s="443"/>
      <c r="BC122" s="443"/>
      <c r="BD122" s="443"/>
      <c r="BE122" s="443"/>
      <c r="BF122" s="443"/>
      <c r="BG122" s="443"/>
      <c r="BH122" s="443"/>
      <c r="BI122" s="443"/>
      <c r="BJ122" s="443"/>
      <c r="BK122" s="443"/>
      <c r="BL122" s="443"/>
      <c r="BM122" s="443"/>
      <c r="BN122" s="443"/>
      <c r="BO122" s="443"/>
      <c r="BP122" s="443"/>
      <c r="BQ122" s="443"/>
      <c r="BR122" s="443"/>
      <c r="BS122" s="443"/>
      <c r="BT122" s="443"/>
      <c r="BU122" s="443"/>
      <c r="BV122" s="443"/>
      <c r="BW122" s="443"/>
      <c r="BX122" s="443"/>
      <c r="BY122" s="443"/>
      <c r="BZ122" s="443"/>
      <c r="CA122" s="443"/>
      <c r="CB122" s="444"/>
      <c r="CC122" s="451"/>
      <c r="CD122" s="451"/>
      <c r="CE122" s="451"/>
      <c r="CF122" s="451"/>
      <c r="CG122" s="452"/>
      <c r="CH122" s="457" t="s">
        <v>137</v>
      </c>
      <c r="CI122" s="458"/>
    </row>
    <row r="123" spans="1:87" ht="6" customHeight="1">
      <c r="A123" s="397"/>
      <c r="B123" s="398"/>
      <c r="C123" s="398"/>
      <c r="D123" s="399"/>
      <c r="E123" s="412"/>
      <c r="F123" s="412"/>
      <c r="G123" s="412"/>
      <c r="H123" s="445"/>
      <c r="I123" s="446"/>
      <c r="J123" s="446"/>
      <c r="K123" s="446"/>
      <c r="L123" s="446"/>
      <c r="M123" s="446"/>
      <c r="N123" s="446"/>
      <c r="O123" s="446"/>
      <c r="P123" s="446"/>
      <c r="Q123" s="446"/>
      <c r="R123" s="446"/>
      <c r="S123" s="446"/>
      <c r="T123" s="446"/>
      <c r="U123" s="446"/>
      <c r="V123" s="446"/>
      <c r="W123" s="446"/>
      <c r="X123" s="446"/>
      <c r="Y123" s="446"/>
      <c r="Z123" s="446"/>
      <c r="AA123" s="446"/>
      <c r="AB123" s="446"/>
      <c r="AC123" s="446"/>
      <c r="AD123" s="446"/>
      <c r="AE123" s="446"/>
      <c r="AF123" s="446"/>
      <c r="AG123" s="446"/>
      <c r="AH123" s="446"/>
      <c r="AI123" s="446"/>
      <c r="AJ123" s="446"/>
      <c r="AK123" s="446"/>
      <c r="AL123" s="446"/>
      <c r="AM123" s="446"/>
      <c r="AN123" s="446"/>
      <c r="AO123" s="446"/>
      <c r="AP123" s="446"/>
      <c r="AQ123" s="446"/>
      <c r="AR123" s="446"/>
      <c r="AS123" s="446"/>
      <c r="AT123" s="446"/>
      <c r="AU123" s="446"/>
      <c r="AV123" s="446"/>
      <c r="AW123" s="446"/>
      <c r="AX123" s="446"/>
      <c r="AY123" s="446"/>
      <c r="AZ123" s="446"/>
      <c r="BA123" s="446"/>
      <c r="BB123" s="446"/>
      <c r="BC123" s="446"/>
      <c r="BD123" s="446"/>
      <c r="BE123" s="446"/>
      <c r="BF123" s="446"/>
      <c r="BG123" s="446"/>
      <c r="BH123" s="446"/>
      <c r="BI123" s="446"/>
      <c r="BJ123" s="446"/>
      <c r="BK123" s="446"/>
      <c r="BL123" s="446"/>
      <c r="BM123" s="446"/>
      <c r="BN123" s="446"/>
      <c r="BO123" s="446"/>
      <c r="BP123" s="446"/>
      <c r="BQ123" s="446"/>
      <c r="BR123" s="446"/>
      <c r="BS123" s="446"/>
      <c r="BT123" s="446"/>
      <c r="BU123" s="446"/>
      <c r="BV123" s="446"/>
      <c r="BW123" s="446"/>
      <c r="BX123" s="446"/>
      <c r="BY123" s="446"/>
      <c r="BZ123" s="446"/>
      <c r="CA123" s="446"/>
      <c r="CB123" s="447"/>
      <c r="CC123" s="453"/>
      <c r="CD123" s="453"/>
      <c r="CE123" s="453"/>
      <c r="CF123" s="453"/>
      <c r="CG123" s="454"/>
      <c r="CH123" s="459"/>
      <c r="CI123" s="460"/>
    </row>
    <row r="124" spans="1:87" ht="6" customHeight="1">
      <c r="A124" s="397"/>
      <c r="B124" s="398"/>
      <c r="C124" s="398"/>
      <c r="D124" s="399"/>
      <c r="E124" s="413"/>
      <c r="F124" s="413"/>
      <c r="G124" s="413"/>
      <c r="H124" s="448"/>
      <c r="I124" s="449"/>
      <c r="J124" s="449"/>
      <c r="K124" s="449"/>
      <c r="L124" s="449"/>
      <c r="M124" s="449"/>
      <c r="N124" s="449"/>
      <c r="O124" s="449"/>
      <c r="P124" s="449"/>
      <c r="Q124" s="449"/>
      <c r="R124" s="449"/>
      <c r="S124" s="449"/>
      <c r="T124" s="449"/>
      <c r="U124" s="449"/>
      <c r="V124" s="449"/>
      <c r="W124" s="449"/>
      <c r="X124" s="449"/>
      <c r="Y124" s="449"/>
      <c r="Z124" s="449"/>
      <c r="AA124" s="449"/>
      <c r="AB124" s="449"/>
      <c r="AC124" s="449"/>
      <c r="AD124" s="449"/>
      <c r="AE124" s="449"/>
      <c r="AF124" s="449"/>
      <c r="AG124" s="449"/>
      <c r="AH124" s="449"/>
      <c r="AI124" s="449"/>
      <c r="AJ124" s="449"/>
      <c r="AK124" s="449"/>
      <c r="AL124" s="449"/>
      <c r="AM124" s="449"/>
      <c r="AN124" s="449"/>
      <c r="AO124" s="449"/>
      <c r="AP124" s="449"/>
      <c r="AQ124" s="449"/>
      <c r="AR124" s="449"/>
      <c r="AS124" s="449"/>
      <c r="AT124" s="449"/>
      <c r="AU124" s="449"/>
      <c r="AV124" s="449"/>
      <c r="AW124" s="449"/>
      <c r="AX124" s="449"/>
      <c r="AY124" s="449"/>
      <c r="AZ124" s="449"/>
      <c r="BA124" s="449"/>
      <c r="BB124" s="449"/>
      <c r="BC124" s="449"/>
      <c r="BD124" s="449"/>
      <c r="BE124" s="449"/>
      <c r="BF124" s="449"/>
      <c r="BG124" s="449"/>
      <c r="BH124" s="449"/>
      <c r="BI124" s="449"/>
      <c r="BJ124" s="449"/>
      <c r="BK124" s="449"/>
      <c r="BL124" s="449"/>
      <c r="BM124" s="449"/>
      <c r="BN124" s="449"/>
      <c r="BO124" s="449"/>
      <c r="BP124" s="449"/>
      <c r="BQ124" s="449"/>
      <c r="BR124" s="449"/>
      <c r="BS124" s="449"/>
      <c r="BT124" s="449"/>
      <c r="BU124" s="449"/>
      <c r="BV124" s="449"/>
      <c r="BW124" s="449"/>
      <c r="BX124" s="449"/>
      <c r="BY124" s="449"/>
      <c r="BZ124" s="449"/>
      <c r="CA124" s="449"/>
      <c r="CB124" s="450"/>
      <c r="CC124" s="455"/>
      <c r="CD124" s="455"/>
      <c r="CE124" s="455"/>
      <c r="CF124" s="455"/>
      <c r="CG124" s="456"/>
      <c r="CH124" s="461"/>
      <c r="CI124" s="462"/>
    </row>
    <row r="125" spans="1:87" ht="6" customHeight="1">
      <c r="A125" s="397"/>
      <c r="B125" s="398"/>
      <c r="C125" s="398"/>
      <c r="D125" s="398"/>
      <c r="E125" s="464" t="s">
        <v>143</v>
      </c>
      <c r="F125" s="465"/>
      <c r="G125" s="466"/>
      <c r="H125" s="328" t="s">
        <v>144</v>
      </c>
      <c r="I125" s="329"/>
      <c r="J125" s="329"/>
      <c r="K125" s="329"/>
      <c r="L125" s="329"/>
      <c r="M125" s="329"/>
      <c r="N125" s="329"/>
      <c r="O125" s="329"/>
      <c r="P125" s="329"/>
      <c r="Q125" s="329"/>
      <c r="R125" s="329"/>
      <c r="S125" s="329"/>
      <c r="T125" s="329"/>
      <c r="U125" s="329"/>
      <c r="V125" s="329"/>
      <c r="W125" s="329"/>
      <c r="X125" s="329"/>
      <c r="Y125" s="418"/>
      <c r="Z125" s="418"/>
      <c r="AA125" s="418"/>
      <c r="AB125" s="418"/>
      <c r="AC125" s="418"/>
      <c r="AD125" s="418"/>
      <c r="AE125" s="418"/>
      <c r="AF125" s="418"/>
      <c r="AG125" s="418"/>
      <c r="AH125" s="418"/>
      <c r="AI125" s="418"/>
      <c r="AJ125" s="418"/>
      <c r="AK125" s="418"/>
      <c r="AL125" s="418"/>
      <c r="AM125" s="418"/>
      <c r="AN125" s="418"/>
      <c r="AO125" s="418"/>
      <c r="AP125" s="418"/>
      <c r="AQ125" s="418"/>
      <c r="AR125" s="418"/>
      <c r="AS125" s="418"/>
      <c r="AT125" s="418"/>
      <c r="AU125" s="418"/>
      <c r="AV125" s="418"/>
      <c r="AW125" s="418"/>
      <c r="AX125" s="418"/>
      <c r="AY125" s="418"/>
      <c r="AZ125" s="418"/>
      <c r="BA125" s="418"/>
      <c r="BB125" s="418"/>
      <c r="BC125" s="418"/>
      <c r="BD125" s="418"/>
      <c r="BE125" s="418"/>
      <c r="BF125" s="418"/>
      <c r="BG125" s="418"/>
      <c r="BH125" s="418"/>
      <c r="BI125" s="418"/>
      <c r="BJ125" s="418"/>
      <c r="BK125" s="418"/>
      <c r="BL125" s="418"/>
      <c r="BM125" s="418"/>
      <c r="BN125" s="418"/>
      <c r="BO125" s="418"/>
      <c r="BP125" s="418"/>
      <c r="BQ125" s="418"/>
      <c r="BR125" s="418"/>
      <c r="BS125" s="418"/>
      <c r="BT125" s="418"/>
      <c r="BU125" s="418"/>
      <c r="BV125" s="418"/>
      <c r="BW125" s="418"/>
      <c r="BX125" s="418"/>
      <c r="BY125" s="418"/>
      <c r="BZ125" s="418"/>
      <c r="CA125" s="418"/>
      <c r="CB125" s="419"/>
      <c r="CC125" s="415"/>
      <c r="CD125" s="415"/>
      <c r="CE125" s="415"/>
      <c r="CF125" s="415"/>
      <c r="CG125" s="431"/>
      <c r="CH125" s="432" t="s">
        <v>137</v>
      </c>
      <c r="CI125" s="433"/>
    </row>
    <row r="126" spans="1:87" ht="6" customHeight="1">
      <c r="A126" s="397"/>
      <c r="B126" s="398"/>
      <c r="C126" s="398"/>
      <c r="D126" s="398"/>
      <c r="E126" s="467"/>
      <c r="F126" s="468"/>
      <c r="G126" s="469"/>
      <c r="H126" s="331"/>
      <c r="I126" s="332"/>
      <c r="J126" s="332"/>
      <c r="K126" s="332"/>
      <c r="L126" s="332"/>
      <c r="M126" s="332"/>
      <c r="N126" s="332"/>
      <c r="O126" s="332"/>
      <c r="P126" s="332"/>
      <c r="Q126" s="332"/>
      <c r="R126" s="332"/>
      <c r="S126" s="332"/>
      <c r="T126" s="332"/>
      <c r="U126" s="332"/>
      <c r="V126" s="332"/>
      <c r="W126" s="332"/>
      <c r="X126" s="332"/>
      <c r="Y126" s="324"/>
      <c r="Z126" s="324"/>
      <c r="AA126" s="324"/>
      <c r="AB126" s="324"/>
      <c r="AC126" s="324"/>
      <c r="AD126" s="324"/>
      <c r="AE126" s="324"/>
      <c r="AF126" s="324"/>
      <c r="AG126" s="324"/>
      <c r="AH126" s="324"/>
      <c r="AI126" s="324"/>
      <c r="AJ126" s="324"/>
      <c r="AK126" s="324"/>
      <c r="AL126" s="324"/>
      <c r="AM126" s="324"/>
      <c r="AN126" s="324"/>
      <c r="AO126" s="324"/>
      <c r="AP126" s="324"/>
      <c r="AQ126" s="324"/>
      <c r="AR126" s="324"/>
      <c r="AS126" s="324"/>
      <c r="AT126" s="324"/>
      <c r="AU126" s="324"/>
      <c r="AV126" s="324"/>
      <c r="AW126" s="324"/>
      <c r="AX126" s="324"/>
      <c r="AY126" s="324"/>
      <c r="AZ126" s="324"/>
      <c r="BA126" s="324"/>
      <c r="BB126" s="324"/>
      <c r="BC126" s="324"/>
      <c r="BD126" s="324"/>
      <c r="BE126" s="324"/>
      <c r="BF126" s="324"/>
      <c r="BG126" s="324"/>
      <c r="BH126" s="324"/>
      <c r="BI126" s="324"/>
      <c r="BJ126" s="324"/>
      <c r="BK126" s="324"/>
      <c r="BL126" s="324"/>
      <c r="BM126" s="324"/>
      <c r="BN126" s="324"/>
      <c r="BO126" s="324"/>
      <c r="BP126" s="324"/>
      <c r="BQ126" s="324"/>
      <c r="BR126" s="324"/>
      <c r="BS126" s="324"/>
      <c r="BT126" s="324"/>
      <c r="BU126" s="324"/>
      <c r="BV126" s="324"/>
      <c r="BW126" s="324"/>
      <c r="BX126" s="324"/>
      <c r="BY126" s="324"/>
      <c r="BZ126" s="324"/>
      <c r="CA126" s="324"/>
      <c r="CB126" s="420"/>
      <c r="CC126" s="415"/>
      <c r="CD126" s="415"/>
      <c r="CE126" s="415"/>
      <c r="CF126" s="415"/>
      <c r="CG126" s="431"/>
      <c r="CH126" s="432"/>
      <c r="CI126" s="433"/>
    </row>
    <row r="127" spans="1:87" ht="6" customHeight="1">
      <c r="A127" s="397"/>
      <c r="B127" s="398"/>
      <c r="C127" s="398"/>
      <c r="D127" s="398"/>
      <c r="E127" s="470"/>
      <c r="F127" s="471"/>
      <c r="G127" s="472"/>
      <c r="H127" s="334"/>
      <c r="I127" s="335"/>
      <c r="J127" s="335"/>
      <c r="K127" s="335"/>
      <c r="L127" s="335"/>
      <c r="M127" s="335"/>
      <c r="N127" s="335"/>
      <c r="O127" s="335"/>
      <c r="P127" s="335"/>
      <c r="Q127" s="335"/>
      <c r="R127" s="335"/>
      <c r="S127" s="335"/>
      <c r="T127" s="335"/>
      <c r="U127" s="335"/>
      <c r="V127" s="335"/>
      <c r="W127" s="335"/>
      <c r="X127" s="335"/>
      <c r="Y127" s="421"/>
      <c r="Z127" s="421"/>
      <c r="AA127" s="421"/>
      <c r="AB127" s="421"/>
      <c r="AC127" s="421"/>
      <c r="AD127" s="421"/>
      <c r="AE127" s="421"/>
      <c r="AF127" s="421"/>
      <c r="AG127" s="421"/>
      <c r="AH127" s="421"/>
      <c r="AI127" s="421"/>
      <c r="AJ127" s="421"/>
      <c r="AK127" s="421"/>
      <c r="AL127" s="421"/>
      <c r="AM127" s="421"/>
      <c r="AN127" s="421"/>
      <c r="AO127" s="421"/>
      <c r="AP127" s="421"/>
      <c r="AQ127" s="421"/>
      <c r="AR127" s="421"/>
      <c r="AS127" s="421"/>
      <c r="AT127" s="421"/>
      <c r="AU127" s="421"/>
      <c r="AV127" s="421"/>
      <c r="AW127" s="421"/>
      <c r="AX127" s="421"/>
      <c r="AY127" s="421"/>
      <c r="AZ127" s="421"/>
      <c r="BA127" s="421"/>
      <c r="BB127" s="421"/>
      <c r="BC127" s="421"/>
      <c r="BD127" s="421"/>
      <c r="BE127" s="421"/>
      <c r="BF127" s="421"/>
      <c r="BG127" s="421"/>
      <c r="BH127" s="421"/>
      <c r="BI127" s="421"/>
      <c r="BJ127" s="421"/>
      <c r="BK127" s="421"/>
      <c r="BL127" s="421"/>
      <c r="BM127" s="421"/>
      <c r="BN127" s="421"/>
      <c r="BO127" s="421"/>
      <c r="BP127" s="421"/>
      <c r="BQ127" s="421"/>
      <c r="BR127" s="421"/>
      <c r="BS127" s="421"/>
      <c r="BT127" s="421"/>
      <c r="BU127" s="421"/>
      <c r="BV127" s="421"/>
      <c r="BW127" s="421"/>
      <c r="BX127" s="421"/>
      <c r="BY127" s="421"/>
      <c r="BZ127" s="421"/>
      <c r="CA127" s="421"/>
      <c r="CB127" s="422"/>
      <c r="CC127" s="437"/>
      <c r="CD127" s="437"/>
      <c r="CE127" s="437"/>
      <c r="CF127" s="437"/>
      <c r="CG127" s="439"/>
      <c r="CH127" s="440"/>
      <c r="CI127" s="441"/>
    </row>
    <row r="128" spans="1:87" ht="6" customHeight="1">
      <c r="A128" s="397"/>
      <c r="B128" s="398"/>
      <c r="C128" s="398"/>
      <c r="D128" s="398"/>
      <c r="E128" s="473" t="s">
        <v>145</v>
      </c>
      <c r="F128" s="474"/>
      <c r="G128" s="474"/>
      <c r="H128" s="474"/>
      <c r="I128" s="474"/>
      <c r="J128" s="474"/>
      <c r="K128" s="474"/>
      <c r="L128" s="474"/>
      <c r="M128" s="474"/>
      <c r="N128" s="474"/>
      <c r="O128" s="474"/>
      <c r="P128" s="474"/>
      <c r="Q128" s="474"/>
      <c r="R128" s="474"/>
      <c r="S128" s="474"/>
      <c r="T128" s="474"/>
      <c r="U128" s="474"/>
      <c r="V128" s="474"/>
      <c r="W128" s="474"/>
      <c r="X128" s="474"/>
      <c r="Y128" s="474"/>
      <c r="Z128" s="474"/>
      <c r="AA128" s="474"/>
      <c r="AB128" s="474"/>
      <c r="AC128" s="474"/>
      <c r="AD128" s="474"/>
      <c r="AE128" s="474"/>
      <c r="AF128" s="474"/>
      <c r="AG128" s="474"/>
      <c r="AH128" s="474"/>
      <c r="AI128" s="474"/>
      <c r="AJ128" s="474"/>
      <c r="AK128" s="474"/>
      <c r="AL128" s="474"/>
      <c r="AM128" s="474"/>
      <c r="AN128" s="474"/>
      <c r="AO128" s="474"/>
      <c r="AP128" s="474"/>
      <c r="AQ128" s="474"/>
      <c r="AR128" s="474"/>
      <c r="AS128" s="474"/>
      <c r="AT128" s="474"/>
      <c r="AU128" s="474"/>
      <c r="AV128" s="474"/>
      <c r="AW128" s="474"/>
      <c r="AX128" s="474"/>
      <c r="AY128" s="474"/>
      <c r="AZ128" s="474"/>
      <c r="BA128" s="474"/>
      <c r="BB128" s="474"/>
      <c r="BC128" s="474"/>
      <c r="BD128" s="474"/>
      <c r="BE128" s="474"/>
      <c r="BF128" s="474"/>
      <c r="BG128" s="474"/>
      <c r="BH128" s="474"/>
      <c r="BI128" s="474"/>
      <c r="BJ128" s="474"/>
      <c r="BK128" s="474"/>
      <c r="BL128" s="474"/>
      <c r="BM128" s="474"/>
      <c r="BN128" s="474"/>
      <c r="BO128" s="474"/>
      <c r="BP128" s="474"/>
      <c r="BQ128" s="474"/>
      <c r="BR128" s="474"/>
      <c r="BS128" s="474"/>
      <c r="BT128" s="474"/>
      <c r="BU128" s="474"/>
      <c r="BV128" s="474"/>
      <c r="BW128" s="474"/>
      <c r="BX128" s="474"/>
      <c r="BY128" s="474"/>
      <c r="BZ128" s="474"/>
      <c r="CA128" s="474"/>
      <c r="CB128" s="475"/>
      <c r="CC128" s="482">
        <f>SUM(CC74,CC98,CC122,CC125)</f>
        <v>0</v>
      </c>
      <c r="CD128" s="483"/>
      <c r="CE128" s="483"/>
      <c r="CF128" s="483"/>
      <c r="CG128" s="483"/>
      <c r="CH128" s="488" t="s">
        <v>137</v>
      </c>
      <c r="CI128" s="489"/>
    </row>
    <row r="129" spans="1:87" ht="6" customHeight="1">
      <c r="A129" s="397"/>
      <c r="B129" s="398"/>
      <c r="C129" s="398"/>
      <c r="D129" s="398"/>
      <c r="E129" s="476"/>
      <c r="F129" s="477"/>
      <c r="G129" s="477"/>
      <c r="H129" s="477"/>
      <c r="I129" s="477"/>
      <c r="J129" s="477"/>
      <c r="K129" s="477"/>
      <c r="L129" s="477"/>
      <c r="M129" s="477"/>
      <c r="N129" s="477"/>
      <c r="O129" s="477"/>
      <c r="P129" s="477"/>
      <c r="Q129" s="477"/>
      <c r="R129" s="477"/>
      <c r="S129" s="477"/>
      <c r="T129" s="477"/>
      <c r="U129" s="477"/>
      <c r="V129" s="477"/>
      <c r="W129" s="477"/>
      <c r="X129" s="477"/>
      <c r="Y129" s="477"/>
      <c r="Z129" s="477"/>
      <c r="AA129" s="477"/>
      <c r="AB129" s="477"/>
      <c r="AC129" s="477"/>
      <c r="AD129" s="477"/>
      <c r="AE129" s="477"/>
      <c r="AF129" s="477"/>
      <c r="AG129" s="477"/>
      <c r="AH129" s="477"/>
      <c r="AI129" s="477"/>
      <c r="AJ129" s="477"/>
      <c r="AK129" s="477"/>
      <c r="AL129" s="477"/>
      <c r="AM129" s="477"/>
      <c r="AN129" s="477"/>
      <c r="AO129" s="477"/>
      <c r="AP129" s="477"/>
      <c r="AQ129" s="477"/>
      <c r="AR129" s="477"/>
      <c r="AS129" s="477"/>
      <c r="AT129" s="477"/>
      <c r="AU129" s="477"/>
      <c r="AV129" s="477"/>
      <c r="AW129" s="477"/>
      <c r="AX129" s="477"/>
      <c r="AY129" s="477"/>
      <c r="AZ129" s="477"/>
      <c r="BA129" s="477"/>
      <c r="BB129" s="477"/>
      <c r="BC129" s="477"/>
      <c r="BD129" s="477"/>
      <c r="BE129" s="477"/>
      <c r="BF129" s="477"/>
      <c r="BG129" s="477"/>
      <c r="BH129" s="477"/>
      <c r="BI129" s="477"/>
      <c r="BJ129" s="477"/>
      <c r="BK129" s="477"/>
      <c r="BL129" s="477"/>
      <c r="BM129" s="477"/>
      <c r="BN129" s="477"/>
      <c r="BO129" s="477"/>
      <c r="BP129" s="477"/>
      <c r="BQ129" s="477"/>
      <c r="BR129" s="477"/>
      <c r="BS129" s="477"/>
      <c r="BT129" s="477"/>
      <c r="BU129" s="477"/>
      <c r="BV129" s="477"/>
      <c r="BW129" s="477"/>
      <c r="BX129" s="477"/>
      <c r="BY129" s="477"/>
      <c r="BZ129" s="477"/>
      <c r="CA129" s="477"/>
      <c r="CB129" s="478"/>
      <c r="CC129" s="484"/>
      <c r="CD129" s="485"/>
      <c r="CE129" s="485"/>
      <c r="CF129" s="485"/>
      <c r="CG129" s="485"/>
      <c r="CH129" s="490"/>
      <c r="CI129" s="491"/>
    </row>
    <row r="130" spans="1:87" ht="6" customHeight="1">
      <c r="A130" s="400"/>
      <c r="B130" s="401"/>
      <c r="C130" s="401"/>
      <c r="D130" s="401"/>
      <c r="E130" s="479"/>
      <c r="F130" s="480"/>
      <c r="G130" s="480"/>
      <c r="H130" s="480"/>
      <c r="I130" s="480"/>
      <c r="J130" s="480"/>
      <c r="K130" s="480"/>
      <c r="L130" s="480"/>
      <c r="M130" s="480"/>
      <c r="N130" s="480"/>
      <c r="O130" s="480"/>
      <c r="P130" s="480"/>
      <c r="Q130" s="480"/>
      <c r="R130" s="480"/>
      <c r="S130" s="480"/>
      <c r="T130" s="480"/>
      <c r="U130" s="480"/>
      <c r="V130" s="480"/>
      <c r="W130" s="480"/>
      <c r="X130" s="480"/>
      <c r="Y130" s="480"/>
      <c r="Z130" s="480"/>
      <c r="AA130" s="480"/>
      <c r="AB130" s="480"/>
      <c r="AC130" s="480"/>
      <c r="AD130" s="480"/>
      <c r="AE130" s="480"/>
      <c r="AF130" s="480"/>
      <c r="AG130" s="480"/>
      <c r="AH130" s="480"/>
      <c r="AI130" s="480"/>
      <c r="AJ130" s="480"/>
      <c r="AK130" s="480"/>
      <c r="AL130" s="480"/>
      <c r="AM130" s="480"/>
      <c r="AN130" s="480"/>
      <c r="AO130" s="480"/>
      <c r="AP130" s="480"/>
      <c r="AQ130" s="480"/>
      <c r="AR130" s="480"/>
      <c r="AS130" s="480"/>
      <c r="AT130" s="480"/>
      <c r="AU130" s="480"/>
      <c r="AV130" s="480"/>
      <c r="AW130" s="480"/>
      <c r="AX130" s="480"/>
      <c r="AY130" s="480"/>
      <c r="AZ130" s="480"/>
      <c r="BA130" s="480"/>
      <c r="BB130" s="480"/>
      <c r="BC130" s="480"/>
      <c r="BD130" s="480"/>
      <c r="BE130" s="480"/>
      <c r="BF130" s="480"/>
      <c r="BG130" s="480"/>
      <c r="BH130" s="480"/>
      <c r="BI130" s="480"/>
      <c r="BJ130" s="480"/>
      <c r="BK130" s="480"/>
      <c r="BL130" s="480"/>
      <c r="BM130" s="480"/>
      <c r="BN130" s="480"/>
      <c r="BO130" s="480"/>
      <c r="BP130" s="480"/>
      <c r="BQ130" s="480"/>
      <c r="BR130" s="480"/>
      <c r="BS130" s="480"/>
      <c r="BT130" s="480"/>
      <c r="BU130" s="480"/>
      <c r="BV130" s="480"/>
      <c r="BW130" s="480"/>
      <c r="BX130" s="480"/>
      <c r="BY130" s="480"/>
      <c r="BZ130" s="480"/>
      <c r="CA130" s="480"/>
      <c r="CB130" s="481"/>
      <c r="CC130" s="486"/>
      <c r="CD130" s="487"/>
      <c r="CE130" s="487"/>
      <c r="CF130" s="487"/>
      <c r="CG130" s="487"/>
      <c r="CH130" s="492"/>
      <c r="CI130" s="493"/>
    </row>
    <row r="131" spans="1:87" ht="6" customHeight="1"/>
    <row r="132" spans="1:87" ht="6" customHeight="1">
      <c r="E132" s="426" t="s">
        <v>146</v>
      </c>
      <c r="F132" s="324"/>
      <c r="G132" s="324"/>
      <c r="H132" s="324"/>
      <c r="I132" s="324"/>
      <c r="J132" s="324"/>
      <c r="K132" s="324"/>
      <c r="L132" s="324"/>
      <c r="M132" s="324"/>
      <c r="N132" s="324"/>
      <c r="O132" s="324"/>
      <c r="P132" s="324"/>
      <c r="Q132" s="324"/>
      <c r="R132" s="324"/>
      <c r="S132" s="324"/>
      <c r="T132" s="324"/>
      <c r="U132" s="324"/>
      <c r="V132" s="324"/>
      <c r="W132" s="324"/>
      <c r="X132" s="324"/>
      <c r="Y132" s="324"/>
      <c r="Z132" s="324"/>
      <c r="AA132" s="324"/>
      <c r="AB132" s="324"/>
      <c r="AC132" s="324"/>
      <c r="AD132" s="324"/>
      <c r="AE132" s="324"/>
      <c r="AF132" s="324"/>
      <c r="AG132" s="324"/>
      <c r="AH132" s="324"/>
      <c r="AI132" s="324"/>
      <c r="AJ132" s="324"/>
      <c r="AK132" s="324"/>
      <c r="AL132" s="324"/>
      <c r="AM132" s="324"/>
      <c r="AN132" s="324"/>
      <c r="AO132" s="324"/>
      <c r="AP132" s="324"/>
      <c r="AQ132" s="324"/>
      <c r="AR132" s="324"/>
      <c r="AS132" s="324"/>
      <c r="AT132" s="324"/>
      <c r="AU132" s="324"/>
      <c r="AV132" s="324"/>
      <c r="AW132" s="324"/>
      <c r="AX132" s="324"/>
      <c r="AY132" s="324"/>
      <c r="AZ132" s="324"/>
      <c r="BA132" s="324"/>
      <c r="BB132" s="324"/>
      <c r="BC132" s="324"/>
      <c r="BD132" s="324"/>
      <c r="BE132" s="324"/>
      <c r="BF132" s="324"/>
      <c r="BG132" s="324"/>
      <c r="BH132" s="324"/>
      <c r="BI132" s="324"/>
      <c r="BJ132" s="324"/>
      <c r="BK132" s="324"/>
      <c r="BL132" s="324"/>
      <c r="BM132" s="324"/>
      <c r="BN132" s="324"/>
      <c r="BO132" s="324"/>
      <c r="BP132" s="324"/>
      <c r="BQ132" s="324"/>
      <c r="BR132" s="324"/>
      <c r="BS132" s="324"/>
      <c r="BT132" s="324"/>
      <c r="BU132" s="324"/>
      <c r="BV132" s="324"/>
      <c r="BW132" s="324"/>
      <c r="BX132" s="324"/>
      <c r="BY132" s="324"/>
      <c r="BZ132" s="324"/>
      <c r="CA132" s="324"/>
      <c r="CB132" s="324"/>
      <c r="CC132" s="324"/>
      <c r="CD132" s="324"/>
      <c r="CE132" s="324"/>
      <c r="CF132" s="324"/>
      <c r="CG132" s="324"/>
      <c r="CH132" s="324"/>
      <c r="CI132" s="324"/>
    </row>
    <row r="133" spans="1:87" ht="6" customHeight="1">
      <c r="E133" s="324"/>
      <c r="F133" s="324"/>
      <c r="G133" s="324"/>
      <c r="H133" s="324"/>
      <c r="I133" s="324"/>
      <c r="J133" s="324"/>
      <c r="K133" s="324"/>
      <c r="L133" s="324"/>
      <c r="M133" s="324"/>
      <c r="N133" s="324"/>
      <c r="O133" s="324"/>
      <c r="P133" s="324"/>
      <c r="Q133" s="324"/>
      <c r="R133" s="324"/>
      <c r="S133" s="324"/>
      <c r="T133" s="324"/>
      <c r="U133" s="324"/>
      <c r="V133" s="324"/>
      <c r="W133" s="324"/>
      <c r="X133" s="324"/>
      <c r="Y133" s="324"/>
      <c r="Z133" s="324"/>
      <c r="AA133" s="324"/>
      <c r="AB133" s="324"/>
      <c r="AC133" s="324"/>
      <c r="AD133" s="324"/>
      <c r="AE133" s="324"/>
      <c r="AF133" s="324"/>
      <c r="AG133" s="324"/>
      <c r="AH133" s="324"/>
      <c r="AI133" s="324"/>
      <c r="AJ133" s="324"/>
      <c r="AK133" s="324"/>
      <c r="AL133" s="324"/>
      <c r="AM133" s="324"/>
      <c r="AN133" s="324"/>
      <c r="AO133" s="324"/>
      <c r="AP133" s="324"/>
      <c r="AQ133" s="324"/>
      <c r="AR133" s="324"/>
      <c r="AS133" s="324"/>
      <c r="AT133" s="324"/>
      <c r="AU133" s="324"/>
      <c r="AV133" s="324"/>
      <c r="AW133" s="324"/>
      <c r="AX133" s="324"/>
      <c r="AY133" s="324"/>
      <c r="AZ133" s="324"/>
      <c r="BA133" s="324"/>
      <c r="BB133" s="324"/>
      <c r="BC133" s="324"/>
      <c r="BD133" s="324"/>
      <c r="BE133" s="324"/>
      <c r="BF133" s="324"/>
      <c r="BG133" s="324"/>
      <c r="BH133" s="324"/>
      <c r="BI133" s="324"/>
      <c r="BJ133" s="324"/>
      <c r="BK133" s="324"/>
      <c r="BL133" s="324"/>
      <c r="BM133" s="324"/>
      <c r="BN133" s="324"/>
      <c r="BO133" s="324"/>
      <c r="BP133" s="324"/>
      <c r="BQ133" s="324"/>
      <c r="BR133" s="324"/>
      <c r="BS133" s="324"/>
      <c r="BT133" s="324"/>
      <c r="BU133" s="324"/>
      <c r="BV133" s="324"/>
      <c r="BW133" s="324"/>
      <c r="BX133" s="324"/>
      <c r="BY133" s="324"/>
      <c r="BZ133" s="324"/>
      <c r="CA133" s="324"/>
      <c r="CB133" s="324"/>
      <c r="CC133" s="324"/>
      <c r="CD133" s="324"/>
      <c r="CE133" s="324"/>
      <c r="CF133" s="324"/>
      <c r="CG133" s="324"/>
      <c r="CH133" s="324"/>
      <c r="CI133" s="324"/>
    </row>
    <row r="134" spans="1:87" ht="6" customHeight="1"/>
    <row r="135" spans="1:87" ht="6" customHeight="1"/>
    <row r="136" spans="1:87" ht="6" customHeight="1"/>
  </sheetData>
  <mergeCells count="156">
    <mergeCell ref="E132:CI133"/>
    <mergeCell ref="E125:G127"/>
    <mergeCell ref="H125:CB127"/>
    <mergeCell ref="CC125:CG127"/>
    <mergeCell ref="CH125:CI127"/>
    <mergeCell ref="E128:CB130"/>
    <mergeCell ref="CC128:CG130"/>
    <mergeCell ref="CH128:CI130"/>
    <mergeCell ref="H119:X121"/>
    <mergeCell ref="Y119:CB121"/>
    <mergeCell ref="CC119:CG121"/>
    <mergeCell ref="CH119:CI121"/>
    <mergeCell ref="H122:CB124"/>
    <mergeCell ref="CC122:CG124"/>
    <mergeCell ref="CH122:CI124"/>
    <mergeCell ref="E101:G124"/>
    <mergeCell ref="H101:X103"/>
    <mergeCell ref="Y101:CB103"/>
    <mergeCell ref="CC101:CG103"/>
    <mergeCell ref="CH101:CI103"/>
    <mergeCell ref="H104:X106"/>
    <mergeCell ref="Y104:CB106"/>
    <mergeCell ref="CC104:CG106"/>
    <mergeCell ref="CH104:CI106"/>
    <mergeCell ref="H116:X118"/>
    <mergeCell ref="Y116:CB118"/>
    <mergeCell ref="CC116:CG118"/>
    <mergeCell ref="CH116:CI118"/>
    <mergeCell ref="Y107:CB109"/>
    <mergeCell ref="CC107:CG109"/>
    <mergeCell ref="CH107:CI109"/>
    <mergeCell ref="H110:X112"/>
    <mergeCell ref="Y110:CB112"/>
    <mergeCell ref="CC110:CG112"/>
    <mergeCell ref="CH110:CI112"/>
    <mergeCell ref="H107:X109"/>
    <mergeCell ref="H89:X91"/>
    <mergeCell ref="Y89:CB91"/>
    <mergeCell ref="CC89:CG91"/>
    <mergeCell ref="CH89:CI91"/>
    <mergeCell ref="H92:X94"/>
    <mergeCell ref="Y92:CB94"/>
    <mergeCell ref="CC92:CG94"/>
    <mergeCell ref="CH92:CI94"/>
    <mergeCell ref="H113:X115"/>
    <mergeCell ref="Y113:CB115"/>
    <mergeCell ref="CC113:CG115"/>
    <mergeCell ref="CH113:CI115"/>
    <mergeCell ref="Y83:CB85"/>
    <mergeCell ref="CC83:CG85"/>
    <mergeCell ref="CH83:CI85"/>
    <mergeCell ref="H86:X88"/>
    <mergeCell ref="Y86:CB88"/>
    <mergeCell ref="CC86:CG88"/>
    <mergeCell ref="CH86:CI88"/>
    <mergeCell ref="E77:G100"/>
    <mergeCell ref="H77:X79"/>
    <mergeCell ref="Y77:CB79"/>
    <mergeCell ref="CC77:CG79"/>
    <mergeCell ref="CH77:CI79"/>
    <mergeCell ref="H80:X82"/>
    <mergeCell ref="Y80:CB82"/>
    <mergeCell ref="CC80:CG82"/>
    <mergeCell ref="CH80:CI82"/>
    <mergeCell ref="H83:X85"/>
    <mergeCell ref="H95:X97"/>
    <mergeCell ref="Y95:CB97"/>
    <mergeCell ref="CC95:CG97"/>
    <mergeCell ref="CH95:CI97"/>
    <mergeCell ref="H98:CB100"/>
    <mergeCell ref="CC98:CG100"/>
    <mergeCell ref="CH98:CI100"/>
    <mergeCell ref="H71:X73"/>
    <mergeCell ref="Y71:CB73"/>
    <mergeCell ref="CC71:CG73"/>
    <mergeCell ref="CH71:CI73"/>
    <mergeCell ref="H74:CB76"/>
    <mergeCell ref="CC74:CG76"/>
    <mergeCell ref="CH74:CI76"/>
    <mergeCell ref="H65:X67"/>
    <mergeCell ref="Y65:CB67"/>
    <mergeCell ref="CC65:CG67"/>
    <mergeCell ref="CH65:CI67"/>
    <mergeCell ref="H68:X70"/>
    <mergeCell ref="Y68:CB70"/>
    <mergeCell ref="CC68:CG70"/>
    <mergeCell ref="CH68:CI70"/>
    <mergeCell ref="CC59:CG61"/>
    <mergeCell ref="CH59:CI61"/>
    <mergeCell ref="H62:X64"/>
    <mergeCell ref="Y62:CB64"/>
    <mergeCell ref="CC62:CG64"/>
    <mergeCell ref="CH62:CI64"/>
    <mergeCell ref="CC53:CG55"/>
    <mergeCell ref="CH53:CI55"/>
    <mergeCell ref="H56:X58"/>
    <mergeCell ref="Y56:CB58"/>
    <mergeCell ref="CC56:CG58"/>
    <mergeCell ref="CH56:CI58"/>
    <mergeCell ref="BP45:BZ48"/>
    <mergeCell ref="CA45:CD48"/>
    <mergeCell ref="CE45:CI48"/>
    <mergeCell ref="A49:D130"/>
    <mergeCell ref="E49:X52"/>
    <mergeCell ref="Y49:CB52"/>
    <mergeCell ref="CC49:CI52"/>
    <mergeCell ref="E53:G76"/>
    <mergeCell ref="H53:X55"/>
    <mergeCell ref="Y53:CB55"/>
    <mergeCell ref="AI45:AK48"/>
    <mergeCell ref="AL45:AO48"/>
    <mergeCell ref="AP45:AT48"/>
    <mergeCell ref="AU45:BF48"/>
    <mergeCell ref="BG45:BK48"/>
    <mergeCell ref="BL45:BO48"/>
    <mergeCell ref="A45:N48"/>
    <mergeCell ref="O45:R48"/>
    <mergeCell ref="S45:U48"/>
    <mergeCell ref="V45:Y48"/>
    <mergeCell ref="Z45:AD48"/>
    <mergeCell ref="AE45:AH48"/>
    <mergeCell ref="H59:X61"/>
    <mergeCell ref="Y59:CB61"/>
    <mergeCell ref="A41:N44"/>
    <mergeCell ref="O41:AX44"/>
    <mergeCell ref="AY41:CI44"/>
    <mergeCell ref="A22:N27"/>
    <mergeCell ref="O22:AT27"/>
    <mergeCell ref="AU22:BH27"/>
    <mergeCell ref="BI22:CI27"/>
    <mergeCell ref="A18:N21"/>
    <mergeCell ref="A28:N36"/>
    <mergeCell ref="O28:CI36"/>
    <mergeCell ref="A37:N40"/>
    <mergeCell ref="O37:AX40"/>
    <mergeCell ref="AY37:CI40"/>
    <mergeCell ref="O18:AP21"/>
    <mergeCell ref="AQ18:AT21"/>
    <mergeCell ref="BI18:CI21"/>
    <mergeCell ref="AE14:AL17"/>
    <mergeCell ref="AM14:AP17"/>
    <mergeCell ref="AQ14:AT17"/>
    <mergeCell ref="AU18:BH21"/>
    <mergeCell ref="A1:F2"/>
    <mergeCell ref="AR2:CI4"/>
    <mergeCell ref="A5:CI7"/>
    <mergeCell ref="A10:N13"/>
    <mergeCell ref="O10:AT13"/>
    <mergeCell ref="AU10:BH13"/>
    <mergeCell ref="BI10:CI13"/>
    <mergeCell ref="A14:N17"/>
    <mergeCell ref="BI14:BV17"/>
    <mergeCell ref="BW14:CI17"/>
    <mergeCell ref="AU14:BH17"/>
    <mergeCell ref="O14:Z17"/>
    <mergeCell ref="AA14:AD17"/>
  </mergeCells>
  <phoneticPr fontId="3"/>
  <printOptions horizontalCentered="1"/>
  <pageMargins left="0.70866141732283472" right="0.70866141732283472" top="0.74803149606299213" bottom="0.74803149606299213" header="0.31496062992125984" footer="0.31496062992125984"/>
  <pageSetup paperSize="9" scale="96" orientation="portrait" cellComments="asDisplayed"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40"/>
  <sheetViews>
    <sheetView workbookViewId="0">
      <selection activeCell="D16" sqref="D16"/>
    </sheetView>
  </sheetViews>
  <sheetFormatPr defaultRowHeight="13"/>
  <cols>
    <col min="1" max="1" width="22" style="5" customWidth="1"/>
    <col min="2" max="2" width="4.6328125" customWidth="1"/>
    <col min="3" max="3" width="18.6328125" style="14" customWidth="1"/>
    <col min="4" max="4" width="16.08984375" customWidth="1"/>
    <col min="5" max="5" width="5.90625" customWidth="1"/>
    <col min="6" max="6" width="17.26953125" style="14" customWidth="1"/>
  </cols>
  <sheetData>
    <row r="1" spans="1:6">
      <c r="A1" s="15">
        <v>45831</v>
      </c>
      <c r="B1" s="3">
        <f t="shared" ref="B1:B19" si="0">IF(A1="","",A1)</f>
        <v>45831</v>
      </c>
      <c r="C1" s="9" t="s">
        <v>355</v>
      </c>
      <c r="D1" s="15"/>
      <c r="E1" s="16"/>
      <c r="F1" s="9"/>
    </row>
    <row r="2" spans="1:6">
      <c r="A2" s="4">
        <v>45859</v>
      </c>
      <c r="B2" s="3">
        <f t="shared" si="0"/>
        <v>45859</v>
      </c>
      <c r="C2" s="10" t="s">
        <v>2</v>
      </c>
      <c r="D2" s="17"/>
      <c r="F2" s="11"/>
    </row>
    <row r="3" spans="1:6">
      <c r="A3" s="4">
        <v>45880</v>
      </c>
      <c r="B3" s="3">
        <f t="shared" si="0"/>
        <v>45880</v>
      </c>
      <c r="C3" s="10" t="s">
        <v>356</v>
      </c>
      <c r="D3" s="17"/>
      <c r="F3" s="11"/>
    </row>
    <row r="4" spans="1:6">
      <c r="A4" s="4">
        <v>45915</v>
      </c>
      <c r="B4" s="3">
        <f t="shared" si="0"/>
        <v>45915</v>
      </c>
      <c r="C4" s="10" t="s">
        <v>3</v>
      </c>
      <c r="D4" s="17"/>
      <c r="F4" s="11"/>
    </row>
    <row r="5" spans="1:6">
      <c r="A5" s="4">
        <v>45923</v>
      </c>
      <c r="B5" s="3">
        <f t="shared" si="0"/>
        <v>45923</v>
      </c>
      <c r="C5" s="10" t="s">
        <v>4</v>
      </c>
      <c r="D5" s="17"/>
      <c r="F5" s="11"/>
    </row>
    <row r="6" spans="1:6">
      <c r="A6" s="4">
        <v>45943</v>
      </c>
      <c r="B6" s="3">
        <f t="shared" si="0"/>
        <v>45943</v>
      </c>
      <c r="C6" s="10" t="s">
        <v>5</v>
      </c>
      <c r="D6" s="17"/>
      <c r="F6" s="11"/>
    </row>
    <row r="7" spans="1:6">
      <c r="A7" s="4">
        <v>45964</v>
      </c>
      <c r="B7" s="3">
        <f t="shared" si="0"/>
        <v>45964</v>
      </c>
      <c r="C7" s="10" t="s">
        <v>6</v>
      </c>
      <c r="D7" s="17"/>
      <c r="F7" s="11"/>
    </row>
    <row r="8" spans="1:6">
      <c r="A8" s="4">
        <v>45984</v>
      </c>
      <c r="B8" s="3">
        <f t="shared" si="0"/>
        <v>45984</v>
      </c>
      <c r="C8" s="10" t="s">
        <v>7</v>
      </c>
      <c r="D8" s="17"/>
      <c r="F8" s="11"/>
    </row>
    <row r="9" spans="1:6">
      <c r="A9" s="4">
        <v>45985</v>
      </c>
      <c r="B9" s="3">
        <f t="shared" si="0"/>
        <v>45985</v>
      </c>
      <c r="C9" s="10" t="s">
        <v>375</v>
      </c>
      <c r="D9" s="17"/>
      <c r="F9" s="11"/>
    </row>
    <row r="10" spans="1:6">
      <c r="A10" s="4">
        <v>46020</v>
      </c>
      <c r="B10" s="3">
        <f t="shared" si="0"/>
        <v>46020</v>
      </c>
      <c r="C10" s="10" t="s">
        <v>8</v>
      </c>
      <c r="D10" s="17"/>
      <c r="F10" s="11"/>
    </row>
    <row r="11" spans="1:6">
      <c r="A11" s="4">
        <v>46021</v>
      </c>
      <c r="B11" s="3">
        <f t="shared" si="0"/>
        <v>46021</v>
      </c>
      <c r="C11" s="10" t="s">
        <v>8</v>
      </c>
      <c r="D11" s="17"/>
      <c r="F11" s="11"/>
    </row>
    <row r="12" spans="1:6">
      <c r="A12" s="4">
        <v>46022</v>
      </c>
      <c r="B12" s="3">
        <f t="shared" si="0"/>
        <v>46022</v>
      </c>
      <c r="C12" s="10" t="s">
        <v>8</v>
      </c>
      <c r="D12" s="17"/>
      <c r="F12" s="11"/>
    </row>
    <row r="13" spans="1:6">
      <c r="A13" s="2">
        <v>46023</v>
      </c>
      <c r="B13" s="3">
        <f t="shared" si="0"/>
        <v>46023</v>
      </c>
      <c r="C13" s="10" t="s">
        <v>9</v>
      </c>
      <c r="D13" s="17"/>
      <c r="F13" s="11"/>
    </row>
    <row r="14" spans="1:6">
      <c r="A14" s="4">
        <v>46024</v>
      </c>
      <c r="B14" s="3">
        <f t="shared" si="0"/>
        <v>46024</v>
      </c>
      <c r="C14" s="10" t="s">
        <v>8</v>
      </c>
      <c r="D14" s="17"/>
      <c r="F14" s="11"/>
    </row>
    <row r="15" spans="1:6">
      <c r="A15" s="169">
        <v>46025</v>
      </c>
      <c r="B15" s="3">
        <f t="shared" si="0"/>
        <v>46025</v>
      </c>
      <c r="C15" s="10" t="s">
        <v>8</v>
      </c>
      <c r="D15" s="17"/>
      <c r="F15" s="11"/>
    </row>
    <row r="16" spans="1:6">
      <c r="A16" s="4">
        <v>46034</v>
      </c>
      <c r="B16" s="3">
        <f t="shared" si="0"/>
        <v>46034</v>
      </c>
      <c r="C16" s="10" t="s">
        <v>10</v>
      </c>
      <c r="D16" s="17"/>
      <c r="F16" s="11"/>
    </row>
    <row r="17" spans="1:6">
      <c r="A17" s="4">
        <v>46064</v>
      </c>
      <c r="B17" s="3">
        <f t="shared" si="0"/>
        <v>46064</v>
      </c>
      <c r="C17" s="10" t="s">
        <v>11</v>
      </c>
      <c r="D17" s="17"/>
      <c r="F17" s="11"/>
    </row>
    <row r="18" spans="1:6">
      <c r="A18" s="4">
        <v>46076</v>
      </c>
      <c r="B18" s="3">
        <f t="shared" si="0"/>
        <v>46076</v>
      </c>
      <c r="C18" s="10" t="s">
        <v>12</v>
      </c>
      <c r="D18" s="17"/>
      <c r="F18" s="11"/>
    </row>
    <row r="19" spans="1:6">
      <c r="A19" s="4">
        <v>46101</v>
      </c>
      <c r="B19" s="3">
        <f t="shared" si="0"/>
        <v>46101</v>
      </c>
      <c r="C19" s="10" t="s">
        <v>13</v>
      </c>
      <c r="D19" s="17"/>
      <c r="F19" s="11"/>
    </row>
    <row r="20" spans="1:6">
      <c r="A20" s="2"/>
      <c r="B20" s="3"/>
      <c r="C20" s="10"/>
      <c r="D20" s="17"/>
      <c r="F20" s="11"/>
    </row>
    <row r="21" spans="1:6">
      <c r="A21" s="4"/>
      <c r="B21" s="3"/>
      <c r="C21" s="10"/>
      <c r="D21" s="17"/>
      <c r="F21" s="11"/>
    </row>
    <row r="22" spans="1:6">
      <c r="A22" s="4"/>
      <c r="B22" s="3"/>
      <c r="C22" s="10"/>
      <c r="D22" s="17"/>
      <c r="F22" s="11"/>
    </row>
    <row r="23" spans="1:6">
      <c r="A23" s="4"/>
      <c r="B23" s="3"/>
      <c r="C23" s="10"/>
      <c r="D23" s="17"/>
      <c r="F23" s="11"/>
    </row>
    <row r="24" spans="1:6">
      <c r="A24" s="4"/>
      <c r="B24" s="3"/>
      <c r="C24" s="10"/>
      <c r="D24" s="17"/>
      <c r="F24" s="11"/>
    </row>
    <row r="25" spans="1:6">
      <c r="A25" s="4"/>
      <c r="B25" s="3"/>
      <c r="C25" s="10"/>
      <c r="D25" s="17"/>
      <c r="F25" s="11"/>
    </row>
    <row r="26" spans="1:6">
      <c r="A26" s="4"/>
      <c r="B26" s="3"/>
      <c r="C26" s="10"/>
      <c r="D26" s="17"/>
      <c r="F26" s="11"/>
    </row>
    <row r="27" spans="1:6">
      <c r="A27" s="4"/>
      <c r="B27" s="3"/>
      <c r="C27" s="10"/>
      <c r="D27" s="17"/>
      <c r="F27" s="11"/>
    </row>
    <row r="28" spans="1:6">
      <c r="A28" s="4"/>
      <c r="B28" s="3"/>
      <c r="C28" s="10"/>
      <c r="D28" s="17"/>
      <c r="F28" s="11"/>
    </row>
    <row r="29" spans="1:6">
      <c r="A29" s="4"/>
      <c r="B29" s="3" t="str">
        <f t="shared" ref="B29:B30" si="1">IF(A29="","",A29)</f>
        <v/>
      </c>
      <c r="C29" s="10"/>
      <c r="D29" s="17"/>
      <c r="F29" s="11"/>
    </row>
    <row r="30" spans="1:6">
      <c r="A30" s="4"/>
      <c r="B30" s="3" t="str">
        <f t="shared" si="1"/>
        <v/>
      </c>
      <c r="C30" s="10"/>
      <c r="D30" s="17"/>
      <c r="F30" s="11"/>
    </row>
    <row r="31" spans="1:6">
      <c r="A31" s="4"/>
      <c r="B31" s="3"/>
      <c r="C31" s="10"/>
      <c r="D31" s="17"/>
      <c r="F31" s="11"/>
    </row>
    <row r="32" spans="1:6">
      <c r="A32" s="6"/>
      <c r="B32" s="3" t="str">
        <f t="shared" ref="B32:B40" si="2">IF(A32="","",A32)</f>
        <v/>
      </c>
      <c r="C32" s="12"/>
      <c r="D32" s="17"/>
      <c r="F32" s="11"/>
    </row>
    <row r="33" spans="1:6">
      <c r="A33" s="6"/>
      <c r="B33" s="3" t="str">
        <f t="shared" si="2"/>
        <v/>
      </c>
      <c r="C33" s="12"/>
      <c r="D33" s="17"/>
      <c r="F33" s="11"/>
    </row>
    <row r="34" spans="1:6">
      <c r="A34" s="6"/>
      <c r="B34" s="3" t="str">
        <f t="shared" si="2"/>
        <v/>
      </c>
      <c r="C34" s="12"/>
      <c r="D34" s="17"/>
      <c r="F34" s="11"/>
    </row>
    <row r="35" spans="1:6" ht="13.5" thickBot="1">
      <c r="A35" s="6"/>
      <c r="B35" s="3" t="str">
        <f t="shared" si="2"/>
        <v/>
      </c>
      <c r="C35" s="12"/>
      <c r="D35" s="18"/>
      <c r="E35" s="19"/>
      <c r="F35" s="20"/>
    </row>
    <row r="36" spans="1:6">
      <c r="A36" s="6"/>
      <c r="B36" s="3" t="str">
        <f t="shared" si="2"/>
        <v/>
      </c>
      <c r="C36" s="12"/>
    </row>
    <row r="37" spans="1:6">
      <c r="A37" s="6"/>
      <c r="B37" s="3" t="str">
        <f t="shared" si="2"/>
        <v/>
      </c>
      <c r="C37" s="12"/>
    </row>
    <row r="38" spans="1:6">
      <c r="A38" s="6"/>
      <c r="B38" s="3" t="str">
        <f t="shared" si="2"/>
        <v/>
      </c>
      <c r="C38" s="12"/>
    </row>
    <row r="39" spans="1:6">
      <c r="A39" s="6"/>
      <c r="B39" s="3" t="str">
        <f t="shared" si="2"/>
        <v/>
      </c>
      <c r="C39" s="12"/>
    </row>
    <row r="40" spans="1:6" ht="13.5" thickBot="1">
      <c r="A40" s="7"/>
      <c r="B40" s="8" t="str">
        <f t="shared" si="2"/>
        <v/>
      </c>
      <c r="C40" s="13"/>
    </row>
  </sheetData>
  <phoneticPr fontId="3"/>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FFFF00"/>
    <pageSetUpPr fitToPage="1"/>
  </sheetPr>
  <dimension ref="A1:ET64"/>
  <sheetViews>
    <sheetView view="pageBreakPreview" topLeftCell="A29" zoomScale="85" zoomScaleNormal="85" zoomScaleSheetLayoutView="85" workbookViewId="0">
      <selection activeCell="N10" sqref="N10:AD10"/>
    </sheetView>
  </sheetViews>
  <sheetFormatPr defaultRowHeight="13"/>
  <cols>
    <col min="1" max="1" width="5.36328125" style="43" customWidth="1"/>
    <col min="2" max="33" width="3.36328125" style="43" customWidth="1"/>
    <col min="34" max="34" width="2" style="43" customWidth="1"/>
    <col min="35" max="35" width="3.6328125" style="44" customWidth="1"/>
    <col min="36" max="36" width="2.90625" style="43" customWidth="1"/>
    <col min="37" max="38" width="19.08984375" style="43" customWidth="1"/>
    <col min="39" max="40" width="2.90625" style="43" customWidth="1"/>
    <col min="41" max="41" width="6" style="43" customWidth="1"/>
    <col min="42" max="144" width="2.90625" style="43" customWidth="1"/>
    <col min="145" max="145" width="6.26953125" style="43" customWidth="1"/>
    <col min="146" max="146" width="9" style="43" customWidth="1"/>
    <col min="147" max="256" width="9" style="43"/>
    <col min="257" max="257" width="5.36328125" style="43" customWidth="1"/>
    <col min="258" max="289" width="3.36328125" style="43" customWidth="1"/>
    <col min="290" max="290" width="2" style="43" customWidth="1"/>
    <col min="291" max="291" width="3.6328125" style="43" customWidth="1"/>
    <col min="292" max="292" width="2.90625" style="43" customWidth="1"/>
    <col min="293" max="294" width="19.08984375" style="43" customWidth="1"/>
    <col min="295" max="296" width="2.90625" style="43" customWidth="1"/>
    <col min="297" max="297" width="6" style="43" customWidth="1"/>
    <col min="298" max="400" width="2.90625" style="43" customWidth="1"/>
    <col min="401" max="401" width="6.26953125" style="43" customWidth="1"/>
    <col min="402" max="402" width="9" style="43" customWidth="1"/>
    <col min="403" max="512" width="9" style="43"/>
    <col min="513" max="513" width="5.36328125" style="43" customWidth="1"/>
    <col min="514" max="545" width="3.36328125" style="43" customWidth="1"/>
    <col min="546" max="546" width="2" style="43" customWidth="1"/>
    <col min="547" max="547" width="3.6328125" style="43" customWidth="1"/>
    <col min="548" max="548" width="2.90625" style="43" customWidth="1"/>
    <col min="549" max="550" width="19.08984375" style="43" customWidth="1"/>
    <col min="551" max="552" width="2.90625" style="43" customWidth="1"/>
    <col min="553" max="553" width="6" style="43" customWidth="1"/>
    <col min="554" max="656" width="2.90625" style="43" customWidth="1"/>
    <col min="657" max="657" width="6.26953125" style="43" customWidth="1"/>
    <col min="658" max="658" width="9" style="43" customWidth="1"/>
    <col min="659" max="768" width="9" style="43"/>
    <col min="769" max="769" width="5.36328125" style="43" customWidth="1"/>
    <col min="770" max="801" width="3.36328125" style="43" customWidth="1"/>
    <col min="802" max="802" width="2" style="43" customWidth="1"/>
    <col min="803" max="803" width="3.6328125" style="43" customWidth="1"/>
    <col min="804" max="804" width="2.90625" style="43" customWidth="1"/>
    <col min="805" max="806" width="19.08984375" style="43" customWidth="1"/>
    <col min="807" max="808" width="2.90625" style="43" customWidth="1"/>
    <col min="809" max="809" width="6" style="43" customWidth="1"/>
    <col min="810" max="912" width="2.90625" style="43" customWidth="1"/>
    <col min="913" max="913" width="6.26953125" style="43" customWidth="1"/>
    <col min="914" max="914" width="9" style="43" customWidth="1"/>
    <col min="915" max="1024" width="9" style="43"/>
    <col min="1025" max="1025" width="5.36328125" style="43" customWidth="1"/>
    <col min="1026" max="1057" width="3.36328125" style="43" customWidth="1"/>
    <col min="1058" max="1058" width="2" style="43" customWidth="1"/>
    <col min="1059" max="1059" width="3.6328125" style="43" customWidth="1"/>
    <col min="1060" max="1060" width="2.90625" style="43" customWidth="1"/>
    <col min="1061" max="1062" width="19.08984375" style="43" customWidth="1"/>
    <col min="1063" max="1064" width="2.90625" style="43" customWidth="1"/>
    <col min="1065" max="1065" width="6" style="43" customWidth="1"/>
    <col min="1066" max="1168" width="2.90625" style="43" customWidth="1"/>
    <col min="1169" max="1169" width="6.26953125" style="43" customWidth="1"/>
    <col min="1170" max="1170" width="9" style="43" customWidth="1"/>
    <col min="1171" max="1280" width="9" style="43"/>
    <col min="1281" max="1281" width="5.36328125" style="43" customWidth="1"/>
    <col min="1282" max="1313" width="3.36328125" style="43" customWidth="1"/>
    <col min="1314" max="1314" width="2" style="43" customWidth="1"/>
    <col min="1315" max="1315" width="3.6328125" style="43" customWidth="1"/>
    <col min="1316" max="1316" width="2.90625" style="43" customWidth="1"/>
    <col min="1317" max="1318" width="19.08984375" style="43" customWidth="1"/>
    <col min="1319" max="1320" width="2.90625" style="43" customWidth="1"/>
    <col min="1321" max="1321" width="6" style="43" customWidth="1"/>
    <col min="1322" max="1424" width="2.90625" style="43" customWidth="1"/>
    <col min="1425" max="1425" width="6.26953125" style="43" customWidth="1"/>
    <col min="1426" max="1426" width="9" style="43" customWidth="1"/>
    <col min="1427" max="1536" width="9" style="43"/>
    <col min="1537" max="1537" width="5.36328125" style="43" customWidth="1"/>
    <col min="1538" max="1569" width="3.36328125" style="43" customWidth="1"/>
    <col min="1570" max="1570" width="2" style="43" customWidth="1"/>
    <col min="1571" max="1571" width="3.6328125" style="43" customWidth="1"/>
    <col min="1572" max="1572" width="2.90625" style="43" customWidth="1"/>
    <col min="1573" max="1574" width="19.08984375" style="43" customWidth="1"/>
    <col min="1575" max="1576" width="2.90625" style="43" customWidth="1"/>
    <col min="1577" max="1577" width="6" style="43" customWidth="1"/>
    <col min="1578" max="1680" width="2.90625" style="43" customWidth="1"/>
    <col min="1681" max="1681" width="6.26953125" style="43" customWidth="1"/>
    <col min="1682" max="1682" width="9" style="43" customWidth="1"/>
    <col min="1683" max="1792" width="9" style="43"/>
    <col min="1793" max="1793" width="5.36328125" style="43" customWidth="1"/>
    <col min="1794" max="1825" width="3.36328125" style="43" customWidth="1"/>
    <col min="1826" max="1826" width="2" style="43" customWidth="1"/>
    <col min="1827" max="1827" width="3.6328125" style="43" customWidth="1"/>
    <col min="1828" max="1828" width="2.90625" style="43" customWidth="1"/>
    <col min="1829" max="1830" width="19.08984375" style="43" customWidth="1"/>
    <col min="1831" max="1832" width="2.90625" style="43" customWidth="1"/>
    <col min="1833" max="1833" width="6" style="43" customWidth="1"/>
    <col min="1834" max="1936" width="2.90625" style="43" customWidth="1"/>
    <col min="1937" max="1937" width="6.26953125" style="43" customWidth="1"/>
    <col min="1938" max="1938" width="9" style="43" customWidth="1"/>
    <col min="1939" max="2048" width="9" style="43"/>
    <col min="2049" max="2049" width="5.36328125" style="43" customWidth="1"/>
    <col min="2050" max="2081" width="3.36328125" style="43" customWidth="1"/>
    <col min="2082" max="2082" width="2" style="43" customWidth="1"/>
    <col min="2083" max="2083" width="3.6328125" style="43" customWidth="1"/>
    <col min="2084" max="2084" width="2.90625" style="43" customWidth="1"/>
    <col min="2085" max="2086" width="19.08984375" style="43" customWidth="1"/>
    <col min="2087" max="2088" width="2.90625" style="43" customWidth="1"/>
    <col min="2089" max="2089" width="6" style="43" customWidth="1"/>
    <col min="2090" max="2192" width="2.90625" style="43" customWidth="1"/>
    <col min="2193" max="2193" width="6.26953125" style="43" customWidth="1"/>
    <col min="2194" max="2194" width="9" style="43" customWidth="1"/>
    <col min="2195" max="2304" width="9" style="43"/>
    <col min="2305" max="2305" width="5.36328125" style="43" customWidth="1"/>
    <col min="2306" max="2337" width="3.36328125" style="43" customWidth="1"/>
    <col min="2338" max="2338" width="2" style="43" customWidth="1"/>
    <col min="2339" max="2339" width="3.6328125" style="43" customWidth="1"/>
    <col min="2340" max="2340" width="2.90625" style="43" customWidth="1"/>
    <col min="2341" max="2342" width="19.08984375" style="43" customWidth="1"/>
    <col min="2343" max="2344" width="2.90625" style="43" customWidth="1"/>
    <col min="2345" max="2345" width="6" style="43" customWidth="1"/>
    <col min="2346" max="2448" width="2.90625" style="43" customWidth="1"/>
    <col min="2449" max="2449" width="6.26953125" style="43" customWidth="1"/>
    <col min="2450" max="2450" width="9" style="43" customWidth="1"/>
    <col min="2451" max="2560" width="9" style="43"/>
    <col min="2561" max="2561" width="5.36328125" style="43" customWidth="1"/>
    <col min="2562" max="2593" width="3.36328125" style="43" customWidth="1"/>
    <col min="2594" max="2594" width="2" style="43" customWidth="1"/>
    <col min="2595" max="2595" width="3.6328125" style="43" customWidth="1"/>
    <col min="2596" max="2596" width="2.90625" style="43" customWidth="1"/>
    <col min="2597" max="2598" width="19.08984375" style="43" customWidth="1"/>
    <col min="2599" max="2600" width="2.90625" style="43" customWidth="1"/>
    <col min="2601" max="2601" width="6" style="43" customWidth="1"/>
    <col min="2602" max="2704" width="2.90625" style="43" customWidth="1"/>
    <col min="2705" max="2705" width="6.26953125" style="43" customWidth="1"/>
    <col min="2706" max="2706" width="9" style="43" customWidth="1"/>
    <col min="2707" max="2816" width="9" style="43"/>
    <col min="2817" max="2817" width="5.36328125" style="43" customWidth="1"/>
    <col min="2818" max="2849" width="3.36328125" style="43" customWidth="1"/>
    <col min="2850" max="2850" width="2" style="43" customWidth="1"/>
    <col min="2851" max="2851" width="3.6328125" style="43" customWidth="1"/>
    <col min="2852" max="2852" width="2.90625" style="43" customWidth="1"/>
    <col min="2853" max="2854" width="19.08984375" style="43" customWidth="1"/>
    <col min="2855" max="2856" width="2.90625" style="43" customWidth="1"/>
    <col min="2857" max="2857" width="6" style="43" customWidth="1"/>
    <col min="2858" max="2960" width="2.90625" style="43" customWidth="1"/>
    <col min="2961" max="2961" width="6.26953125" style="43" customWidth="1"/>
    <col min="2962" max="2962" width="9" style="43" customWidth="1"/>
    <col min="2963" max="3072" width="9" style="43"/>
    <col min="3073" max="3073" width="5.36328125" style="43" customWidth="1"/>
    <col min="3074" max="3105" width="3.36328125" style="43" customWidth="1"/>
    <col min="3106" max="3106" width="2" style="43" customWidth="1"/>
    <col min="3107" max="3107" width="3.6328125" style="43" customWidth="1"/>
    <col min="3108" max="3108" width="2.90625" style="43" customWidth="1"/>
    <col min="3109" max="3110" width="19.08984375" style="43" customWidth="1"/>
    <col min="3111" max="3112" width="2.90625" style="43" customWidth="1"/>
    <col min="3113" max="3113" width="6" style="43" customWidth="1"/>
    <col min="3114" max="3216" width="2.90625" style="43" customWidth="1"/>
    <col min="3217" max="3217" width="6.26953125" style="43" customWidth="1"/>
    <col min="3218" max="3218" width="9" style="43" customWidth="1"/>
    <col min="3219" max="3328" width="9" style="43"/>
    <col min="3329" max="3329" width="5.36328125" style="43" customWidth="1"/>
    <col min="3330" max="3361" width="3.36328125" style="43" customWidth="1"/>
    <col min="3362" max="3362" width="2" style="43" customWidth="1"/>
    <col min="3363" max="3363" width="3.6328125" style="43" customWidth="1"/>
    <col min="3364" max="3364" width="2.90625" style="43" customWidth="1"/>
    <col min="3365" max="3366" width="19.08984375" style="43" customWidth="1"/>
    <col min="3367" max="3368" width="2.90625" style="43" customWidth="1"/>
    <col min="3369" max="3369" width="6" style="43" customWidth="1"/>
    <col min="3370" max="3472" width="2.90625" style="43" customWidth="1"/>
    <col min="3473" max="3473" width="6.26953125" style="43" customWidth="1"/>
    <col min="3474" max="3474" width="9" style="43" customWidth="1"/>
    <col min="3475" max="3584" width="9" style="43"/>
    <col min="3585" max="3585" width="5.36328125" style="43" customWidth="1"/>
    <col min="3586" max="3617" width="3.36328125" style="43" customWidth="1"/>
    <col min="3618" max="3618" width="2" style="43" customWidth="1"/>
    <col min="3619" max="3619" width="3.6328125" style="43" customWidth="1"/>
    <col min="3620" max="3620" width="2.90625" style="43" customWidth="1"/>
    <col min="3621" max="3622" width="19.08984375" style="43" customWidth="1"/>
    <col min="3623" max="3624" width="2.90625" style="43" customWidth="1"/>
    <col min="3625" max="3625" width="6" style="43" customWidth="1"/>
    <col min="3626" max="3728" width="2.90625" style="43" customWidth="1"/>
    <col min="3729" max="3729" width="6.26953125" style="43" customWidth="1"/>
    <col min="3730" max="3730" width="9" style="43" customWidth="1"/>
    <col min="3731" max="3840" width="9" style="43"/>
    <col min="3841" max="3841" width="5.36328125" style="43" customWidth="1"/>
    <col min="3842" max="3873" width="3.36328125" style="43" customWidth="1"/>
    <col min="3874" max="3874" width="2" style="43" customWidth="1"/>
    <col min="3875" max="3875" width="3.6328125" style="43" customWidth="1"/>
    <col min="3876" max="3876" width="2.90625" style="43" customWidth="1"/>
    <col min="3877" max="3878" width="19.08984375" style="43" customWidth="1"/>
    <col min="3879" max="3880" width="2.90625" style="43" customWidth="1"/>
    <col min="3881" max="3881" width="6" style="43" customWidth="1"/>
    <col min="3882" max="3984" width="2.90625" style="43" customWidth="1"/>
    <col min="3985" max="3985" width="6.26953125" style="43" customWidth="1"/>
    <col min="3986" max="3986" width="9" style="43" customWidth="1"/>
    <col min="3987" max="4096" width="9" style="43"/>
    <col min="4097" max="4097" width="5.36328125" style="43" customWidth="1"/>
    <col min="4098" max="4129" width="3.36328125" style="43" customWidth="1"/>
    <col min="4130" max="4130" width="2" style="43" customWidth="1"/>
    <col min="4131" max="4131" width="3.6328125" style="43" customWidth="1"/>
    <col min="4132" max="4132" width="2.90625" style="43" customWidth="1"/>
    <col min="4133" max="4134" width="19.08984375" style="43" customWidth="1"/>
    <col min="4135" max="4136" width="2.90625" style="43" customWidth="1"/>
    <col min="4137" max="4137" width="6" style="43" customWidth="1"/>
    <col min="4138" max="4240" width="2.90625" style="43" customWidth="1"/>
    <col min="4241" max="4241" width="6.26953125" style="43" customWidth="1"/>
    <col min="4242" max="4242" width="9" style="43" customWidth="1"/>
    <col min="4243" max="4352" width="9" style="43"/>
    <col min="4353" max="4353" width="5.36328125" style="43" customWidth="1"/>
    <col min="4354" max="4385" width="3.36328125" style="43" customWidth="1"/>
    <col min="4386" max="4386" width="2" style="43" customWidth="1"/>
    <col min="4387" max="4387" width="3.6328125" style="43" customWidth="1"/>
    <col min="4388" max="4388" width="2.90625" style="43" customWidth="1"/>
    <col min="4389" max="4390" width="19.08984375" style="43" customWidth="1"/>
    <col min="4391" max="4392" width="2.90625" style="43" customWidth="1"/>
    <col min="4393" max="4393" width="6" style="43" customWidth="1"/>
    <col min="4394" max="4496" width="2.90625" style="43" customWidth="1"/>
    <col min="4497" max="4497" width="6.26953125" style="43" customWidth="1"/>
    <col min="4498" max="4498" width="9" style="43" customWidth="1"/>
    <col min="4499" max="4608" width="9" style="43"/>
    <col min="4609" max="4609" width="5.36328125" style="43" customWidth="1"/>
    <col min="4610" max="4641" width="3.36328125" style="43" customWidth="1"/>
    <col min="4642" max="4642" width="2" style="43" customWidth="1"/>
    <col min="4643" max="4643" width="3.6328125" style="43" customWidth="1"/>
    <col min="4644" max="4644" width="2.90625" style="43" customWidth="1"/>
    <col min="4645" max="4646" width="19.08984375" style="43" customWidth="1"/>
    <col min="4647" max="4648" width="2.90625" style="43" customWidth="1"/>
    <col min="4649" max="4649" width="6" style="43" customWidth="1"/>
    <col min="4650" max="4752" width="2.90625" style="43" customWidth="1"/>
    <col min="4753" max="4753" width="6.26953125" style="43" customWidth="1"/>
    <col min="4754" max="4754" width="9" style="43" customWidth="1"/>
    <col min="4755" max="4864" width="9" style="43"/>
    <col min="4865" max="4865" width="5.36328125" style="43" customWidth="1"/>
    <col min="4866" max="4897" width="3.36328125" style="43" customWidth="1"/>
    <col min="4898" max="4898" width="2" style="43" customWidth="1"/>
    <col min="4899" max="4899" width="3.6328125" style="43" customWidth="1"/>
    <col min="4900" max="4900" width="2.90625" style="43" customWidth="1"/>
    <col min="4901" max="4902" width="19.08984375" style="43" customWidth="1"/>
    <col min="4903" max="4904" width="2.90625" style="43" customWidth="1"/>
    <col min="4905" max="4905" width="6" style="43" customWidth="1"/>
    <col min="4906" max="5008" width="2.90625" style="43" customWidth="1"/>
    <col min="5009" max="5009" width="6.26953125" style="43" customWidth="1"/>
    <col min="5010" max="5010" width="9" style="43" customWidth="1"/>
    <col min="5011" max="5120" width="9" style="43"/>
    <col min="5121" max="5121" width="5.36328125" style="43" customWidth="1"/>
    <col min="5122" max="5153" width="3.36328125" style="43" customWidth="1"/>
    <col min="5154" max="5154" width="2" style="43" customWidth="1"/>
    <col min="5155" max="5155" width="3.6328125" style="43" customWidth="1"/>
    <col min="5156" max="5156" width="2.90625" style="43" customWidth="1"/>
    <col min="5157" max="5158" width="19.08984375" style="43" customWidth="1"/>
    <col min="5159" max="5160" width="2.90625" style="43" customWidth="1"/>
    <col min="5161" max="5161" width="6" style="43" customWidth="1"/>
    <col min="5162" max="5264" width="2.90625" style="43" customWidth="1"/>
    <col min="5265" max="5265" width="6.26953125" style="43" customWidth="1"/>
    <col min="5266" max="5266" width="9" style="43" customWidth="1"/>
    <col min="5267" max="5376" width="9" style="43"/>
    <col min="5377" max="5377" width="5.36328125" style="43" customWidth="1"/>
    <col min="5378" max="5409" width="3.36328125" style="43" customWidth="1"/>
    <col min="5410" max="5410" width="2" style="43" customWidth="1"/>
    <col min="5411" max="5411" width="3.6328125" style="43" customWidth="1"/>
    <col min="5412" max="5412" width="2.90625" style="43" customWidth="1"/>
    <col min="5413" max="5414" width="19.08984375" style="43" customWidth="1"/>
    <col min="5415" max="5416" width="2.90625" style="43" customWidth="1"/>
    <col min="5417" max="5417" width="6" style="43" customWidth="1"/>
    <col min="5418" max="5520" width="2.90625" style="43" customWidth="1"/>
    <col min="5521" max="5521" width="6.26953125" style="43" customWidth="1"/>
    <col min="5522" max="5522" width="9" style="43" customWidth="1"/>
    <col min="5523" max="5632" width="9" style="43"/>
    <col min="5633" max="5633" width="5.36328125" style="43" customWidth="1"/>
    <col min="5634" max="5665" width="3.36328125" style="43" customWidth="1"/>
    <col min="5666" max="5666" width="2" style="43" customWidth="1"/>
    <col min="5667" max="5667" width="3.6328125" style="43" customWidth="1"/>
    <col min="5668" max="5668" width="2.90625" style="43" customWidth="1"/>
    <col min="5669" max="5670" width="19.08984375" style="43" customWidth="1"/>
    <col min="5671" max="5672" width="2.90625" style="43" customWidth="1"/>
    <col min="5673" max="5673" width="6" style="43" customWidth="1"/>
    <col min="5674" max="5776" width="2.90625" style="43" customWidth="1"/>
    <col min="5777" max="5777" width="6.26953125" style="43" customWidth="1"/>
    <col min="5778" max="5778" width="9" style="43" customWidth="1"/>
    <col min="5779" max="5888" width="9" style="43"/>
    <col min="5889" max="5889" width="5.36328125" style="43" customWidth="1"/>
    <col min="5890" max="5921" width="3.36328125" style="43" customWidth="1"/>
    <col min="5922" max="5922" width="2" style="43" customWidth="1"/>
    <col min="5923" max="5923" width="3.6328125" style="43" customWidth="1"/>
    <col min="5924" max="5924" width="2.90625" style="43" customWidth="1"/>
    <col min="5925" max="5926" width="19.08984375" style="43" customWidth="1"/>
    <col min="5927" max="5928" width="2.90625" style="43" customWidth="1"/>
    <col min="5929" max="5929" width="6" style="43" customWidth="1"/>
    <col min="5930" max="6032" width="2.90625" style="43" customWidth="1"/>
    <col min="6033" max="6033" width="6.26953125" style="43" customWidth="1"/>
    <col min="6034" max="6034" width="9" style="43" customWidth="1"/>
    <col min="6035" max="6144" width="9" style="43"/>
    <col min="6145" max="6145" width="5.36328125" style="43" customWidth="1"/>
    <col min="6146" max="6177" width="3.36328125" style="43" customWidth="1"/>
    <col min="6178" max="6178" width="2" style="43" customWidth="1"/>
    <col min="6179" max="6179" width="3.6328125" style="43" customWidth="1"/>
    <col min="6180" max="6180" width="2.90625" style="43" customWidth="1"/>
    <col min="6181" max="6182" width="19.08984375" style="43" customWidth="1"/>
    <col min="6183" max="6184" width="2.90625" style="43" customWidth="1"/>
    <col min="6185" max="6185" width="6" style="43" customWidth="1"/>
    <col min="6186" max="6288" width="2.90625" style="43" customWidth="1"/>
    <col min="6289" max="6289" width="6.26953125" style="43" customWidth="1"/>
    <col min="6290" max="6290" width="9" style="43" customWidth="1"/>
    <col min="6291" max="6400" width="9" style="43"/>
    <col min="6401" max="6401" width="5.36328125" style="43" customWidth="1"/>
    <col min="6402" max="6433" width="3.36328125" style="43" customWidth="1"/>
    <col min="6434" max="6434" width="2" style="43" customWidth="1"/>
    <col min="6435" max="6435" width="3.6328125" style="43" customWidth="1"/>
    <col min="6436" max="6436" width="2.90625" style="43" customWidth="1"/>
    <col min="6437" max="6438" width="19.08984375" style="43" customWidth="1"/>
    <col min="6439" max="6440" width="2.90625" style="43" customWidth="1"/>
    <col min="6441" max="6441" width="6" style="43" customWidth="1"/>
    <col min="6442" max="6544" width="2.90625" style="43" customWidth="1"/>
    <col min="6545" max="6545" width="6.26953125" style="43" customWidth="1"/>
    <col min="6546" max="6546" width="9" style="43" customWidth="1"/>
    <col min="6547" max="6656" width="9" style="43"/>
    <col min="6657" max="6657" width="5.36328125" style="43" customWidth="1"/>
    <col min="6658" max="6689" width="3.36328125" style="43" customWidth="1"/>
    <col min="6690" max="6690" width="2" style="43" customWidth="1"/>
    <col min="6691" max="6691" width="3.6328125" style="43" customWidth="1"/>
    <col min="6692" max="6692" width="2.90625" style="43" customWidth="1"/>
    <col min="6693" max="6694" width="19.08984375" style="43" customWidth="1"/>
    <col min="6695" max="6696" width="2.90625" style="43" customWidth="1"/>
    <col min="6697" max="6697" width="6" style="43" customWidth="1"/>
    <col min="6698" max="6800" width="2.90625" style="43" customWidth="1"/>
    <col min="6801" max="6801" width="6.26953125" style="43" customWidth="1"/>
    <col min="6802" max="6802" width="9" style="43" customWidth="1"/>
    <col min="6803" max="6912" width="9" style="43"/>
    <col min="6913" max="6913" width="5.36328125" style="43" customWidth="1"/>
    <col min="6914" max="6945" width="3.36328125" style="43" customWidth="1"/>
    <col min="6946" max="6946" width="2" style="43" customWidth="1"/>
    <col min="6947" max="6947" width="3.6328125" style="43" customWidth="1"/>
    <col min="6948" max="6948" width="2.90625" style="43" customWidth="1"/>
    <col min="6949" max="6950" width="19.08984375" style="43" customWidth="1"/>
    <col min="6951" max="6952" width="2.90625" style="43" customWidth="1"/>
    <col min="6953" max="6953" width="6" style="43" customWidth="1"/>
    <col min="6954" max="7056" width="2.90625" style="43" customWidth="1"/>
    <col min="7057" max="7057" width="6.26953125" style="43" customWidth="1"/>
    <col min="7058" max="7058" width="9" style="43" customWidth="1"/>
    <col min="7059" max="7168" width="9" style="43"/>
    <col min="7169" max="7169" width="5.36328125" style="43" customWidth="1"/>
    <col min="7170" max="7201" width="3.36328125" style="43" customWidth="1"/>
    <col min="7202" max="7202" width="2" style="43" customWidth="1"/>
    <col min="7203" max="7203" width="3.6328125" style="43" customWidth="1"/>
    <col min="7204" max="7204" width="2.90625" style="43" customWidth="1"/>
    <col min="7205" max="7206" width="19.08984375" style="43" customWidth="1"/>
    <col min="7207" max="7208" width="2.90625" style="43" customWidth="1"/>
    <col min="7209" max="7209" width="6" style="43" customWidth="1"/>
    <col min="7210" max="7312" width="2.90625" style="43" customWidth="1"/>
    <col min="7313" max="7313" width="6.26953125" style="43" customWidth="1"/>
    <col min="7314" max="7314" width="9" style="43" customWidth="1"/>
    <col min="7315" max="7424" width="9" style="43"/>
    <col min="7425" max="7425" width="5.36328125" style="43" customWidth="1"/>
    <col min="7426" max="7457" width="3.36328125" style="43" customWidth="1"/>
    <col min="7458" max="7458" width="2" style="43" customWidth="1"/>
    <col min="7459" max="7459" width="3.6328125" style="43" customWidth="1"/>
    <col min="7460" max="7460" width="2.90625" style="43" customWidth="1"/>
    <col min="7461" max="7462" width="19.08984375" style="43" customWidth="1"/>
    <col min="7463" max="7464" width="2.90625" style="43" customWidth="1"/>
    <col min="7465" max="7465" width="6" style="43" customWidth="1"/>
    <col min="7466" max="7568" width="2.90625" style="43" customWidth="1"/>
    <col min="7569" max="7569" width="6.26953125" style="43" customWidth="1"/>
    <col min="7570" max="7570" width="9" style="43" customWidth="1"/>
    <col min="7571" max="7680" width="9" style="43"/>
    <col min="7681" max="7681" width="5.36328125" style="43" customWidth="1"/>
    <col min="7682" max="7713" width="3.36328125" style="43" customWidth="1"/>
    <col min="7714" max="7714" width="2" style="43" customWidth="1"/>
    <col min="7715" max="7715" width="3.6328125" style="43" customWidth="1"/>
    <col min="7716" max="7716" width="2.90625" style="43" customWidth="1"/>
    <col min="7717" max="7718" width="19.08984375" style="43" customWidth="1"/>
    <col min="7719" max="7720" width="2.90625" style="43" customWidth="1"/>
    <col min="7721" max="7721" width="6" style="43" customWidth="1"/>
    <col min="7722" max="7824" width="2.90625" style="43" customWidth="1"/>
    <col min="7825" max="7825" width="6.26953125" style="43" customWidth="1"/>
    <col min="7826" max="7826" width="9" style="43" customWidth="1"/>
    <col min="7827" max="7936" width="9" style="43"/>
    <col min="7937" max="7937" width="5.36328125" style="43" customWidth="1"/>
    <col min="7938" max="7969" width="3.36328125" style="43" customWidth="1"/>
    <col min="7970" max="7970" width="2" style="43" customWidth="1"/>
    <col min="7971" max="7971" width="3.6328125" style="43" customWidth="1"/>
    <col min="7972" max="7972" width="2.90625" style="43" customWidth="1"/>
    <col min="7973" max="7974" width="19.08984375" style="43" customWidth="1"/>
    <col min="7975" max="7976" width="2.90625" style="43" customWidth="1"/>
    <col min="7977" max="7977" width="6" style="43" customWidth="1"/>
    <col min="7978" max="8080" width="2.90625" style="43" customWidth="1"/>
    <col min="8081" max="8081" width="6.26953125" style="43" customWidth="1"/>
    <col min="8082" max="8082" width="9" style="43" customWidth="1"/>
    <col min="8083" max="8192" width="9" style="43"/>
    <col min="8193" max="8193" width="5.36328125" style="43" customWidth="1"/>
    <col min="8194" max="8225" width="3.36328125" style="43" customWidth="1"/>
    <col min="8226" max="8226" width="2" style="43" customWidth="1"/>
    <col min="8227" max="8227" width="3.6328125" style="43" customWidth="1"/>
    <col min="8228" max="8228" width="2.90625" style="43" customWidth="1"/>
    <col min="8229" max="8230" width="19.08984375" style="43" customWidth="1"/>
    <col min="8231" max="8232" width="2.90625" style="43" customWidth="1"/>
    <col min="8233" max="8233" width="6" style="43" customWidth="1"/>
    <col min="8234" max="8336" width="2.90625" style="43" customWidth="1"/>
    <col min="8337" max="8337" width="6.26953125" style="43" customWidth="1"/>
    <col min="8338" max="8338" width="9" style="43" customWidth="1"/>
    <col min="8339" max="8448" width="9" style="43"/>
    <col min="8449" max="8449" width="5.36328125" style="43" customWidth="1"/>
    <col min="8450" max="8481" width="3.36328125" style="43" customWidth="1"/>
    <col min="8482" max="8482" width="2" style="43" customWidth="1"/>
    <col min="8483" max="8483" width="3.6328125" style="43" customWidth="1"/>
    <col min="8484" max="8484" width="2.90625" style="43" customWidth="1"/>
    <col min="8485" max="8486" width="19.08984375" style="43" customWidth="1"/>
    <col min="8487" max="8488" width="2.90625" style="43" customWidth="1"/>
    <col min="8489" max="8489" width="6" style="43" customWidth="1"/>
    <col min="8490" max="8592" width="2.90625" style="43" customWidth="1"/>
    <col min="8593" max="8593" width="6.26953125" style="43" customWidth="1"/>
    <col min="8594" max="8594" width="9" style="43" customWidth="1"/>
    <col min="8595" max="8704" width="9" style="43"/>
    <col min="8705" max="8705" width="5.36328125" style="43" customWidth="1"/>
    <col min="8706" max="8737" width="3.36328125" style="43" customWidth="1"/>
    <col min="8738" max="8738" width="2" style="43" customWidth="1"/>
    <col min="8739" max="8739" width="3.6328125" style="43" customWidth="1"/>
    <col min="8740" max="8740" width="2.90625" style="43" customWidth="1"/>
    <col min="8741" max="8742" width="19.08984375" style="43" customWidth="1"/>
    <col min="8743" max="8744" width="2.90625" style="43" customWidth="1"/>
    <col min="8745" max="8745" width="6" style="43" customWidth="1"/>
    <col min="8746" max="8848" width="2.90625" style="43" customWidth="1"/>
    <col min="8849" max="8849" width="6.26953125" style="43" customWidth="1"/>
    <col min="8850" max="8850" width="9" style="43" customWidth="1"/>
    <col min="8851" max="8960" width="9" style="43"/>
    <col min="8961" max="8961" width="5.36328125" style="43" customWidth="1"/>
    <col min="8962" max="8993" width="3.36328125" style="43" customWidth="1"/>
    <col min="8994" max="8994" width="2" style="43" customWidth="1"/>
    <col min="8995" max="8995" width="3.6328125" style="43" customWidth="1"/>
    <col min="8996" max="8996" width="2.90625" style="43" customWidth="1"/>
    <col min="8997" max="8998" width="19.08984375" style="43" customWidth="1"/>
    <col min="8999" max="9000" width="2.90625" style="43" customWidth="1"/>
    <col min="9001" max="9001" width="6" style="43" customWidth="1"/>
    <col min="9002" max="9104" width="2.90625" style="43" customWidth="1"/>
    <col min="9105" max="9105" width="6.26953125" style="43" customWidth="1"/>
    <col min="9106" max="9106" width="9" style="43" customWidth="1"/>
    <col min="9107" max="9216" width="9" style="43"/>
    <col min="9217" max="9217" width="5.36328125" style="43" customWidth="1"/>
    <col min="9218" max="9249" width="3.36328125" style="43" customWidth="1"/>
    <col min="9250" max="9250" width="2" style="43" customWidth="1"/>
    <col min="9251" max="9251" width="3.6328125" style="43" customWidth="1"/>
    <col min="9252" max="9252" width="2.90625" style="43" customWidth="1"/>
    <col min="9253" max="9254" width="19.08984375" style="43" customWidth="1"/>
    <col min="9255" max="9256" width="2.90625" style="43" customWidth="1"/>
    <col min="9257" max="9257" width="6" style="43" customWidth="1"/>
    <col min="9258" max="9360" width="2.90625" style="43" customWidth="1"/>
    <col min="9361" max="9361" width="6.26953125" style="43" customWidth="1"/>
    <col min="9362" max="9362" width="9" style="43" customWidth="1"/>
    <col min="9363" max="9472" width="9" style="43"/>
    <col min="9473" max="9473" width="5.36328125" style="43" customWidth="1"/>
    <col min="9474" max="9505" width="3.36328125" style="43" customWidth="1"/>
    <col min="9506" max="9506" width="2" style="43" customWidth="1"/>
    <col min="9507" max="9507" width="3.6328125" style="43" customWidth="1"/>
    <col min="9508" max="9508" width="2.90625" style="43" customWidth="1"/>
    <col min="9509" max="9510" width="19.08984375" style="43" customWidth="1"/>
    <col min="9511" max="9512" width="2.90625" style="43" customWidth="1"/>
    <col min="9513" max="9513" width="6" style="43" customWidth="1"/>
    <col min="9514" max="9616" width="2.90625" style="43" customWidth="1"/>
    <col min="9617" max="9617" width="6.26953125" style="43" customWidth="1"/>
    <col min="9618" max="9618" width="9" style="43" customWidth="1"/>
    <col min="9619" max="9728" width="9" style="43"/>
    <col min="9729" max="9729" width="5.36328125" style="43" customWidth="1"/>
    <col min="9730" max="9761" width="3.36328125" style="43" customWidth="1"/>
    <col min="9762" max="9762" width="2" style="43" customWidth="1"/>
    <col min="9763" max="9763" width="3.6328125" style="43" customWidth="1"/>
    <col min="9764" max="9764" width="2.90625" style="43" customWidth="1"/>
    <col min="9765" max="9766" width="19.08984375" style="43" customWidth="1"/>
    <col min="9767" max="9768" width="2.90625" style="43" customWidth="1"/>
    <col min="9769" max="9769" width="6" style="43" customWidth="1"/>
    <col min="9770" max="9872" width="2.90625" style="43" customWidth="1"/>
    <col min="9873" max="9873" width="6.26953125" style="43" customWidth="1"/>
    <col min="9874" max="9874" width="9" style="43" customWidth="1"/>
    <col min="9875" max="9984" width="9" style="43"/>
    <col min="9985" max="9985" width="5.36328125" style="43" customWidth="1"/>
    <col min="9986" max="10017" width="3.36328125" style="43" customWidth="1"/>
    <col min="10018" max="10018" width="2" style="43" customWidth="1"/>
    <col min="10019" max="10019" width="3.6328125" style="43" customWidth="1"/>
    <col min="10020" max="10020" width="2.90625" style="43" customWidth="1"/>
    <col min="10021" max="10022" width="19.08984375" style="43" customWidth="1"/>
    <col min="10023" max="10024" width="2.90625" style="43" customWidth="1"/>
    <col min="10025" max="10025" width="6" style="43" customWidth="1"/>
    <col min="10026" max="10128" width="2.90625" style="43" customWidth="1"/>
    <col min="10129" max="10129" width="6.26953125" style="43" customWidth="1"/>
    <col min="10130" max="10130" width="9" style="43" customWidth="1"/>
    <col min="10131" max="10240" width="9" style="43"/>
    <col min="10241" max="10241" width="5.36328125" style="43" customWidth="1"/>
    <col min="10242" max="10273" width="3.36328125" style="43" customWidth="1"/>
    <col min="10274" max="10274" width="2" style="43" customWidth="1"/>
    <col min="10275" max="10275" width="3.6328125" style="43" customWidth="1"/>
    <col min="10276" max="10276" width="2.90625" style="43" customWidth="1"/>
    <col min="10277" max="10278" width="19.08984375" style="43" customWidth="1"/>
    <col min="10279" max="10280" width="2.90625" style="43" customWidth="1"/>
    <col min="10281" max="10281" width="6" style="43" customWidth="1"/>
    <col min="10282" max="10384" width="2.90625" style="43" customWidth="1"/>
    <col min="10385" max="10385" width="6.26953125" style="43" customWidth="1"/>
    <col min="10386" max="10386" width="9" style="43" customWidth="1"/>
    <col min="10387" max="10496" width="9" style="43"/>
    <col min="10497" max="10497" width="5.36328125" style="43" customWidth="1"/>
    <col min="10498" max="10529" width="3.36328125" style="43" customWidth="1"/>
    <col min="10530" max="10530" width="2" style="43" customWidth="1"/>
    <col min="10531" max="10531" width="3.6328125" style="43" customWidth="1"/>
    <col min="10532" max="10532" width="2.90625" style="43" customWidth="1"/>
    <col min="10533" max="10534" width="19.08984375" style="43" customWidth="1"/>
    <col min="10535" max="10536" width="2.90625" style="43" customWidth="1"/>
    <col min="10537" max="10537" width="6" style="43" customWidth="1"/>
    <col min="10538" max="10640" width="2.90625" style="43" customWidth="1"/>
    <col min="10641" max="10641" width="6.26953125" style="43" customWidth="1"/>
    <col min="10642" max="10642" width="9" style="43" customWidth="1"/>
    <col min="10643" max="10752" width="9" style="43"/>
    <col min="10753" max="10753" width="5.36328125" style="43" customWidth="1"/>
    <col min="10754" max="10785" width="3.36328125" style="43" customWidth="1"/>
    <col min="10786" max="10786" width="2" style="43" customWidth="1"/>
    <col min="10787" max="10787" width="3.6328125" style="43" customWidth="1"/>
    <col min="10788" max="10788" width="2.90625" style="43" customWidth="1"/>
    <col min="10789" max="10790" width="19.08984375" style="43" customWidth="1"/>
    <col min="10791" max="10792" width="2.90625" style="43" customWidth="1"/>
    <col min="10793" max="10793" width="6" style="43" customWidth="1"/>
    <col min="10794" max="10896" width="2.90625" style="43" customWidth="1"/>
    <col min="10897" max="10897" width="6.26953125" style="43" customWidth="1"/>
    <col min="10898" max="10898" width="9" style="43" customWidth="1"/>
    <col min="10899" max="11008" width="9" style="43"/>
    <col min="11009" max="11009" width="5.36328125" style="43" customWidth="1"/>
    <col min="11010" max="11041" width="3.36328125" style="43" customWidth="1"/>
    <col min="11042" max="11042" width="2" style="43" customWidth="1"/>
    <col min="11043" max="11043" width="3.6328125" style="43" customWidth="1"/>
    <col min="11044" max="11044" width="2.90625" style="43" customWidth="1"/>
    <col min="11045" max="11046" width="19.08984375" style="43" customWidth="1"/>
    <col min="11047" max="11048" width="2.90625" style="43" customWidth="1"/>
    <col min="11049" max="11049" width="6" style="43" customWidth="1"/>
    <col min="11050" max="11152" width="2.90625" style="43" customWidth="1"/>
    <col min="11153" max="11153" width="6.26953125" style="43" customWidth="1"/>
    <col min="11154" max="11154" width="9" style="43" customWidth="1"/>
    <col min="11155" max="11264" width="9" style="43"/>
    <col min="11265" max="11265" width="5.36328125" style="43" customWidth="1"/>
    <col min="11266" max="11297" width="3.36328125" style="43" customWidth="1"/>
    <col min="11298" max="11298" width="2" style="43" customWidth="1"/>
    <col min="11299" max="11299" width="3.6328125" style="43" customWidth="1"/>
    <col min="11300" max="11300" width="2.90625" style="43" customWidth="1"/>
    <col min="11301" max="11302" width="19.08984375" style="43" customWidth="1"/>
    <col min="11303" max="11304" width="2.90625" style="43" customWidth="1"/>
    <col min="11305" max="11305" width="6" style="43" customWidth="1"/>
    <col min="11306" max="11408" width="2.90625" style="43" customWidth="1"/>
    <col min="11409" max="11409" width="6.26953125" style="43" customWidth="1"/>
    <col min="11410" max="11410" width="9" style="43" customWidth="1"/>
    <col min="11411" max="11520" width="9" style="43"/>
    <col min="11521" max="11521" width="5.36328125" style="43" customWidth="1"/>
    <col min="11522" max="11553" width="3.36328125" style="43" customWidth="1"/>
    <col min="11554" max="11554" width="2" style="43" customWidth="1"/>
    <col min="11555" max="11555" width="3.6328125" style="43" customWidth="1"/>
    <col min="11556" max="11556" width="2.90625" style="43" customWidth="1"/>
    <col min="11557" max="11558" width="19.08984375" style="43" customWidth="1"/>
    <col min="11559" max="11560" width="2.90625" style="43" customWidth="1"/>
    <col min="11561" max="11561" width="6" style="43" customWidth="1"/>
    <col min="11562" max="11664" width="2.90625" style="43" customWidth="1"/>
    <col min="11665" max="11665" width="6.26953125" style="43" customWidth="1"/>
    <col min="11666" max="11666" width="9" style="43" customWidth="1"/>
    <col min="11667" max="11776" width="9" style="43"/>
    <col min="11777" max="11777" width="5.36328125" style="43" customWidth="1"/>
    <col min="11778" max="11809" width="3.36328125" style="43" customWidth="1"/>
    <col min="11810" max="11810" width="2" style="43" customWidth="1"/>
    <col min="11811" max="11811" width="3.6328125" style="43" customWidth="1"/>
    <col min="11812" max="11812" width="2.90625" style="43" customWidth="1"/>
    <col min="11813" max="11814" width="19.08984375" style="43" customWidth="1"/>
    <col min="11815" max="11816" width="2.90625" style="43" customWidth="1"/>
    <col min="11817" max="11817" width="6" style="43" customWidth="1"/>
    <col min="11818" max="11920" width="2.90625" style="43" customWidth="1"/>
    <col min="11921" max="11921" width="6.26953125" style="43" customWidth="1"/>
    <col min="11922" max="11922" width="9" style="43" customWidth="1"/>
    <col min="11923" max="12032" width="9" style="43"/>
    <col min="12033" max="12033" width="5.36328125" style="43" customWidth="1"/>
    <col min="12034" max="12065" width="3.36328125" style="43" customWidth="1"/>
    <col min="12066" max="12066" width="2" style="43" customWidth="1"/>
    <col min="12067" max="12067" width="3.6328125" style="43" customWidth="1"/>
    <col min="12068" max="12068" width="2.90625" style="43" customWidth="1"/>
    <col min="12069" max="12070" width="19.08984375" style="43" customWidth="1"/>
    <col min="12071" max="12072" width="2.90625" style="43" customWidth="1"/>
    <col min="12073" max="12073" width="6" style="43" customWidth="1"/>
    <col min="12074" max="12176" width="2.90625" style="43" customWidth="1"/>
    <col min="12177" max="12177" width="6.26953125" style="43" customWidth="1"/>
    <col min="12178" max="12178" width="9" style="43" customWidth="1"/>
    <col min="12179" max="12288" width="9" style="43"/>
    <col min="12289" max="12289" width="5.36328125" style="43" customWidth="1"/>
    <col min="12290" max="12321" width="3.36328125" style="43" customWidth="1"/>
    <col min="12322" max="12322" width="2" style="43" customWidth="1"/>
    <col min="12323" max="12323" width="3.6328125" style="43" customWidth="1"/>
    <col min="12324" max="12324" width="2.90625" style="43" customWidth="1"/>
    <col min="12325" max="12326" width="19.08984375" style="43" customWidth="1"/>
    <col min="12327" max="12328" width="2.90625" style="43" customWidth="1"/>
    <col min="12329" max="12329" width="6" style="43" customWidth="1"/>
    <col min="12330" max="12432" width="2.90625" style="43" customWidth="1"/>
    <col min="12433" max="12433" width="6.26953125" style="43" customWidth="1"/>
    <col min="12434" max="12434" width="9" style="43" customWidth="1"/>
    <col min="12435" max="12544" width="9" style="43"/>
    <col min="12545" max="12545" width="5.36328125" style="43" customWidth="1"/>
    <col min="12546" max="12577" width="3.36328125" style="43" customWidth="1"/>
    <col min="12578" max="12578" width="2" style="43" customWidth="1"/>
    <col min="12579" max="12579" width="3.6328125" style="43" customWidth="1"/>
    <col min="12580" max="12580" width="2.90625" style="43" customWidth="1"/>
    <col min="12581" max="12582" width="19.08984375" style="43" customWidth="1"/>
    <col min="12583" max="12584" width="2.90625" style="43" customWidth="1"/>
    <col min="12585" max="12585" width="6" style="43" customWidth="1"/>
    <col min="12586" max="12688" width="2.90625" style="43" customWidth="1"/>
    <col min="12689" max="12689" width="6.26953125" style="43" customWidth="1"/>
    <col min="12690" max="12690" width="9" style="43" customWidth="1"/>
    <col min="12691" max="12800" width="9" style="43"/>
    <col min="12801" max="12801" width="5.36328125" style="43" customWidth="1"/>
    <col min="12802" max="12833" width="3.36328125" style="43" customWidth="1"/>
    <col min="12834" max="12834" width="2" style="43" customWidth="1"/>
    <col min="12835" max="12835" width="3.6328125" style="43" customWidth="1"/>
    <col min="12836" max="12836" width="2.90625" style="43" customWidth="1"/>
    <col min="12837" max="12838" width="19.08984375" style="43" customWidth="1"/>
    <col min="12839" max="12840" width="2.90625" style="43" customWidth="1"/>
    <col min="12841" max="12841" width="6" style="43" customWidth="1"/>
    <col min="12842" max="12944" width="2.90625" style="43" customWidth="1"/>
    <col min="12945" max="12945" width="6.26953125" style="43" customWidth="1"/>
    <col min="12946" max="12946" width="9" style="43" customWidth="1"/>
    <col min="12947" max="13056" width="9" style="43"/>
    <col min="13057" max="13057" width="5.36328125" style="43" customWidth="1"/>
    <col min="13058" max="13089" width="3.36328125" style="43" customWidth="1"/>
    <col min="13090" max="13090" width="2" style="43" customWidth="1"/>
    <col min="13091" max="13091" width="3.6328125" style="43" customWidth="1"/>
    <col min="13092" max="13092" width="2.90625" style="43" customWidth="1"/>
    <col min="13093" max="13094" width="19.08984375" style="43" customWidth="1"/>
    <col min="13095" max="13096" width="2.90625" style="43" customWidth="1"/>
    <col min="13097" max="13097" width="6" style="43" customWidth="1"/>
    <col min="13098" max="13200" width="2.90625" style="43" customWidth="1"/>
    <col min="13201" max="13201" width="6.26953125" style="43" customWidth="1"/>
    <col min="13202" max="13202" width="9" style="43" customWidth="1"/>
    <col min="13203" max="13312" width="9" style="43"/>
    <col min="13313" max="13313" width="5.36328125" style="43" customWidth="1"/>
    <col min="13314" max="13345" width="3.36328125" style="43" customWidth="1"/>
    <col min="13346" max="13346" width="2" style="43" customWidth="1"/>
    <col min="13347" max="13347" width="3.6328125" style="43" customWidth="1"/>
    <col min="13348" max="13348" width="2.90625" style="43" customWidth="1"/>
    <col min="13349" max="13350" width="19.08984375" style="43" customWidth="1"/>
    <col min="13351" max="13352" width="2.90625" style="43" customWidth="1"/>
    <col min="13353" max="13353" width="6" style="43" customWidth="1"/>
    <col min="13354" max="13456" width="2.90625" style="43" customWidth="1"/>
    <col min="13457" max="13457" width="6.26953125" style="43" customWidth="1"/>
    <col min="13458" max="13458" width="9" style="43" customWidth="1"/>
    <col min="13459" max="13568" width="9" style="43"/>
    <col min="13569" max="13569" width="5.36328125" style="43" customWidth="1"/>
    <col min="13570" max="13601" width="3.36328125" style="43" customWidth="1"/>
    <col min="13602" max="13602" width="2" style="43" customWidth="1"/>
    <col min="13603" max="13603" width="3.6328125" style="43" customWidth="1"/>
    <col min="13604" max="13604" width="2.90625" style="43" customWidth="1"/>
    <col min="13605" max="13606" width="19.08984375" style="43" customWidth="1"/>
    <col min="13607" max="13608" width="2.90625" style="43" customWidth="1"/>
    <col min="13609" max="13609" width="6" style="43" customWidth="1"/>
    <col min="13610" max="13712" width="2.90625" style="43" customWidth="1"/>
    <col min="13713" max="13713" width="6.26953125" style="43" customWidth="1"/>
    <col min="13714" max="13714" width="9" style="43" customWidth="1"/>
    <col min="13715" max="13824" width="9" style="43"/>
    <col min="13825" max="13825" width="5.36328125" style="43" customWidth="1"/>
    <col min="13826" max="13857" width="3.36328125" style="43" customWidth="1"/>
    <col min="13858" max="13858" width="2" style="43" customWidth="1"/>
    <col min="13859" max="13859" width="3.6328125" style="43" customWidth="1"/>
    <col min="13860" max="13860" width="2.90625" style="43" customWidth="1"/>
    <col min="13861" max="13862" width="19.08984375" style="43" customWidth="1"/>
    <col min="13863" max="13864" width="2.90625" style="43" customWidth="1"/>
    <col min="13865" max="13865" width="6" style="43" customWidth="1"/>
    <col min="13866" max="13968" width="2.90625" style="43" customWidth="1"/>
    <col min="13969" max="13969" width="6.26953125" style="43" customWidth="1"/>
    <col min="13970" max="13970" width="9" style="43" customWidth="1"/>
    <col min="13971" max="14080" width="9" style="43"/>
    <col min="14081" max="14081" width="5.36328125" style="43" customWidth="1"/>
    <col min="14082" max="14113" width="3.36328125" style="43" customWidth="1"/>
    <col min="14114" max="14114" width="2" style="43" customWidth="1"/>
    <col min="14115" max="14115" width="3.6328125" style="43" customWidth="1"/>
    <col min="14116" max="14116" width="2.90625" style="43" customWidth="1"/>
    <col min="14117" max="14118" width="19.08984375" style="43" customWidth="1"/>
    <col min="14119" max="14120" width="2.90625" style="43" customWidth="1"/>
    <col min="14121" max="14121" width="6" style="43" customWidth="1"/>
    <col min="14122" max="14224" width="2.90625" style="43" customWidth="1"/>
    <col min="14225" max="14225" width="6.26953125" style="43" customWidth="1"/>
    <col min="14226" max="14226" width="9" style="43" customWidth="1"/>
    <col min="14227" max="14336" width="9" style="43"/>
    <col min="14337" max="14337" width="5.36328125" style="43" customWidth="1"/>
    <col min="14338" max="14369" width="3.36328125" style="43" customWidth="1"/>
    <col min="14370" max="14370" width="2" style="43" customWidth="1"/>
    <col min="14371" max="14371" width="3.6328125" style="43" customWidth="1"/>
    <col min="14372" max="14372" width="2.90625" style="43" customWidth="1"/>
    <col min="14373" max="14374" width="19.08984375" style="43" customWidth="1"/>
    <col min="14375" max="14376" width="2.90625" style="43" customWidth="1"/>
    <col min="14377" max="14377" width="6" style="43" customWidth="1"/>
    <col min="14378" max="14480" width="2.90625" style="43" customWidth="1"/>
    <col min="14481" max="14481" width="6.26953125" style="43" customWidth="1"/>
    <col min="14482" max="14482" width="9" style="43" customWidth="1"/>
    <col min="14483" max="14592" width="9" style="43"/>
    <col min="14593" max="14593" width="5.36328125" style="43" customWidth="1"/>
    <col min="14594" max="14625" width="3.36328125" style="43" customWidth="1"/>
    <col min="14626" max="14626" width="2" style="43" customWidth="1"/>
    <col min="14627" max="14627" width="3.6328125" style="43" customWidth="1"/>
    <col min="14628" max="14628" width="2.90625" style="43" customWidth="1"/>
    <col min="14629" max="14630" width="19.08984375" style="43" customWidth="1"/>
    <col min="14631" max="14632" width="2.90625" style="43" customWidth="1"/>
    <col min="14633" max="14633" width="6" style="43" customWidth="1"/>
    <col min="14634" max="14736" width="2.90625" style="43" customWidth="1"/>
    <col min="14737" max="14737" width="6.26953125" style="43" customWidth="1"/>
    <col min="14738" max="14738" width="9" style="43" customWidth="1"/>
    <col min="14739" max="14848" width="9" style="43"/>
    <col min="14849" max="14849" width="5.36328125" style="43" customWidth="1"/>
    <col min="14850" max="14881" width="3.36328125" style="43" customWidth="1"/>
    <col min="14882" max="14882" width="2" style="43" customWidth="1"/>
    <col min="14883" max="14883" width="3.6328125" style="43" customWidth="1"/>
    <col min="14884" max="14884" width="2.90625" style="43" customWidth="1"/>
    <col min="14885" max="14886" width="19.08984375" style="43" customWidth="1"/>
    <col min="14887" max="14888" width="2.90625" style="43" customWidth="1"/>
    <col min="14889" max="14889" width="6" style="43" customWidth="1"/>
    <col min="14890" max="14992" width="2.90625" style="43" customWidth="1"/>
    <col min="14993" max="14993" width="6.26953125" style="43" customWidth="1"/>
    <col min="14994" max="14994" width="9" style="43" customWidth="1"/>
    <col min="14995" max="15104" width="9" style="43"/>
    <col min="15105" max="15105" width="5.36328125" style="43" customWidth="1"/>
    <col min="15106" max="15137" width="3.36328125" style="43" customWidth="1"/>
    <col min="15138" max="15138" width="2" style="43" customWidth="1"/>
    <col min="15139" max="15139" width="3.6328125" style="43" customWidth="1"/>
    <col min="15140" max="15140" width="2.90625" style="43" customWidth="1"/>
    <col min="15141" max="15142" width="19.08984375" style="43" customWidth="1"/>
    <col min="15143" max="15144" width="2.90625" style="43" customWidth="1"/>
    <col min="15145" max="15145" width="6" style="43" customWidth="1"/>
    <col min="15146" max="15248" width="2.90625" style="43" customWidth="1"/>
    <col min="15249" max="15249" width="6.26953125" style="43" customWidth="1"/>
    <col min="15250" max="15250" width="9" style="43" customWidth="1"/>
    <col min="15251" max="15360" width="9" style="43"/>
    <col min="15361" max="15361" width="5.36328125" style="43" customWidth="1"/>
    <col min="15362" max="15393" width="3.36328125" style="43" customWidth="1"/>
    <col min="15394" max="15394" width="2" style="43" customWidth="1"/>
    <col min="15395" max="15395" width="3.6328125" style="43" customWidth="1"/>
    <col min="15396" max="15396" width="2.90625" style="43" customWidth="1"/>
    <col min="15397" max="15398" width="19.08984375" style="43" customWidth="1"/>
    <col min="15399" max="15400" width="2.90625" style="43" customWidth="1"/>
    <col min="15401" max="15401" width="6" style="43" customWidth="1"/>
    <col min="15402" max="15504" width="2.90625" style="43" customWidth="1"/>
    <col min="15505" max="15505" width="6.26953125" style="43" customWidth="1"/>
    <col min="15506" max="15506" width="9" style="43" customWidth="1"/>
    <col min="15507" max="15616" width="9" style="43"/>
    <col min="15617" max="15617" width="5.36328125" style="43" customWidth="1"/>
    <col min="15618" max="15649" width="3.36328125" style="43" customWidth="1"/>
    <col min="15650" max="15650" width="2" style="43" customWidth="1"/>
    <col min="15651" max="15651" width="3.6328125" style="43" customWidth="1"/>
    <col min="15652" max="15652" width="2.90625" style="43" customWidth="1"/>
    <col min="15653" max="15654" width="19.08984375" style="43" customWidth="1"/>
    <col min="15655" max="15656" width="2.90625" style="43" customWidth="1"/>
    <col min="15657" max="15657" width="6" style="43" customWidth="1"/>
    <col min="15658" max="15760" width="2.90625" style="43" customWidth="1"/>
    <col min="15761" max="15761" width="6.26953125" style="43" customWidth="1"/>
    <col min="15762" max="15762" width="9" style="43" customWidth="1"/>
    <col min="15763" max="15872" width="9" style="43"/>
    <col min="15873" max="15873" width="5.36328125" style="43" customWidth="1"/>
    <col min="15874" max="15905" width="3.36328125" style="43" customWidth="1"/>
    <col min="15906" max="15906" width="2" style="43" customWidth="1"/>
    <col min="15907" max="15907" width="3.6328125" style="43" customWidth="1"/>
    <col min="15908" max="15908" width="2.90625" style="43" customWidth="1"/>
    <col min="15909" max="15910" width="19.08984375" style="43" customWidth="1"/>
    <col min="15911" max="15912" width="2.90625" style="43" customWidth="1"/>
    <col min="15913" max="15913" width="6" style="43" customWidth="1"/>
    <col min="15914" max="16016" width="2.90625" style="43" customWidth="1"/>
    <col min="16017" max="16017" width="6.26953125" style="43" customWidth="1"/>
    <col min="16018" max="16018" width="9" style="43" customWidth="1"/>
    <col min="16019" max="16128" width="9" style="43"/>
    <col min="16129" max="16129" width="5.36328125" style="43" customWidth="1"/>
    <col min="16130" max="16161" width="3.36328125" style="43" customWidth="1"/>
    <col min="16162" max="16162" width="2" style="43" customWidth="1"/>
    <col min="16163" max="16163" width="3.6328125" style="43" customWidth="1"/>
    <col min="16164" max="16164" width="2.90625" style="43" customWidth="1"/>
    <col min="16165" max="16166" width="19.08984375" style="43" customWidth="1"/>
    <col min="16167" max="16168" width="2.90625" style="43" customWidth="1"/>
    <col min="16169" max="16169" width="6" style="43" customWidth="1"/>
    <col min="16170" max="16272" width="2.90625" style="43" customWidth="1"/>
    <col min="16273" max="16273" width="6.26953125" style="43" customWidth="1"/>
    <col min="16274" max="16274" width="9" style="43" customWidth="1"/>
    <col min="16275" max="16384" width="9" style="43"/>
  </cols>
  <sheetData>
    <row r="1" spans="1:150">
      <c r="A1" s="43" t="s">
        <v>14</v>
      </c>
    </row>
    <row r="2" spans="1:150" ht="33.75" customHeight="1">
      <c r="A2" s="496" t="s">
        <v>290</v>
      </c>
      <c r="B2" s="496"/>
      <c r="C2" s="496"/>
      <c r="D2" s="496"/>
      <c r="E2" s="496"/>
      <c r="F2" s="496"/>
      <c r="G2" s="496"/>
      <c r="H2" s="496"/>
      <c r="I2" s="496"/>
      <c r="J2" s="496"/>
      <c r="K2" s="496"/>
      <c r="L2" s="496"/>
      <c r="M2" s="496"/>
      <c r="N2" s="496"/>
      <c r="O2" s="496"/>
      <c r="P2" s="496"/>
      <c r="Q2" s="496"/>
      <c r="R2" s="496"/>
      <c r="S2" s="496"/>
      <c r="T2" s="496"/>
      <c r="U2" s="496"/>
      <c r="V2" s="496"/>
      <c r="W2" s="496"/>
      <c r="X2" s="496"/>
      <c r="Y2" s="496"/>
      <c r="Z2" s="496"/>
      <c r="AA2" s="496"/>
      <c r="AB2" s="496"/>
      <c r="AC2" s="496"/>
      <c r="AD2" s="496"/>
      <c r="AE2" s="496"/>
      <c r="AF2" s="496"/>
      <c r="AG2" s="496"/>
    </row>
    <row r="3" spans="1:150">
      <c r="A3" s="45"/>
      <c r="AG3" s="46"/>
      <c r="AP3" s="47" t="str">
        <f>IF(ISERROR(MID(C14,SEARCH("準備",C14),2)),"","準")</f>
        <v/>
      </c>
      <c r="AQ3" s="48" t="str">
        <f t="shared" ref="AQ3:BE3" si="0">IF(ISERROR(MID(D14,SEARCH("準備",D14),2)),"","準")</f>
        <v/>
      </c>
      <c r="AR3" s="48" t="str">
        <f t="shared" si="0"/>
        <v/>
      </c>
      <c r="AS3" s="48" t="str">
        <f t="shared" si="0"/>
        <v/>
      </c>
      <c r="AT3" s="48" t="str">
        <f t="shared" si="0"/>
        <v/>
      </c>
      <c r="AU3" s="48" t="str">
        <f t="shared" si="0"/>
        <v/>
      </c>
      <c r="AV3" s="48" t="str">
        <f t="shared" si="0"/>
        <v/>
      </c>
      <c r="AW3" s="48" t="str">
        <f t="shared" si="0"/>
        <v/>
      </c>
      <c r="AX3" s="48" t="str">
        <f t="shared" si="0"/>
        <v/>
      </c>
      <c r="AY3" s="48" t="str">
        <f t="shared" si="0"/>
        <v/>
      </c>
      <c r="AZ3" s="48" t="str">
        <f t="shared" si="0"/>
        <v/>
      </c>
      <c r="BA3" s="48" t="str">
        <f t="shared" si="0"/>
        <v/>
      </c>
      <c r="BB3" s="48" t="str">
        <f t="shared" si="0"/>
        <v/>
      </c>
      <c r="BC3" s="48" t="str">
        <f t="shared" si="0"/>
        <v/>
      </c>
      <c r="BD3" s="48" t="str">
        <f t="shared" si="0"/>
        <v/>
      </c>
      <c r="BE3" s="49" t="str">
        <f t="shared" si="0"/>
        <v/>
      </c>
    </row>
    <row r="4" spans="1:150" s="50" customFormat="1" ht="24" customHeight="1" thickBot="1">
      <c r="B4" s="497" t="s">
        <v>291</v>
      </c>
      <c r="C4" s="497"/>
      <c r="D4" s="497"/>
      <c r="E4" s="497"/>
      <c r="F4" s="498"/>
      <c r="G4" s="498"/>
      <c r="H4" s="498"/>
      <c r="I4" s="498"/>
      <c r="J4" s="498"/>
      <c r="K4" s="498"/>
      <c r="L4" s="498"/>
      <c r="M4" s="498"/>
      <c r="N4" s="498"/>
      <c r="O4" s="498"/>
      <c r="P4" s="498"/>
      <c r="Q4" s="498"/>
      <c r="R4" s="497" t="s">
        <v>292</v>
      </c>
      <c r="S4" s="497"/>
      <c r="T4" s="497"/>
      <c r="U4" s="497"/>
      <c r="V4" s="497"/>
      <c r="W4" s="498"/>
      <c r="X4" s="498"/>
      <c r="Y4" s="498"/>
      <c r="Z4" s="498"/>
      <c r="AA4" s="498"/>
      <c r="AB4" s="498"/>
      <c r="AC4" s="498"/>
      <c r="AD4" s="498"/>
      <c r="AE4" s="498"/>
      <c r="AF4" s="498"/>
      <c r="AI4" s="51"/>
      <c r="AK4" s="499"/>
      <c r="AL4" s="499"/>
      <c r="AM4" s="499"/>
      <c r="AN4" s="43"/>
      <c r="AO4" s="46"/>
      <c r="AP4" s="52">
        <f>IF(C12="","",C12)</f>
        <v>45597</v>
      </c>
      <c r="AQ4" s="53">
        <f>IF(D12="","",D12)</f>
        <v>45598</v>
      </c>
      <c r="AR4" s="53">
        <f t="shared" ref="AR4:BT4" si="1">IF(E12="","",E12)</f>
        <v>45599</v>
      </c>
      <c r="AS4" s="53">
        <f t="shared" si="1"/>
        <v>45600</v>
      </c>
      <c r="AT4" s="53">
        <f t="shared" si="1"/>
        <v>45601</v>
      </c>
      <c r="AU4" s="53">
        <f t="shared" si="1"/>
        <v>45602</v>
      </c>
      <c r="AV4" s="53">
        <f t="shared" si="1"/>
        <v>45603</v>
      </c>
      <c r="AW4" s="53">
        <f t="shared" si="1"/>
        <v>45604</v>
      </c>
      <c r="AX4" s="53">
        <f t="shared" si="1"/>
        <v>45605</v>
      </c>
      <c r="AY4" s="53">
        <f t="shared" si="1"/>
        <v>45606</v>
      </c>
      <c r="AZ4" s="53">
        <f t="shared" si="1"/>
        <v>45607</v>
      </c>
      <c r="BA4" s="53">
        <f t="shared" si="1"/>
        <v>45608</v>
      </c>
      <c r="BB4" s="53">
        <f t="shared" si="1"/>
        <v>45609</v>
      </c>
      <c r="BC4" s="53">
        <f t="shared" si="1"/>
        <v>45610</v>
      </c>
      <c r="BD4" s="53">
        <f t="shared" si="1"/>
        <v>45611</v>
      </c>
      <c r="BE4" s="53">
        <f t="shared" si="1"/>
        <v>45612</v>
      </c>
      <c r="BF4" s="53">
        <f t="shared" si="1"/>
        <v>45613</v>
      </c>
      <c r="BG4" s="53">
        <f t="shared" si="1"/>
        <v>45614</v>
      </c>
      <c r="BH4" s="53">
        <f t="shared" si="1"/>
        <v>45615</v>
      </c>
      <c r="BI4" s="53">
        <f t="shared" si="1"/>
        <v>45616</v>
      </c>
      <c r="BJ4" s="53">
        <f t="shared" si="1"/>
        <v>45617</v>
      </c>
      <c r="BK4" s="53">
        <f t="shared" si="1"/>
        <v>45618</v>
      </c>
      <c r="BL4" s="53">
        <f t="shared" si="1"/>
        <v>45619</v>
      </c>
      <c r="BM4" s="53">
        <f t="shared" si="1"/>
        <v>45620</v>
      </c>
      <c r="BN4" s="53">
        <f t="shared" si="1"/>
        <v>45621</v>
      </c>
      <c r="BO4" s="53">
        <f t="shared" si="1"/>
        <v>45622</v>
      </c>
      <c r="BP4" s="53">
        <f t="shared" si="1"/>
        <v>45623</v>
      </c>
      <c r="BQ4" s="53">
        <f t="shared" si="1"/>
        <v>45624</v>
      </c>
      <c r="BR4" s="53">
        <f t="shared" si="1"/>
        <v>45625</v>
      </c>
      <c r="BS4" s="53">
        <f t="shared" si="1"/>
        <v>45626</v>
      </c>
      <c r="BT4" s="54" t="str">
        <f t="shared" si="1"/>
        <v/>
      </c>
      <c r="BU4" s="53">
        <f t="shared" ref="BU4:CY4" si="2">IF(C24="","",C24)</f>
        <v>45627</v>
      </c>
      <c r="BV4" s="53">
        <f t="shared" si="2"/>
        <v>45628</v>
      </c>
      <c r="BW4" s="53">
        <f t="shared" si="2"/>
        <v>45629</v>
      </c>
      <c r="BX4" s="53">
        <f t="shared" si="2"/>
        <v>45630</v>
      </c>
      <c r="BY4" s="53">
        <f t="shared" si="2"/>
        <v>45631</v>
      </c>
      <c r="BZ4" s="53">
        <f t="shared" si="2"/>
        <v>45632</v>
      </c>
      <c r="CA4" s="53">
        <f t="shared" si="2"/>
        <v>45633</v>
      </c>
      <c r="CB4" s="53">
        <f t="shared" si="2"/>
        <v>45634</v>
      </c>
      <c r="CC4" s="53">
        <f t="shared" si="2"/>
        <v>45635</v>
      </c>
      <c r="CD4" s="53">
        <f t="shared" si="2"/>
        <v>45636</v>
      </c>
      <c r="CE4" s="53">
        <f t="shared" si="2"/>
        <v>45637</v>
      </c>
      <c r="CF4" s="53">
        <f t="shared" si="2"/>
        <v>45638</v>
      </c>
      <c r="CG4" s="53">
        <f t="shared" si="2"/>
        <v>45639</v>
      </c>
      <c r="CH4" s="53">
        <f t="shared" si="2"/>
        <v>45640</v>
      </c>
      <c r="CI4" s="53">
        <f t="shared" si="2"/>
        <v>45641</v>
      </c>
      <c r="CJ4" s="53">
        <f t="shared" si="2"/>
        <v>45642</v>
      </c>
      <c r="CK4" s="53">
        <f t="shared" si="2"/>
        <v>45643</v>
      </c>
      <c r="CL4" s="53">
        <f t="shared" si="2"/>
        <v>45644</v>
      </c>
      <c r="CM4" s="53">
        <f t="shared" si="2"/>
        <v>45645</v>
      </c>
      <c r="CN4" s="53">
        <f t="shared" si="2"/>
        <v>45646</v>
      </c>
      <c r="CO4" s="53">
        <f t="shared" si="2"/>
        <v>45647</v>
      </c>
      <c r="CP4" s="53">
        <f t="shared" si="2"/>
        <v>45648</v>
      </c>
      <c r="CQ4" s="53">
        <f t="shared" si="2"/>
        <v>45649</v>
      </c>
      <c r="CR4" s="53">
        <f t="shared" si="2"/>
        <v>45650</v>
      </c>
      <c r="CS4" s="53">
        <f t="shared" si="2"/>
        <v>45651</v>
      </c>
      <c r="CT4" s="53">
        <f t="shared" si="2"/>
        <v>45652</v>
      </c>
      <c r="CU4" s="53">
        <f t="shared" si="2"/>
        <v>45653</v>
      </c>
      <c r="CV4" s="53">
        <f t="shared" si="2"/>
        <v>45654</v>
      </c>
      <c r="CW4" s="53">
        <f t="shared" si="2"/>
        <v>45655</v>
      </c>
      <c r="CX4" s="53">
        <f t="shared" si="2"/>
        <v>45656</v>
      </c>
      <c r="CY4" s="54">
        <f t="shared" si="2"/>
        <v>45657</v>
      </c>
      <c r="CZ4" s="53">
        <f t="shared" ref="CZ4:ED4" si="3">IF(C36="","",C36)</f>
        <v>45658</v>
      </c>
      <c r="DA4" s="53">
        <f t="shared" si="3"/>
        <v>45659</v>
      </c>
      <c r="DB4" s="53">
        <f t="shared" si="3"/>
        <v>45660</v>
      </c>
      <c r="DC4" s="53">
        <f t="shared" si="3"/>
        <v>45661</v>
      </c>
      <c r="DD4" s="53">
        <f t="shared" si="3"/>
        <v>45662</v>
      </c>
      <c r="DE4" s="53">
        <f t="shared" si="3"/>
        <v>45663</v>
      </c>
      <c r="DF4" s="53">
        <f t="shared" si="3"/>
        <v>45664</v>
      </c>
      <c r="DG4" s="53">
        <f t="shared" si="3"/>
        <v>45665</v>
      </c>
      <c r="DH4" s="53">
        <f t="shared" si="3"/>
        <v>45666</v>
      </c>
      <c r="DI4" s="53">
        <f t="shared" si="3"/>
        <v>45667</v>
      </c>
      <c r="DJ4" s="53">
        <f t="shared" si="3"/>
        <v>45668</v>
      </c>
      <c r="DK4" s="53">
        <f t="shared" si="3"/>
        <v>45669</v>
      </c>
      <c r="DL4" s="53">
        <f t="shared" si="3"/>
        <v>45670</v>
      </c>
      <c r="DM4" s="53">
        <f t="shared" si="3"/>
        <v>45671</v>
      </c>
      <c r="DN4" s="53">
        <f t="shared" si="3"/>
        <v>45672</v>
      </c>
      <c r="DO4" s="53">
        <f t="shared" si="3"/>
        <v>45673</v>
      </c>
      <c r="DP4" s="53">
        <f t="shared" si="3"/>
        <v>45674</v>
      </c>
      <c r="DQ4" s="53">
        <f t="shared" si="3"/>
        <v>45675</v>
      </c>
      <c r="DR4" s="53">
        <f t="shared" si="3"/>
        <v>45676</v>
      </c>
      <c r="DS4" s="53">
        <f t="shared" si="3"/>
        <v>45677</v>
      </c>
      <c r="DT4" s="53">
        <f t="shared" si="3"/>
        <v>45678</v>
      </c>
      <c r="DU4" s="53">
        <f t="shared" si="3"/>
        <v>45679</v>
      </c>
      <c r="DV4" s="53">
        <f t="shared" si="3"/>
        <v>45680</v>
      </c>
      <c r="DW4" s="53">
        <f t="shared" si="3"/>
        <v>45681</v>
      </c>
      <c r="DX4" s="53">
        <f t="shared" si="3"/>
        <v>45682</v>
      </c>
      <c r="DY4" s="53">
        <f t="shared" si="3"/>
        <v>45683</v>
      </c>
      <c r="DZ4" s="53">
        <f t="shared" si="3"/>
        <v>45684</v>
      </c>
      <c r="EA4" s="53">
        <f t="shared" si="3"/>
        <v>45685</v>
      </c>
      <c r="EB4" s="53">
        <f t="shared" si="3"/>
        <v>45686</v>
      </c>
      <c r="EC4" s="53">
        <f t="shared" si="3"/>
        <v>45687</v>
      </c>
      <c r="ED4" s="54">
        <f t="shared" si="3"/>
        <v>45688</v>
      </c>
      <c r="EE4" s="52">
        <f>IF(C36="","",EOMONTH(C36,0)+1)</f>
        <v>45689</v>
      </c>
      <c r="EF4" s="55">
        <f>IF(EE4="","",EE4+1)</f>
        <v>45690</v>
      </c>
      <c r="EG4" s="55">
        <f t="shared" ref="EG4:EN4" si="4">IF(EF4="","",EF4+1)</f>
        <v>45691</v>
      </c>
      <c r="EH4" s="55">
        <f t="shared" si="4"/>
        <v>45692</v>
      </c>
      <c r="EI4" s="55">
        <f t="shared" si="4"/>
        <v>45693</v>
      </c>
      <c r="EJ4" s="55">
        <f t="shared" si="4"/>
        <v>45694</v>
      </c>
      <c r="EK4" s="55">
        <f t="shared" si="4"/>
        <v>45695</v>
      </c>
      <c r="EL4" s="55">
        <f t="shared" si="4"/>
        <v>45696</v>
      </c>
      <c r="EM4" s="55">
        <f t="shared" si="4"/>
        <v>45697</v>
      </c>
      <c r="EN4" s="56">
        <f t="shared" si="4"/>
        <v>45698</v>
      </c>
      <c r="EO4" s="43"/>
      <c r="EP4" s="43"/>
      <c r="EQ4" s="43"/>
      <c r="ER4" s="43"/>
      <c r="ES4" s="43"/>
      <c r="ET4" s="43"/>
    </row>
    <row r="5" spans="1:150" ht="13.5" thickBot="1">
      <c r="A5" s="57"/>
      <c r="AK5" s="500" t="str">
        <f>'[2]休日リスト（長期コースは除く）'!B3</f>
        <v>①　休　日　リ　ス　ト</v>
      </c>
      <c r="AL5" s="501"/>
      <c r="AM5" s="502"/>
      <c r="AO5" s="46"/>
      <c r="AP5" s="58" t="str">
        <f>IF(AP4="","",
IF(AP3="準","準",
IF(OR(TEXT(AP4,"aaa")="土",TEXT(AP4,"aaa")="日"),TEXT(AP4,"aaa"),
IF(ISERROR(VLOOKUP(AP4,$AK$6:$AM$60,3,FALSE)),TEXT(AP4,"aaa"),"Ａ"))))</f>
        <v>金</v>
      </c>
      <c r="AQ5" s="55" t="str">
        <f t="shared" ref="AQ5:BE5" si="5">IF(AQ4="","",
IF(AQ3="準","準",
IF(OR(TEXT(AQ4,"aaa")="土",TEXT(AQ4,"aaa")="日"),TEXT(AQ4,"aaa"),
IF(ISERROR(VLOOKUP(AQ4,$AK$6:$AM$60,3,FALSE)),TEXT(AQ4,"aaa"),"Ａ"))))</f>
        <v>土</v>
      </c>
      <c r="AR5" s="55" t="str">
        <f t="shared" si="5"/>
        <v>日</v>
      </c>
      <c r="AS5" s="55" t="str">
        <f t="shared" si="5"/>
        <v>Ａ</v>
      </c>
      <c r="AT5" s="55" t="str">
        <f t="shared" si="5"/>
        <v>火</v>
      </c>
      <c r="AU5" s="55" t="str">
        <f t="shared" si="5"/>
        <v>水</v>
      </c>
      <c r="AV5" s="55" t="str">
        <f t="shared" si="5"/>
        <v>木</v>
      </c>
      <c r="AW5" s="55" t="str">
        <f t="shared" si="5"/>
        <v>金</v>
      </c>
      <c r="AX5" s="55" t="str">
        <f t="shared" si="5"/>
        <v>土</v>
      </c>
      <c r="AY5" s="55" t="str">
        <f t="shared" si="5"/>
        <v>日</v>
      </c>
      <c r="AZ5" s="55" t="str">
        <f>IF(AZ4="","",
IF(AZ3="準","準",
IF(OR(TEXT(AZ4,"aaa")="土",TEXT(AZ4,"aaa")="日"),TEXT(AZ4,"aaa"),
IF(ISERROR(VLOOKUP(AZ4,$AK$6:$AM$60,3,FALSE)),TEXT(AZ4,"aaa"),"Ａ"))))</f>
        <v>月</v>
      </c>
      <c r="BA5" s="55" t="str">
        <f t="shared" si="5"/>
        <v>火</v>
      </c>
      <c r="BB5" s="55" t="str">
        <f t="shared" si="5"/>
        <v>水</v>
      </c>
      <c r="BC5" s="55" t="str">
        <f t="shared" si="5"/>
        <v>木</v>
      </c>
      <c r="BD5" s="55" t="str">
        <f t="shared" si="5"/>
        <v>金</v>
      </c>
      <c r="BE5" s="55" t="str">
        <f t="shared" si="5"/>
        <v>土</v>
      </c>
      <c r="BF5" s="55" t="str">
        <f t="shared" ref="BF5:BT5" si="6">IF(BF4="","",
IF(S14="準備講習","準",
IF(OR(TEXT(BF4,"aaa")="土",TEXT(BF4,"aaa")="日"),TEXT(BF4,"aaa"),
IF(ISERROR(VLOOKUP(BF4,$AK$6:$AM$60,3,FALSE)),TEXT(BF4,"aaa"),"Ａ"))))</f>
        <v>日</v>
      </c>
      <c r="BG5" s="55" t="str">
        <f t="shared" si="6"/>
        <v>月</v>
      </c>
      <c r="BH5" s="55" t="str">
        <f t="shared" si="6"/>
        <v>火</v>
      </c>
      <c r="BI5" s="55" t="str">
        <f t="shared" si="6"/>
        <v>水</v>
      </c>
      <c r="BJ5" s="55" t="str">
        <f t="shared" si="6"/>
        <v>木</v>
      </c>
      <c r="BK5" s="55" t="str">
        <f t="shared" si="6"/>
        <v>金</v>
      </c>
      <c r="BL5" s="55" t="str">
        <f t="shared" si="6"/>
        <v>土</v>
      </c>
      <c r="BM5" s="55" t="str">
        <f t="shared" si="6"/>
        <v>日</v>
      </c>
      <c r="BN5" s="55" t="str">
        <f t="shared" si="6"/>
        <v>月</v>
      </c>
      <c r="BO5" s="55" t="str">
        <f t="shared" si="6"/>
        <v>火</v>
      </c>
      <c r="BP5" s="55" t="str">
        <f t="shared" si="6"/>
        <v>水</v>
      </c>
      <c r="BQ5" s="55" t="str">
        <f t="shared" si="6"/>
        <v>木</v>
      </c>
      <c r="BR5" s="55" t="str">
        <f t="shared" si="6"/>
        <v>金</v>
      </c>
      <c r="BS5" s="55" t="str">
        <f t="shared" si="6"/>
        <v>土</v>
      </c>
      <c r="BT5" s="56" t="str">
        <f t="shared" si="6"/>
        <v/>
      </c>
      <c r="BU5" s="58" t="str">
        <f t="shared" ref="BU5:EF5" si="7">IF(BU4="","",
IF(OR(TEXT(BU4,"aaa")="土",TEXT(BU4,"aaa")="日"),TEXT(BU4,"aaa"),
IF(ISERROR(VLOOKUP(BU4,$AK$6:$AM$60,3,FALSE)),TEXT(BU4,"aaa"),"Ａ")))</f>
        <v>日</v>
      </c>
      <c r="BV5" s="55" t="str">
        <f t="shared" si="7"/>
        <v>月</v>
      </c>
      <c r="BW5" s="55" t="str">
        <f t="shared" si="7"/>
        <v>火</v>
      </c>
      <c r="BX5" s="55" t="str">
        <f t="shared" si="7"/>
        <v>水</v>
      </c>
      <c r="BY5" s="55" t="str">
        <f t="shared" si="7"/>
        <v>木</v>
      </c>
      <c r="BZ5" s="55" t="str">
        <f t="shared" si="7"/>
        <v>金</v>
      </c>
      <c r="CA5" s="55" t="str">
        <f t="shared" si="7"/>
        <v>土</v>
      </c>
      <c r="CB5" s="55" t="str">
        <f t="shared" si="7"/>
        <v>日</v>
      </c>
      <c r="CC5" s="55" t="str">
        <f t="shared" si="7"/>
        <v>月</v>
      </c>
      <c r="CD5" s="55" t="str">
        <f t="shared" si="7"/>
        <v>火</v>
      </c>
      <c r="CE5" s="55" t="str">
        <f t="shared" si="7"/>
        <v>水</v>
      </c>
      <c r="CF5" s="55" t="str">
        <f t="shared" si="7"/>
        <v>木</v>
      </c>
      <c r="CG5" s="55" t="str">
        <f t="shared" si="7"/>
        <v>金</v>
      </c>
      <c r="CH5" s="55" t="str">
        <f t="shared" si="7"/>
        <v>土</v>
      </c>
      <c r="CI5" s="55" t="str">
        <f t="shared" si="7"/>
        <v>日</v>
      </c>
      <c r="CJ5" s="55" t="str">
        <f t="shared" si="7"/>
        <v>月</v>
      </c>
      <c r="CK5" s="55" t="str">
        <f t="shared" si="7"/>
        <v>火</v>
      </c>
      <c r="CL5" s="55" t="str">
        <f t="shared" si="7"/>
        <v>水</v>
      </c>
      <c r="CM5" s="55" t="str">
        <f t="shared" si="7"/>
        <v>木</v>
      </c>
      <c r="CN5" s="55" t="str">
        <f t="shared" si="7"/>
        <v>金</v>
      </c>
      <c r="CO5" s="55" t="str">
        <f t="shared" si="7"/>
        <v>土</v>
      </c>
      <c r="CP5" s="55" t="str">
        <f t="shared" si="7"/>
        <v>日</v>
      </c>
      <c r="CQ5" s="55" t="str">
        <f>IF(CQ4="","",
IF(OR(TEXT(CQ4,"aaa")="土",TEXT(CQ4,"aaa")="日"),TEXT(CQ4,"aaa"),
IF(ISERROR(VLOOKUP(CQ4,$AK$6:$AM$60,3,FALSE)),TEXT(CQ4,"aaa"),"Ａ")))</f>
        <v>月</v>
      </c>
      <c r="CR5" s="55" t="str">
        <f t="shared" si="7"/>
        <v>火</v>
      </c>
      <c r="CS5" s="55" t="str">
        <f t="shared" si="7"/>
        <v>水</v>
      </c>
      <c r="CT5" s="55" t="str">
        <f t="shared" si="7"/>
        <v>木</v>
      </c>
      <c r="CU5" s="55" t="str">
        <f t="shared" si="7"/>
        <v>金</v>
      </c>
      <c r="CV5" s="55" t="str">
        <f t="shared" si="7"/>
        <v>土</v>
      </c>
      <c r="CW5" s="55" t="str">
        <f t="shared" si="7"/>
        <v>日</v>
      </c>
      <c r="CX5" s="55" t="str">
        <f t="shared" si="7"/>
        <v>Ａ</v>
      </c>
      <c r="CY5" s="56" t="str">
        <f t="shared" si="7"/>
        <v>Ａ</v>
      </c>
      <c r="CZ5" s="58" t="str">
        <f t="shared" si="7"/>
        <v>Ａ</v>
      </c>
      <c r="DA5" s="55" t="str">
        <f t="shared" si="7"/>
        <v>Ａ</v>
      </c>
      <c r="DB5" s="55" t="str">
        <f t="shared" si="7"/>
        <v>Ａ</v>
      </c>
      <c r="DC5" s="55" t="str">
        <f t="shared" si="7"/>
        <v>土</v>
      </c>
      <c r="DD5" s="55" t="str">
        <f t="shared" si="7"/>
        <v>日</v>
      </c>
      <c r="DE5" s="55" t="str">
        <f t="shared" si="7"/>
        <v>月</v>
      </c>
      <c r="DF5" s="55" t="str">
        <f t="shared" si="7"/>
        <v>火</v>
      </c>
      <c r="DG5" s="55" t="str">
        <f t="shared" si="7"/>
        <v>水</v>
      </c>
      <c r="DH5" s="55" t="str">
        <f t="shared" si="7"/>
        <v>木</v>
      </c>
      <c r="DI5" s="55" t="str">
        <f t="shared" si="7"/>
        <v>金</v>
      </c>
      <c r="DJ5" s="55" t="str">
        <f t="shared" si="7"/>
        <v>土</v>
      </c>
      <c r="DK5" s="55" t="str">
        <f t="shared" si="7"/>
        <v>日</v>
      </c>
      <c r="DL5" s="55" t="str">
        <f t="shared" si="7"/>
        <v>Ａ</v>
      </c>
      <c r="DM5" s="55" t="str">
        <f t="shared" si="7"/>
        <v>火</v>
      </c>
      <c r="DN5" s="55" t="str">
        <f t="shared" si="7"/>
        <v>水</v>
      </c>
      <c r="DO5" s="55" t="str">
        <f t="shared" si="7"/>
        <v>木</v>
      </c>
      <c r="DP5" s="55" t="str">
        <f t="shared" si="7"/>
        <v>金</v>
      </c>
      <c r="DQ5" s="55" t="str">
        <f t="shared" si="7"/>
        <v>土</v>
      </c>
      <c r="DR5" s="55" t="str">
        <f t="shared" si="7"/>
        <v>日</v>
      </c>
      <c r="DS5" s="55" t="str">
        <f t="shared" si="7"/>
        <v>月</v>
      </c>
      <c r="DT5" s="55" t="str">
        <f t="shared" si="7"/>
        <v>火</v>
      </c>
      <c r="DU5" s="55" t="str">
        <f t="shared" si="7"/>
        <v>水</v>
      </c>
      <c r="DV5" s="55" t="str">
        <f t="shared" si="7"/>
        <v>木</v>
      </c>
      <c r="DW5" s="55" t="str">
        <f t="shared" si="7"/>
        <v>金</v>
      </c>
      <c r="DX5" s="55" t="str">
        <f t="shared" si="7"/>
        <v>土</v>
      </c>
      <c r="DY5" s="55" t="str">
        <f t="shared" si="7"/>
        <v>日</v>
      </c>
      <c r="DZ5" s="55" t="str">
        <f t="shared" si="7"/>
        <v>月</v>
      </c>
      <c r="EA5" s="55" t="str">
        <f t="shared" si="7"/>
        <v>火</v>
      </c>
      <c r="EB5" s="55" t="str">
        <f t="shared" si="7"/>
        <v>水</v>
      </c>
      <c r="EC5" s="55" t="str">
        <f t="shared" si="7"/>
        <v>木</v>
      </c>
      <c r="ED5" s="56" t="str">
        <f t="shared" si="7"/>
        <v>金</v>
      </c>
      <c r="EE5" s="58" t="str">
        <f t="shared" si="7"/>
        <v>土</v>
      </c>
      <c r="EF5" s="55" t="str">
        <f t="shared" si="7"/>
        <v>日</v>
      </c>
      <c r="EG5" s="55" t="str">
        <f t="shared" ref="EG5:EN5" si="8">IF(EG4="","",
IF(OR(TEXT(EG4,"aaa")="土",TEXT(EG4,"aaa")="日"),TEXT(EG4,"aaa"),
IF(ISERROR(VLOOKUP(EG4,$AK$6:$AM$60,3,FALSE)),TEXT(EG4,"aaa"),"Ａ")))</f>
        <v>月</v>
      </c>
      <c r="EH5" s="59" t="str">
        <f t="shared" si="8"/>
        <v>火</v>
      </c>
      <c r="EI5" s="59" t="str">
        <f t="shared" si="8"/>
        <v>水</v>
      </c>
      <c r="EJ5" s="59" t="str">
        <f t="shared" si="8"/>
        <v>木</v>
      </c>
      <c r="EK5" s="59" t="str">
        <f t="shared" si="8"/>
        <v>金</v>
      </c>
      <c r="EL5" s="59" t="str">
        <f t="shared" si="8"/>
        <v>土</v>
      </c>
      <c r="EM5" s="59" t="str">
        <f t="shared" si="8"/>
        <v>日</v>
      </c>
      <c r="EN5" s="60" t="str">
        <f t="shared" si="8"/>
        <v>月</v>
      </c>
    </row>
    <row r="6" spans="1:150" ht="24.75" customHeight="1">
      <c r="AK6" s="15">
        <v>45466</v>
      </c>
      <c r="AL6" s="172" t="s">
        <v>355</v>
      </c>
      <c r="AM6" s="61">
        <v>1</v>
      </c>
      <c r="AO6" s="46"/>
      <c r="AP6" s="62" t="str">
        <f>IF(SUM(C20:C21)=0,"",SUM(C20:C21))</f>
        <v/>
      </c>
      <c r="AQ6" s="63" t="str">
        <f t="shared" ref="AQ6:BT6" si="9">IF(SUM(D20:D21)=0,"",SUM(D20:D21))</f>
        <v/>
      </c>
      <c r="AR6" s="63" t="str">
        <f t="shared" si="9"/>
        <v/>
      </c>
      <c r="AS6" s="63" t="str">
        <f t="shared" si="9"/>
        <v/>
      </c>
      <c r="AT6" s="63" t="str">
        <f t="shared" si="9"/>
        <v/>
      </c>
      <c r="AU6" s="63" t="str">
        <f t="shared" si="9"/>
        <v/>
      </c>
      <c r="AV6" s="63" t="str">
        <f t="shared" si="9"/>
        <v/>
      </c>
      <c r="AW6" s="63" t="str">
        <f t="shared" si="9"/>
        <v/>
      </c>
      <c r="AX6" s="63" t="str">
        <f t="shared" si="9"/>
        <v/>
      </c>
      <c r="AY6" s="63" t="str">
        <f t="shared" si="9"/>
        <v/>
      </c>
      <c r="AZ6" s="63" t="str">
        <f t="shared" si="9"/>
        <v/>
      </c>
      <c r="BA6" s="63" t="str">
        <f t="shared" si="9"/>
        <v/>
      </c>
      <c r="BB6" s="63" t="str">
        <f t="shared" si="9"/>
        <v/>
      </c>
      <c r="BC6" s="63" t="str">
        <f t="shared" si="9"/>
        <v/>
      </c>
      <c r="BD6" s="63" t="str">
        <f t="shared" si="9"/>
        <v/>
      </c>
      <c r="BE6" s="63" t="str">
        <f t="shared" si="9"/>
        <v/>
      </c>
      <c r="BF6" s="63" t="str">
        <f t="shared" si="9"/>
        <v/>
      </c>
      <c r="BG6" s="63" t="str">
        <f t="shared" si="9"/>
        <v/>
      </c>
      <c r="BH6" s="63" t="str">
        <f t="shared" si="9"/>
        <v/>
      </c>
      <c r="BI6" s="63" t="str">
        <f t="shared" si="9"/>
        <v/>
      </c>
      <c r="BJ6" s="63" t="str">
        <f t="shared" si="9"/>
        <v/>
      </c>
      <c r="BK6" s="63" t="str">
        <f t="shared" si="9"/>
        <v/>
      </c>
      <c r="BL6" s="63" t="str">
        <f t="shared" si="9"/>
        <v/>
      </c>
      <c r="BM6" s="63" t="str">
        <f t="shared" si="9"/>
        <v/>
      </c>
      <c r="BN6" s="63" t="str">
        <f t="shared" si="9"/>
        <v/>
      </c>
      <c r="BO6" s="63" t="str">
        <f t="shared" si="9"/>
        <v/>
      </c>
      <c r="BP6" s="63" t="str">
        <f t="shared" si="9"/>
        <v/>
      </c>
      <c r="BQ6" s="63" t="str">
        <f t="shared" si="9"/>
        <v/>
      </c>
      <c r="BR6" s="63" t="str">
        <f t="shared" si="9"/>
        <v/>
      </c>
      <c r="BS6" s="63" t="str">
        <f t="shared" si="9"/>
        <v/>
      </c>
      <c r="BT6" s="64" t="str">
        <f t="shared" si="9"/>
        <v/>
      </c>
      <c r="BU6" s="63" t="str">
        <f>IF(SUM(C32:C33)=0,"",SUM(C32:C33))</f>
        <v/>
      </c>
      <c r="BV6" s="63" t="str">
        <f t="shared" ref="BV6:CY6" si="10">IF(SUM(D32:D33)=0,"",SUM(D32:D33))</f>
        <v/>
      </c>
      <c r="BW6" s="63" t="str">
        <f t="shared" si="10"/>
        <v/>
      </c>
      <c r="BX6" s="63" t="str">
        <f t="shared" si="10"/>
        <v/>
      </c>
      <c r="BY6" s="63" t="str">
        <f t="shared" si="10"/>
        <v/>
      </c>
      <c r="BZ6" s="63" t="str">
        <f t="shared" si="10"/>
        <v/>
      </c>
      <c r="CA6" s="63" t="str">
        <f t="shared" si="10"/>
        <v/>
      </c>
      <c r="CB6" s="63" t="str">
        <f t="shared" si="10"/>
        <v/>
      </c>
      <c r="CC6" s="63" t="str">
        <f t="shared" si="10"/>
        <v/>
      </c>
      <c r="CD6" s="63" t="str">
        <f t="shared" si="10"/>
        <v/>
      </c>
      <c r="CE6" s="63" t="str">
        <f t="shared" si="10"/>
        <v/>
      </c>
      <c r="CF6" s="63" t="str">
        <f t="shared" si="10"/>
        <v/>
      </c>
      <c r="CG6" s="63" t="str">
        <f t="shared" si="10"/>
        <v/>
      </c>
      <c r="CH6" s="63" t="str">
        <f t="shared" si="10"/>
        <v/>
      </c>
      <c r="CI6" s="63" t="str">
        <f t="shared" si="10"/>
        <v/>
      </c>
      <c r="CJ6" s="63" t="str">
        <f t="shared" si="10"/>
        <v/>
      </c>
      <c r="CK6" s="63" t="str">
        <f t="shared" si="10"/>
        <v/>
      </c>
      <c r="CL6" s="63" t="str">
        <f t="shared" si="10"/>
        <v/>
      </c>
      <c r="CM6" s="63" t="str">
        <f t="shared" si="10"/>
        <v/>
      </c>
      <c r="CN6" s="63" t="str">
        <f t="shared" si="10"/>
        <v/>
      </c>
      <c r="CO6" s="63" t="str">
        <f t="shared" si="10"/>
        <v/>
      </c>
      <c r="CP6" s="63" t="str">
        <f t="shared" si="10"/>
        <v/>
      </c>
      <c r="CQ6" s="63" t="str">
        <f t="shared" si="10"/>
        <v/>
      </c>
      <c r="CR6" s="63" t="str">
        <f t="shared" si="10"/>
        <v/>
      </c>
      <c r="CS6" s="63" t="str">
        <f t="shared" si="10"/>
        <v/>
      </c>
      <c r="CT6" s="63" t="str">
        <f t="shared" si="10"/>
        <v/>
      </c>
      <c r="CU6" s="63" t="str">
        <f t="shared" si="10"/>
        <v/>
      </c>
      <c r="CV6" s="63" t="str">
        <f t="shared" si="10"/>
        <v/>
      </c>
      <c r="CW6" s="63" t="str">
        <f t="shared" si="10"/>
        <v/>
      </c>
      <c r="CX6" s="63" t="str">
        <f t="shared" si="10"/>
        <v/>
      </c>
      <c r="CY6" s="64" t="str">
        <f t="shared" si="10"/>
        <v/>
      </c>
      <c r="CZ6" s="63" t="str">
        <f t="shared" ref="CZ6:ED6" si="11">IF(SUM(C44:C45)=0,"",SUM(C44:C45))</f>
        <v/>
      </c>
      <c r="DA6" s="63" t="str">
        <f t="shared" si="11"/>
        <v/>
      </c>
      <c r="DB6" s="63" t="str">
        <f t="shared" si="11"/>
        <v/>
      </c>
      <c r="DC6" s="63" t="str">
        <f t="shared" si="11"/>
        <v/>
      </c>
      <c r="DD6" s="63" t="str">
        <f t="shared" si="11"/>
        <v/>
      </c>
      <c r="DE6" s="63" t="str">
        <f t="shared" si="11"/>
        <v/>
      </c>
      <c r="DF6" s="63" t="str">
        <f t="shared" si="11"/>
        <v/>
      </c>
      <c r="DG6" s="63" t="str">
        <f t="shared" si="11"/>
        <v/>
      </c>
      <c r="DH6" s="63" t="str">
        <f t="shared" si="11"/>
        <v/>
      </c>
      <c r="DI6" s="63" t="str">
        <f t="shared" si="11"/>
        <v/>
      </c>
      <c r="DJ6" s="63" t="str">
        <f t="shared" si="11"/>
        <v/>
      </c>
      <c r="DK6" s="63" t="str">
        <f t="shared" si="11"/>
        <v/>
      </c>
      <c r="DL6" s="63" t="str">
        <f t="shared" si="11"/>
        <v/>
      </c>
      <c r="DM6" s="63" t="str">
        <f t="shared" si="11"/>
        <v/>
      </c>
      <c r="DN6" s="63" t="str">
        <f t="shared" si="11"/>
        <v/>
      </c>
      <c r="DO6" s="63" t="str">
        <f t="shared" si="11"/>
        <v/>
      </c>
      <c r="DP6" s="63" t="str">
        <f t="shared" si="11"/>
        <v/>
      </c>
      <c r="DQ6" s="63" t="str">
        <f t="shared" si="11"/>
        <v/>
      </c>
      <c r="DR6" s="63" t="str">
        <f t="shared" si="11"/>
        <v/>
      </c>
      <c r="DS6" s="63" t="str">
        <f t="shared" si="11"/>
        <v/>
      </c>
      <c r="DT6" s="63" t="str">
        <f t="shared" si="11"/>
        <v/>
      </c>
      <c r="DU6" s="63" t="str">
        <f t="shared" si="11"/>
        <v/>
      </c>
      <c r="DV6" s="63" t="str">
        <f t="shared" si="11"/>
        <v/>
      </c>
      <c r="DW6" s="63" t="str">
        <f t="shared" si="11"/>
        <v/>
      </c>
      <c r="DX6" s="63" t="str">
        <f t="shared" si="11"/>
        <v/>
      </c>
      <c r="DY6" s="63" t="str">
        <f t="shared" si="11"/>
        <v/>
      </c>
      <c r="DZ6" s="63" t="str">
        <f t="shared" si="11"/>
        <v/>
      </c>
      <c r="EA6" s="63" t="str">
        <f t="shared" si="11"/>
        <v/>
      </c>
      <c r="EB6" s="63" t="str">
        <f t="shared" si="11"/>
        <v/>
      </c>
      <c r="EC6" s="63" t="str">
        <f t="shared" si="11"/>
        <v/>
      </c>
      <c r="ED6" s="63" t="str">
        <f t="shared" si="11"/>
        <v/>
      </c>
      <c r="EE6" s="62"/>
      <c r="EF6" s="59"/>
      <c r="EG6" s="59"/>
      <c r="EH6" s="59"/>
      <c r="EI6" s="59"/>
      <c r="EJ6" s="59"/>
      <c r="EK6" s="59"/>
      <c r="EL6" s="59"/>
      <c r="EM6" s="59"/>
      <c r="EN6" s="60"/>
    </row>
    <row r="7" spans="1:150" ht="21" customHeight="1">
      <c r="N7" s="45"/>
      <c r="R7" s="503" t="str">
        <f>TEXT(AO7,"m/d")&amp;"～"&amp;TEXT(AO8,"m/d")</f>
        <v>11/1～11/30</v>
      </c>
      <c r="S7" s="503"/>
      <c r="T7" s="503"/>
      <c r="U7" s="503"/>
      <c r="V7" s="503" t="str">
        <f>TEXT(AO9,"m/d")&amp;"～"&amp;TEXT(AO10,"m/d")</f>
        <v>12/1～12/31</v>
      </c>
      <c r="W7" s="503"/>
      <c r="X7" s="503"/>
      <c r="Y7" s="503"/>
      <c r="Z7" s="503" t="str">
        <f>TEXT(AO12,"m/d")&amp;"～"&amp;TEXT(AO13,"m/d")</f>
        <v>1/1～1/31</v>
      </c>
      <c r="AA7" s="503"/>
      <c r="AB7" s="503"/>
      <c r="AC7" s="503"/>
      <c r="AD7" s="503" t="s">
        <v>282</v>
      </c>
      <c r="AE7" s="503"/>
      <c r="AF7" s="503"/>
      <c r="AG7" s="503"/>
      <c r="AK7" s="4">
        <v>45488</v>
      </c>
      <c r="AL7" s="66" t="s">
        <v>2</v>
      </c>
      <c r="AM7" s="67">
        <v>1</v>
      </c>
      <c r="AO7" s="68">
        <f>IF(F8="","",F8)</f>
        <v>45597</v>
      </c>
      <c r="AP7" s="69">
        <f>IF(OR($AO7="",$AO7&gt;AP$4,$AO8&lt;AP$4,AP$5="準"),"",
IF(AND(OR(AP$5="土",AP$5="日",AP$5="Ａ"),AP$6=""),"",IF(AP$6="",0,AP$6)))</f>
        <v>0</v>
      </c>
      <c r="AQ7" s="70" t="str">
        <f t="shared" ref="AQ7:DB7" si="12">IF(OR($AO7="",$AO7&gt;AQ$4,$AO8&lt;AQ$4,AQ$5="準"),"",
IF(AND(OR(AQ$5="土",AQ$5="日",AQ$5="Ａ"),AQ$6=""),"",IF(AQ$6="",0,AQ$6)))</f>
        <v/>
      </c>
      <c r="AR7" s="70" t="str">
        <f t="shared" si="12"/>
        <v/>
      </c>
      <c r="AS7" s="70" t="str">
        <f t="shared" si="12"/>
        <v/>
      </c>
      <c r="AT7" s="70">
        <f t="shared" si="12"/>
        <v>0</v>
      </c>
      <c r="AU7" s="70">
        <f t="shared" si="12"/>
        <v>0</v>
      </c>
      <c r="AV7" s="70">
        <f t="shared" si="12"/>
        <v>0</v>
      </c>
      <c r="AW7" s="70">
        <f t="shared" si="12"/>
        <v>0</v>
      </c>
      <c r="AX7" s="70" t="str">
        <f t="shared" si="12"/>
        <v/>
      </c>
      <c r="AY7" s="70" t="str">
        <f t="shared" si="12"/>
        <v/>
      </c>
      <c r="AZ7" s="70">
        <f t="shared" si="12"/>
        <v>0</v>
      </c>
      <c r="BA7" s="70">
        <f t="shared" si="12"/>
        <v>0</v>
      </c>
      <c r="BB7" s="70">
        <f t="shared" si="12"/>
        <v>0</v>
      </c>
      <c r="BC7" s="70">
        <f t="shared" si="12"/>
        <v>0</v>
      </c>
      <c r="BD7" s="70">
        <f t="shared" si="12"/>
        <v>0</v>
      </c>
      <c r="BE7" s="70" t="str">
        <f t="shared" si="12"/>
        <v/>
      </c>
      <c r="BF7" s="70" t="str">
        <f t="shared" si="12"/>
        <v/>
      </c>
      <c r="BG7" s="70">
        <f t="shared" si="12"/>
        <v>0</v>
      </c>
      <c r="BH7" s="70">
        <f t="shared" si="12"/>
        <v>0</v>
      </c>
      <c r="BI7" s="70">
        <f t="shared" si="12"/>
        <v>0</v>
      </c>
      <c r="BJ7" s="70">
        <f t="shared" si="12"/>
        <v>0</v>
      </c>
      <c r="BK7" s="70">
        <f t="shared" si="12"/>
        <v>0</v>
      </c>
      <c r="BL7" s="70" t="str">
        <f t="shared" si="12"/>
        <v/>
      </c>
      <c r="BM7" s="70" t="str">
        <f t="shared" si="12"/>
        <v/>
      </c>
      <c r="BN7" s="70">
        <f t="shared" si="12"/>
        <v>0</v>
      </c>
      <c r="BO7" s="70">
        <f t="shared" si="12"/>
        <v>0</v>
      </c>
      <c r="BP7" s="70">
        <f t="shared" si="12"/>
        <v>0</v>
      </c>
      <c r="BQ7" s="70">
        <f t="shared" si="12"/>
        <v>0</v>
      </c>
      <c r="BR7" s="70">
        <f t="shared" si="12"/>
        <v>0</v>
      </c>
      <c r="BS7" s="70" t="str">
        <f t="shared" si="12"/>
        <v/>
      </c>
      <c r="BT7" s="71" t="str">
        <f t="shared" si="12"/>
        <v/>
      </c>
      <c r="BU7" s="69" t="str">
        <f t="shared" si="12"/>
        <v/>
      </c>
      <c r="BV7" s="70" t="str">
        <f t="shared" si="12"/>
        <v/>
      </c>
      <c r="BW7" s="70" t="str">
        <f t="shared" si="12"/>
        <v/>
      </c>
      <c r="BX7" s="70" t="str">
        <f t="shared" si="12"/>
        <v/>
      </c>
      <c r="BY7" s="70" t="str">
        <f t="shared" si="12"/>
        <v/>
      </c>
      <c r="BZ7" s="70" t="str">
        <f t="shared" si="12"/>
        <v/>
      </c>
      <c r="CA7" s="70" t="str">
        <f t="shared" si="12"/>
        <v/>
      </c>
      <c r="CB7" s="70" t="str">
        <f t="shared" si="12"/>
        <v/>
      </c>
      <c r="CC7" s="70" t="str">
        <f t="shared" si="12"/>
        <v/>
      </c>
      <c r="CD7" s="70" t="str">
        <f t="shared" si="12"/>
        <v/>
      </c>
      <c r="CE7" s="70" t="str">
        <f t="shared" si="12"/>
        <v/>
      </c>
      <c r="CF7" s="70" t="str">
        <f t="shared" si="12"/>
        <v/>
      </c>
      <c r="CG7" s="70" t="str">
        <f t="shared" si="12"/>
        <v/>
      </c>
      <c r="CH7" s="70" t="str">
        <f t="shared" si="12"/>
        <v/>
      </c>
      <c r="CI7" s="70" t="str">
        <f t="shared" si="12"/>
        <v/>
      </c>
      <c r="CJ7" s="70" t="str">
        <f t="shared" si="12"/>
        <v/>
      </c>
      <c r="CK7" s="70" t="str">
        <f t="shared" si="12"/>
        <v/>
      </c>
      <c r="CL7" s="70" t="str">
        <f t="shared" si="12"/>
        <v/>
      </c>
      <c r="CM7" s="70" t="str">
        <f t="shared" si="12"/>
        <v/>
      </c>
      <c r="CN7" s="70" t="str">
        <f t="shared" si="12"/>
        <v/>
      </c>
      <c r="CO7" s="70" t="str">
        <f t="shared" si="12"/>
        <v/>
      </c>
      <c r="CP7" s="70" t="str">
        <f t="shared" si="12"/>
        <v/>
      </c>
      <c r="CQ7" s="70" t="str">
        <f t="shared" si="12"/>
        <v/>
      </c>
      <c r="CR7" s="70" t="str">
        <f t="shared" si="12"/>
        <v/>
      </c>
      <c r="CS7" s="70" t="str">
        <f t="shared" si="12"/>
        <v/>
      </c>
      <c r="CT7" s="70" t="str">
        <f t="shared" si="12"/>
        <v/>
      </c>
      <c r="CU7" s="70" t="str">
        <f t="shared" si="12"/>
        <v/>
      </c>
      <c r="CV7" s="70" t="str">
        <f t="shared" si="12"/>
        <v/>
      </c>
      <c r="CW7" s="70" t="str">
        <f t="shared" si="12"/>
        <v/>
      </c>
      <c r="CX7" s="70" t="str">
        <f t="shared" si="12"/>
        <v/>
      </c>
      <c r="CY7" s="71" t="str">
        <f t="shared" si="12"/>
        <v/>
      </c>
      <c r="CZ7" s="70" t="str">
        <f t="shared" si="12"/>
        <v/>
      </c>
      <c r="DA7" s="70" t="str">
        <f t="shared" si="12"/>
        <v/>
      </c>
      <c r="DB7" s="70" t="str">
        <f t="shared" si="12"/>
        <v/>
      </c>
      <c r="DC7" s="70" t="str">
        <f t="shared" ref="DC7:EN7" si="13">IF(OR($AO7="",$AO7&gt;DC$4,$AO8&lt;DC$4,DC$5="準"),"",
IF(AND(OR(DC$5="土",DC$5="日",DC$5="Ａ"),DC$6=""),"",IF(DC$6="",0,DC$6)))</f>
        <v/>
      </c>
      <c r="DD7" s="70" t="str">
        <f t="shared" si="13"/>
        <v/>
      </c>
      <c r="DE7" s="70" t="str">
        <f t="shared" si="13"/>
        <v/>
      </c>
      <c r="DF7" s="70" t="str">
        <f t="shared" si="13"/>
        <v/>
      </c>
      <c r="DG7" s="70" t="str">
        <f t="shared" si="13"/>
        <v/>
      </c>
      <c r="DH7" s="70" t="str">
        <f t="shared" si="13"/>
        <v/>
      </c>
      <c r="DI7" s="70" t="str">
        <f t="shared" si="13"/>
        <v/>
      </c>
      <c r="DJ7" s="70" t="str">
        <f t="shared" si="13"/>
        <v/>
      </c>
      <c r="DK7" s="70" t="str">
        <f t="shared" si="13"/>
        <v/>
      </c>
      <c r="DL7" s="70" t="str">
        <f t="shared" si="13"/>
        <v/>
      </c>
      <c r="DM7" s="70" t="str">
        <f t="shared" si="13"/>
        <v/>
      </c>
      <c r="DN7" s="70" t="str">
        <f t="shared" si="13"/>
        <v/>
      </c>
      <c r="DO7" s="70" t="str">
        <f t="shared" si="13"/>
        <v/>
      </c>
      <c r="DP7" s="70" t="str">
        <f t="shared" si="13"/>
        <v/>
      </c>
      <c r="DQ7" s="70" t="str">
        <f t="shared" si="13"/>
        <v/>
      </c>
      <c r="DR7" s="70" t="str">
        <f t="shared" si="13"/>
        <v/>
      </c>
      <c r="DS7" s="70" t="str">
        <f t="shared" si="13"/>
        <v/>
      </c>
      <c r="DT7" s="70" t="str">
        <f t="shared" si="13"/>
        <v/>
      </c>
      <c r="DU7" s="70" t="str">
        <f t="shared" si="13"/>
        <v/>
      </c>
      <c r="DV7" s="70" t="str">
        <f t="shared" si="13"/>
        <v/>
      </c>
      <c r="DW7" s="70" t="str">
        <f t="shared" si="13"/>
        <v/>
      </c>
      <c r="DX7" s="70" t="str">
        <f t="shared" si="13"/>
        <v/>
      </c>
      <c r="DY7" s="70" t="str">
        <f t="shared" si="13"/>
        <v/>
      </c>
      <c r="DZ7" s="70" t="str">
        <f t="shared" si="13"/>
        <v/>
      </c>
      <c r="EA7" s="70" t="str">
        <f t="shared" si="13"/>
        <v/>
      </c>
      <c r="EB7" s="70" t="str">
        <f t="shared" si="13"/>
        <v/>
      </c>
      <c r="EC7" s="70" t="str">
        <f t="shared" si="13"/>
        <v/>
      </c>
      <c r="ED7" s="71" t="str">
        <f t="shared" si="13"/>
        <v/>
      </c>
      <c r="EE7" s="69" t="str">
        <f t="shared" si="13"/>
        <v/>
      </c>
      <c r="EF7" s="70" t="str">
        <f t="shared" si="13"/>
        <v/>
      </c>
      <c r="EG7" s="70" t="str">
        <f t="shared" si="13"/>
        <v/>
      </c>
      <c r="EH7" s="70" t="str">
        <f t="shared" si="13"/>
        <v/>
      </c>
      <c r="EI7" s="70" t="str">
        <f t="shared" si="13"/>
        <v/>
      </c>
      <c r="EJ7" s="70" t="str">
        <f t="shared" si="13"/>
        <v/>
      </c>
      <c r="EK7" s="70" t="str">
        <f t="shared" si="13"/>
        <v/>
      </c>
      <c r="EL7" s="70" t="str">
        <f t="shared" si="13"/>
        <v/>
      </c>
      <c r="EM7" s="70" t="str">
        <f t="shared" si="13"/>
        <v/>
      </c>
      <c r="EN7" s="71" t="str">
        <f t="shared" si="13"/>
        <v/>
      </c>
      <c r="EO7" s="72" t="str">
        <f>IF(SUM(AP7:ED7)=0,"",SUM(AP7:ED7))</f>
        <v/>
      </c>
    </row>
    <row r="8" spans="1:150" ht="21" customHeight="1">
      <c r="B8" s="515" t="s">
        <v>280</v>
      </c>
      <c r="C8" s="516"/>
      <c r="D8" s="516"/>
      <c r="E8" s="516"/>
      <c r="F8" s="507">
        <v>45597</v>
      </c>
      <c r="G8" s="507"/>
      <c r="H8" s="507"/>
      <c r="I8" s="507"/>
      <c r="J8" s="507"/>
      <c r="K8" s="507"/>
      <c r="N8" s="508" t="s">
        <v>283</v>
      </c>
      <c r="O8" s="509"/>
      <c r="P8" s="509"/>
      <c r="Q8" s="510"/>
      <c r="R8" s="504" t="str">
        <f>IF($F$9="","",EO7)</f>
        <v/>
      </c>
      <c r="S8" s="504"/>
      <c r="T8" s="504"/>
      <c r="U8" s="504"/>
      <c r="V8" s="504" t="str">
        <f>IF($F$9="","",EO9)</f>
        <v/>
      </c>
      <c r="W8" s="504"/>
      <c r="X8" s="504"/>
      <c r="Y8" s="504"/>
      <c r="Z8" s="504" t="str">
        <f>IF($F$9="","",EO12)</f>
        <v/>
      </c>
      <c r="AA8" s="504"/>
      <c r="AB8" s="504"/>
      <c r="AC8" s="504"/>
      <c r="AD8" s="504" t="str">
        <f>IF(R8="","",SUM(R8:AC8))</f>
        <v/>
      </c>
      <c r="AE8" s="504"/>
      <c r="AF8" s="504"/>
      <c r="AG8" s="504"/>
      <c r="AK8" s="4">
        <v>45515</v>
      </c>
      <c r="AL8" s="66" t="s">
        <v>356</v>
      </c>
      <c r="AM8" s="67">
        <v>1</v>
      </c>
      <c r="AO8" s="73">
        <f>IF($F$8="","",EOMONTH($F$8,0)+DAY($F$8)-1)</f>
        <v>45626</v>
      </c>
      <c r="AP8" s="74"/>
      <c r="AQ8" s="75"/>
      <c r="AR8" s="75"/>
      <c r="AS8" s="75"/>
      <c r="AT8" s="75"/>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6"/>
      <c r="BU8" s="74"/>
      <c r="BV8" s="75"/>
      <c r="BW8" s="75"/>
      <c r="BX8" s="75"/>
      <c r="BY8" s="75"/>
      <c r="BZ8" s="75"/>
      <c r="CA8" s="75"/>
      <c r="CB8" s="75"/>
      <c r="CC8" s="75"/>
      <c r="CD8" s="75"/>
      <c r="CE8" s="75"/>
      <c r="CF8" s="75"/>
      <c r="CG8" s="75"/>
      <c r="CH8" s="75"/>
      <c r="CI8" s="75"/>
      <c r="CJ8" s="75"/>
      <c r="CK8" s="75"/>
      <c r="CL8" s="75"/>
      <c r="CM8" s="75"/>
      <c r="CN8" s="75"/>
      <c r="CO8" s="75"/>
      <c r="CP8" s="75"/>
      <c r="CQ8" s="75"/>
      <c r="CR8" s="75"/>
      <c r="CS8" s="75"/>
      <c r="CT8" s="75"/>
      <c r="CU8" s="75"/>
      <c r="CV8" s="75"/>
      <c r="CW8" s="75"/>
      <c r="CX8" s="75"/>
      <c r="CY8" s="76"/>
      <c r="CZ8" s="75"/>
      <c r="DA8" s="75"/>
      <c r="DB8" s="75"/>
      <c r="DC8" s="75"/>
      <c r="DD8" s="75"/>
      <c r="DE8" s="75"/>
      <c r="DF8" s="75"/>
      <c r="DG8" s="75"/>
      <c r="DH8" s="75"/>
      <c r="DI8" s="75"/>
      <c r="DJ8" s="75"/>
      <c r="DK8" s="75"/>
      <c r="DL8" s="75"/>
      <c r="DM8" s="75"/>
      <c r="DN8" s="75"/>
      <c r="DO8" s="75"/>
      <c r="DP8" s="75"/>
      <c r="DQ8" s="75"/>
      <c r="DR8" s="75"/>
      <c r="DS8" s="75"/>
      <c r="DT8" s="75"/>
      <c r="DU8" s="75"/>
      <c r="DV8" s="75"/>
      <c r="DW8" s="75"/>
      <c r="DX8" s="75"/>
      <c r="DY8" s="75"/>
      <c r="DZ8" s="75"/>
      <c r="EA8" s="75"/>
      <c r="EB8" s="75"/>
      <c r="EC8" s="75"/>
      <c r="ED8" s="76"/>
      <c r="EE8" s="74"/>
      <c r="EF8" s="75"/>
      <c r="EG8" s="75"/>
      <c r="EH8" s="75"/>
      <c r="EI8" s="75"/>
      <c r="EJ8" s="75"/>
      <c r="EK8" s="75"/>
      <c r="EL8" s="75"/>
      <c r="EM8" s="75"/>
      <c r="EN8" s="76"/>
      <c r="EO8" s="77">
        <f>IF(COUNT(AP7:ED7)=0,"",COUNT(AP7:ED7))</f>
        <v>20</v>
      </c>
    </row>
    <row r="9" spans="1:150" ht="21" customHeight="1">
      <c r="B9" s="505" t="s">
        <v>281</v>
      </c>
      <c r="C9" s="506"/>
      <c r="D9" s="506"/>
      <c r="E9" s="506"/>
      <c r="F9" s="507">
        <v>45688</v>
      </c>
      <c r="G9" s="507"/>
      <c r="H9" s="507"/>
      <c r="I9" s="507"/>
      <c r="J9" s="507"/>
      <c r="K9" s="507"/>
      <c r="N9" s="508" t="s">
        <v>284</v>
      </c>
      <c r="O9" s="509"/>
      <c r="P9" s="509"/>
      <c r="Q9" s="510"/>
      <c r="R9" s="511">
        <f>IF($F$9="","",EO8)</f>
        <v>20</v>
      </c>
      <c r="S9" s="511"/>
      <c r="T9" s="511"/>
      <c r="U9" s="511"/>
      <c r="V9" s="511">
        <f>IF($F$9="","",EO10)</f>
        <v>20</v>
      </c>
      <c r="W9" s="511"/>
      <c r="X9" s="511"/>
      <c r="Y9" s="511"/>
      <c r="Z9" s="511">
        <f>IF($F$9="","",EO13)</f>
        <v>19</v>
      </c>
      <c r="AA9" s="511"/>
      <c r="AB9" s="511"/>
      <c r="AC9" s="511"/>
      <c r="AD9" s="511">
        <f>IF(R9="","",SUM(R9:AC9))</f>
        <v>59</v>
      </c>
      <c r="AE9" s="511"/>
      <c r="AF9" s="511"/>
      <c r="AG9" s="511"/>
      <c r="AK9" s="2">
        <v>45516</v>
      </c>
      <c r="AL9" s="66" t="s">
        <v>408</v>
      </c>
      <c r="AM9" s="67">
        <v>1</v>
      </c>
      <c r="AO9" s="68">
        <f>IF($F$8="","",EOMONTH($F$8,0)+DAY($F$8))</f>
        <v>45627</v>
      </c>
      <c r="AP9" s="69" t="str">
        <f t="shared" ref="AP9:DA9" si="14">IF(OR($AO9="",$AO9&gt;AP$4,$AO10&lt;AP$4,AP$5="準"),"",
IF(AND(OR(AP$5="土",AP$5="日",AP$5="Ａ"),AP$6=""),"",IF(AP$6="",0,AP$6)))</f>
        <v/>
      </c>
      <c r="AQ9" s="70" t="str">
        <f t="shared" si="14"/>
        <v/>
      </c>
      <c r="AR9" s="70" t="str">
        <f t="shared" si="14"/>
        <v/>
      </c>
      <c r="AS9" s="70" t="str">
        <f t="shared" si="14"/>
        <v/>
      </c>
      <c r="AT9" s="70" t="str">
        <f t="shared" si="14"/>
        <v/>
      </c>
      <c r="AU9" s="70" t="str">
        <f t="shared" si="14"/>
        <v/>
      </c>
      <c r="AV9" s="70" t="str">
        <f t="shared" si="14"/>
        <v/>
      </c>
      <c r="AW9" s="70" t="str">
        <f t="shared" si="14"/>
        <v/>
      </c>
      <c r="AX9" s="70" t="str">
        <f t="shared" si="14"/>
        <v/>
      </c>
      <c r="AY9" s="70" t="str">
        <f t="shared" si="14"/>
        <v/>
      </c>
      <c r="AZ9" s="70" t="str">
        <f t="shared" si="14"/>
        <v/>
      </c>
      <c r="BA9" s="70" t="str">
        <f t="shared" si="14"/>
        <v/>
      </c>
      <c r="BB9" s="70" t="str">
        <f t="shared" si="14"/>
        <v/>
      </c>
      <c r="BC9" s="70" t="str">
        <f t="shared" si="14"/>
        <v/>
      </c>
      <c r="BD9" s="70" t="str">
        <f t="shared" si="14"/>
        <v/>
      </c>
      <c r="BE9" s="70" t="str">
        <f t="shared" si="14"/>
        <v/>
      </c>
      <c r="BF9" s="70" t="str">
        <f t="shared" si="14"/>
        <v/>
      </c>
      <c r="BG9" s="70" t="str">
        <f t="shared" si="14"/>
        <v/>
      </c>
      <c r="BH9" s="70" t="str">
        <f t="shared" si="14"/>
        <v/>
      </c>
      <c r="BI9" s="70" t="str">
        <f t="shared" si="14"/>
        <v/>
      </c>
      <c r="BJ9" s="70" t="str">
        <f t="shared" si="14"/>
        <v/>
      </c>
      <c r="BK9" s="70" t="str">
        <f t="shared" si="14"/>
        <v/>
      </c>
      <c r="BL9" s="70" t="str">
        <f t="shared" si="14"/>
        <v/>
      </c>
      <c r="BM9" s="70" t="str">
        <f t="shared" si="14"/>
        <v/>
      </c>
      <c r="BN9" s="70" t="str">
        <f t="shared" si="14"/>
        <v/>
      </c>
      <c r="BO9" s="70" t="str">
        <f t="shared" si="14"/>
        <v/>
      </c>
      <c r="BP9" s="70" t="str">
        <f t="shared" si="14"/>
        <v/>
      </c>
      <c r="BQ9" s="70" t="str">
        <f t="shared" si="14"/>
        <v/>
      </c>
      <c r="BR9" s="70" t="str">
        <f t="shared" si="14"/>
        <v/>
      </c>
      <c r="BS9" s="70" t="str">
        <f t="shared" si="14"/>
        <v/>
      </c>
      <c r="BT9" s="71" t="str">
        <f t="shared" si="14"/>
        <v/>
      </c>
      <c r="BU9" s="69" t="str">
        <f>IF(OR($AO9="",$AO9&gt;BU$4,$AO10&lt;BU$4,BU$5="準"),"",
IF(AND(OR(BU$5="土",BU$5="日",BU$5="Ａ"),BU$6=""),"",IF(BU$6="",0,BU$6)))</f>
        <v/>
      </c>
      <c r="BV9" s="70">
        <f t="shared" si="14"/>
        <v>0</v>
      </c>
      <c r="BW9" s="70">
        <f t="shared" si="14"/>
        <v>0</v>
      </c>
      <c r="BX9" s="70">
        <f t="shared" si="14"/>
        <v>0</v>
      </c>
      <c r="BY9" s="70">
        <f t="shared" si="14"/>
        <v>0</v>
      </c>
      <c r="BZ9" s="70">
        <f t="shared" si="14"/>
        <v>0</v>
      </c>
      <c r="CA9" s="70" t="str">
        <f t="shared" si="14"/>
        <v/>
      </c>
      <c r="CB9" s="70" t="str">
        <f t="shared" si="14"/>
        <v/>
      </c>
      <c r="CC9" s="70">
        <f t="shared" si="14"/>
        <v>0</v>
      </c>
      <c r="CD9" s="70">
        <f t="shared" si="14"/>
        <v>0</v>
      </c>
      <c r="CE9" s="70">
        <f t="shared" si="14"/>
        <v>0</v>
      </c>
      <c r="CF9" s="70">
        <f t="shared" si="14"/>
        <v>0</v>
      </c>
      <c r="CG9" s="70">
        <f t="shared" si="14"/>
        <v>0</v>
      </c>
      <c r="CH9" s="70" t="str">
        <f t="shared" si="14"/>
        <v/>
      </c>
      <c r="CI9" s="70" t="str">
        <f t="shared" si="14"/>
        <v/>
      </c>
      <c r="CJ9" s="70">
        <f t="shared" si="14"/>
        <v>0</v>
      </c>
      <c r="CK9" s="70">
        <f t="shared" si="14"/>
        <v>0</v>
      </c>
      <c r="CL9" s="70">
        <f t="shared" si="14"/>
        <v>0</v>
      </c>
      <c r="CM9" s="70">
        <f t="shared" si="14"/>
        <v>0</v>
      </c>
      <c r="CN9" s="70">
        <f t="shared" si="14"/>
        <v>0</v>
      </c>
      <c r="CO9" s="70" t="str">
        <f t="shared" si="14"/>
        <v/>
      </c>
      <c r="CP9" s="70" t="str">
        <f t="shared" si="14"/>
        <v/>
      </c>
      <c r="CQ9" s="70">
        <f t="shared" si="14"/>
        <v>0</v>
      </c>
      <c r="CR9" s="70">
        <f t="shared" si="14"/>
        <v>0</v>
      </c>
      <c r="CS9" s="70">
        <f t="shared" si="14"/>
        <v>0</v>
      </c>
      <c r="CT9" s="70">
        <f t="shared" si="14"/>
        <v>0</v>
      </c>
      <c r="CU9" s="70">
        <f t="shared" si="14"/>
        <v>0</v>
      </c>
      <c r="CV9" s="70" t="str">
        <f t="shared" si="14"/>
        <v/>
      </c>
      <c r="CW9" s="70" t="str">
        <f t="shared" si="14"/>
        <v/>
      </c>
      <c r="CX9" s="70" t="str">
        <f t="shared" si="14"/>
        <v/>
      </c>
      <c r="CY9" s="71" t="str">
        <f t="shared" si="14"/>
        <v/>
      </c>
      <c r="CZ9" s="70" t="str">
        <f t="shared" si="14"/>
        <v/>
      </c>
      <c r="DA9" s="70" t="str">
        <f t="shared" si="14"/>
        <v/>
      </c>
      <c r="DB9" s="70" t="str">
        <f t="shared" ref="DB9:EN9" si="15">IF(OR($AO9="",$AO9&gt;DB$4,$AO10&lt;DB$4,DB$5="準"),"",
IF(AND(OR(DB$5="土",DB$5="日",DB$5="Ａ"),DB$6=""),"",IF(DB$6="",0,DB$6)))</f>
        <v/>
      </c>
      <c r="DC9" s="70" t="str">
        <f t="shared" si="15"/>
        <v/>
      </c>
      <c r="DD9" s="70" t="str">
        <f t="shared" si="15"/>
        <v/>
      </c>
      <c r="DE9" s="70" t="str">
        <f t="shared" si="15"/>
        <v/>
      </c>
      <c r="DF9" s="70" t="str">
        <f t="shared" si="15"/>
        <v/>
      </c>
      <c r="DG9" s="70" t="str">
        <f t="shared" si="15"/>
        <v/>
      </c>
      <c r="DH9" s="70" t="str">
        <f t="shared" si="15"/>
        <v/>
      </c>
      <c r="DI9" s="70" t="str">
        <f t="shared" si="15"/>
        <v/>
      </c>
      <c r="DJ9" s="70" t="str">
        <f t="shared" si="15"/>
        <v/>
      </c>
      <c r="DK9" s="70" t="str">
        <f t="shared" si="15"/>
        <v/>
      </c>
      <c r="DL9" s="70" t="str">
        <f t="shared" si="15"/>
        <v/>
      </c>
      <c r="DM9" s="70" t="str">
        <f t="shared" si="15"/>
        <v/>
      </c>
      <c r="DN9" s="70" t="str">
        <f t="shared" si="15"/>
        <v/>
      </c>
      <c r="DO9" s="70" t="str">
        <f t="shared" si="15"/>
        <v/>
      </c>
      <c r="DP9" s="70" t="str">
        <f t="shared" si="15"/>
        <v/>
      </c>
      <c r="DQ9" s="70" t="str">
        <f t="shared" si="15"/>
        <v/>
      </c>
      <c r="DR9" s="70" t="str">
        <f t="shared" si="15"/>
        <v/>
      </c>
      <c r="DS9" s="70" t="str">
        <f t="shared" si="15"/>
        <v/>
      </c>
      <c r="DT9" s="70" t="str">
        <f t="shared" si="15"/>
        <v/>
      </c>
      <c r="DU9" s="70" t="str">
        <f t="shared" si="15"/>
        <v/>
      </c>
      <c r="DV9" s="70" t="str">
        <f t="shared" si="15"/>
        <v/>
      </c>
      <c r="DW9" s="70" t="str">
        <f t="shared" si="15"/>
        <v/>
      </c>
      <c r="DX9" s="70" t="str">
        <f t="shared" si="15"/>
        <v/>
      </c>
      <c r="DY9" s="70" t="str">
        <f t="shared" si="15"/>
        <v/>
      </c>
      <c r="DZ9" s="70" t="str">
        <f t="shared" si="15"/>
        <v/>
      </c>
      <c r="EA9" s="70" t="str">
        <f t="shared" si="15"/>
        <v/>
      </c>
      <c r="EB9" s="70" t="str">
        <f t="shared" si="15"/>
        <v/>
      </c>
      <c r="EC9" s="70" t="str">
        <f t="shared" si="15"/>
        <v/>
      </c>
      <c r="ED9" s="71" t="str">
        <f t="shared" si="15"/>
        <v/>
      </c>
      <c r="EE9" s="69" t="str">
        <f t="shared" si="15"/>
        <v/>
      </c>
      <c r="EF9" s="70" t="str">
        <f t="shared" si="15"/>
        <v/>
      </c>
      <c r="EG9" s="70" t="str">
        <f t="shared" si="15"/>
        <v/>
      </c>
      <c r="EH9" s="70" t="str">
        <f t="shared" si="15"/>
        <v/>
      </c>
      <c r="EI9" s="70" t="str">
        <f t="shared" si="15"/>
        <v/>
      </c>
      <c r="EJ9" s="70" t="str">
        <f t="shared" si="15"/>
        <v/>
      </c>
      <c r="EK9" s="70" t="str">
        <f t="shared" si="15"/>
        <v/>
      </c>
      <c r="EL9" s="70" t="str">
        <f t="shared" si="15"/>
        <v/>
      </c>
      <c r="EM9" s="70" t="str">
        <f t="shared" si="15"/>
        <v/>
      </c>
      <c r="EN9" s="71" t="str">
        <f t="shared" si="15"/>
        <v/>
      </c>
      <c r="EO9" s="72" t="str">
        <f>IF(SUM(AP9:ED9)=0,"",SUM(AP9:ED9))</f>
        <v/>
      </c>
    </row>
    <row r="10" spans="1:150" ht="27.75" customHeight="1">
      <c r="N10" s="514"/>
      <c r="O10" s="514"/>
      <c r="P10" s="514"/>
      <c r="Q10" s="514"/>
      <c r="R10" s="514"/>
      <c r="S10" s="514"/>
      <c r="T10" s="514"/>
      <c r="U10" s="514"/>
      <c r="V10" s="514"/>
      <c r="W10" s="514"/>
      <c r="X10" s="514"/>
      <c r="Y10" s="514"/>
      <c r="Z10" s="514"/>
      <c r="AA10" s="514"/>
      <c r="AB10" s="514"/>
      <c r="AC10" s="514"/>
      <c r="AD10" s="170"/>
      <c r="AK10" s="4">
        <v>45551</v>
      </c>
      <c r="AL10" s="66" t="s">
        <v>3</v>
      </c>
      <c r="AM10" s="67">
        <v>1</v>
      </c>
      <c r="AO10" s="73">
        <f>IF($F$8="","",EOMONTH($F$8,1)+DAY($F$8)-1)</f>
        <v>45657</v>
      </c>
      <c r="AP10" s="74"/>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6"/>
      <c r="BU10" s="74"/>
      <c r="BV10" s="75"/>
      <c r="BW10" s="75"/>
      <c r="BX10" s="75"/>
      <c r="BY10" s="75"/>
      <c r="BZ10" s="75"/>
      <c r="CA10" s="75"/>
      <c r="CB10" s="75"/>
      <c r="CC10" s="75"/>
      <c r="CD10" s="75"/>
      <c r="CE10" s="75"/>
      <c r="CF10" s="75"/>
      <c r="CG10" s="75"/>
      <c r="CH10" s="75"/>
      <c r="CI10" s="75"/>
      <c r="CJ10" s="75"/>
      <c r="CK10" s="75"/>
      <c r="CL10" s="75"/>
      <c r="CM10" s="75"/>
      <c r="CN10" s="75"/>
      <c r="CO10" s="75"/>
      <c r="CP10" s="75"/>
      <c r="CQ10" s="75"/>
      <c r="CR10" s="75"/>
      <c r="CS10" s="75"/>
      <c r="CT10" s="75"/>
      <c r="CU10" s="75"/>
      <c r="CV10" s="75"/>
      <c r="CW10" s="75"/>
      <c r="CX10" s="75"/>
      <c r="CY10" s="76"/>
      <c r="CZ10" s="75"/>
      <c r="DA10" s="75"/>
      <c r="DB10" s="75"/>
      <c r="DC10" s="75"/>
      <c r="DD10" s="75"/>
      <c r="DE10" s="75"/>
      <c r="DF10" s="75"/>
      <c r="DG10" s="75"/>
      <c r="DH10" s="75"/>
      <c r="DI10" s="75"/>
      <c r="DJ10" s="75"/>
      <c r="DK10" s="75"/>
      <c r="DL10" s="75"/>
      <c r="DM10" s="75"/>
      <c r="DN10" s="75"/>
      <c r="DO10" s="75"/>
      <c r="DP10" s="75"/>
      <c r="DQ10" s="75"/>
      <c r="DR10" s="75"/>
      <c r="DS10" s="75"/>
      <c r="DT10" s="75"/>
      <c r="DU10" s="75"/>
      <c r="DV10" s="75"/>
      <c r="DW10" s="75"/>
      <c r="DX10" s="75"/>
      <c r="DY10" s="75"/>
      <c r="DZ10" s="75"/>
      <c r="EA10" s="75"/>
      <c r="EB10" s="75"/>
      <c r="EC10" s="75"/>
      <c r="ED10" s="76"/>
      <c r="EE10" s="74"/>
      <c r="EF10" s="75"/>
      <c r="EG10" s="75"/>
      <c r="EH10" s="75"/>
      <c r="EI10" s="75"/>
      <c r="EJ10" s="75"/>
      <c r="EK10" s="75"/>
      <c r="EL10" s="75"/>
      <c r="EM10" s="75"/>
      <c r="EN10" s="76"/>
      <c r="EO10" s="77">
        <f>IF(COUNT(AP9:ED9)=0,"",COUNT(AP9:ED9))</f>
        <v>20</v>
      </c>
    </row>
    <row r="11" spans="1:150" ht="12" customHeight="1">
      <c r="B11" s="519" t="str">
        <f>IF($F$8="","",MONTH(C12)&amp;"月")</f>
        <v>11月</v>
      </c>
      <c r="C11" s="520"/>
      <c r="R11" s="78"/>
      <c r="AK11" s="4">
        <v>45557</v>
      </c>
      <c r="AL11" s="66" t="s">
        <v>4</v>
      </c>
      <c r="AM11" s="67">
        <v>1</v>
      </c>
      <c r="AO11" s="79"/>
      <c r="AP11" s="80"/>
      <c r="AQ11" s="44"/>
      <c r="AR11" s="44"/>
      <c r="AS11" s="44"/>
      <c r="AT11" s="44"/>
      <c r="AU11" s="44"/>
      <c r="AV11" s="44"/>
      <c r="AW11" s="44"/>
      <c r="AX11" s="44"/>
      <c r="AY11" s="44"/>
      <c r="AZ11" s="44"/>
      <c r="BA11" s="44"/>
      <c r="BB11" s="44"/>
      <c r="BC11" s="44"/>
      <c r="BD11" s="44"/>
      <c r="BE11" s="44"/>
      <c r="BF11" s="44"/>
      <c r="BG11" s="44"/>
      <c r="BH11" s="44"/>
      <c r="BI11" s="44"/>
      <c r="BJ11" s="44"/>
      <c r="BK11" s="44"/>
      <c r="BL11" s="44"/>
      <c r="BM11" s="44"/>
      <c r="BN11" s="44"/>
      <c r="BO11" s="44"/>
      <c r="BP11" s="44"/>
      <c r="BQ11" s="44"/>
      <c r="BR11" s="44"/>
      <c r="BS11" s="44"/>
      <c r="BT11" s="81"/>
      <c r="BU11" s="80"/>
      <c r="BV11" s="44"/>
      <c r="BW11" s="44"/>
      <c r="BX11" s="44"/>
      <c r="BY11" s="44"/>
      <c r="BZ11" s="44"/>
      <c r="CA11" s="44"/>
      <c r="CB11" s="44"/>
      <c r="CC11" s="44"/>
      <c r="CD11" s="44"/>
      <c r="CE11" s="44"/>
      <c r="CF11" s="44"/>
      <c r="CG11" s="44"/>
      <c r="CH11" s="44"/>
      <c r="CI11" s="44"/>
      <c r="CJ11" s="44"/>
      <c r="CK11" s="44"/>
      <c r="CL11" s="44"/>
      <c r="CM11" s="44"/>
      <c r="CN11" s="44"/>
      <c r="CO11" s="44"/>
      <c r="CP11" s="44"/>
      <c r="CQ11" s="44"/>
      <c r="CR11" s="44"/>
      <c r="CS11" s="44"/>
      <c r="CT11" s="44"/>
      <c r="CU11" s="44"/>
      <c r="CV11" s="44"/>
      <c r="CW11" s="44"/>
      <c r="CX11" s="44"/>
      <c r="CY11" s="81"/>
      <c r="CZ11" s="44"/>
      <c r="DA11" s="44"/>
      <c r="DB11" s="44"/>
      <c r="DC11" s="44"/>
      <c r="DD11" s="44"/>
      <c r="DE11" s="44"/>
      <c r="DF11" s="44"/>
      <c r="DG11" s="44"/>
      <c r="DH11" s="44"/>
      <c r="DI11" s="44"/>
      <c r="DJ11" s="44"/>
      <c r="DK11" s="44"/>
      <c r="DL11" s="44"/>
      <c r="DM11" s="44"/>
      <c r="DN11" s="44"/>
      <c r="DO11" s="44"/>
      <c r="DP11" s="44"/>
      <c r="DQ11" s="44"/>
      <c r="DR11" s="44"/>
      <c r="DS11" s="44"/>
      <c r="DT11" s="44"/>
      <c r="DU11" s="44"/>
      <c r="DV11" s="44"/>
      <c r="DW11" s="44"/>
      <c r="DX11" s="44"/>
      <c r="DY11" s="44"/>
      <c r="DZ11" s="44"/>
      <c r="EA11" s="44"/>
      <c r="EB11" s="44"/>
      <c r="EC11" s="44"/>
      <c r="ED11" s="81"/>
      <c r="EE11" s="80"/>
      <c r="EF11" s="44"/>
      <c r="EG11" s="44"/>
      <c r="EH11" s="44"/>
      <c r="EI11" s="44"/>
      <c r="EJ11" s="44"/>
      <c r="EK11" s="44"/>
      <c r="EL11" s="44"/>
      <c r="EM11" s="44"/>
      <c r="EN11" s="81"/>
      <c r="EO11" s="82"/>
    </row>
    <row r="12" spans="1:150" ht="15" customHeight="1">
      <c r="A12" s="517"/>
      <c r="B12" s="83" t="s">
        <v>293</v>
      </c>
      <c r="C12" s="84">
        <f>IF(F8="","",F8)</f>
        <v>45597</v>
      </c>
      <c r="D12" s="85">
        <f>IF(C12="","",IF(C12+1&gt;$AO$8,"",C12+1))</f>
        <v>45598</v>
      </c>
      <c r="E12" s="85">
        <f t="shared" ref="E12:AG12" si="16">IF(D12="","",IF(D12+1&gt;$AO$8,"",D12+1))</f>
        <v>45599</v>
      </c>
      <c r="F12" s="85">
        <f t="shared" si="16"/>
        <v>45600</v>
      </c>
      <c r="G12" s="85">
        <f t="shared" si="16"/>
        <v>45601</v>
      </c>
      <c r="H12" s="85">
        <f t="shared" si="16"/>
        <v>45602</v>
      </c>
      <c r="I12" s="85">
        <f t="shared" si="16"/>
        <v>45603</v>
      </c>
      <c r="J12" s="85">
        <f t="shared" si="16"/>
        <v>45604</v>
      </c>
      <c r="K12" s="85">
        <f t="shared" si="16"/>
        <v>45605</v>
      </c>
      <c r="L12" s="85">
        <f t="shared" si="16"/>
        <v>45606</v>
      </c>
      <c r="M12" s="85">
        <f t="shared" si="16"/>
        <v>45607</v>
      </c>
      <c r="N12" s="85">
        <f t="shared" si="16"/>
        <v>45608</v>
      </c>
      <c r="O12" s="85">
        <f t="shared" si="16"/>
        <v>45609</v>
      </c>
      <c r="P12" s="85">
        <f t="shared" si="16"/>
        <v>45610</v>
      </c>
      <c r="Q12" s="85">
        <f t="shared" si="16"/>
        <v>45611</v>
      </c>
      <c r="R12" s="85">
        <f t="shared" si="16"/>
        <v>45612</v>
      </c>
      <c r="S12" s="85">
        <f t="shared" si="16"/>
        <v>45613</v>
      </c>
      <c r="T12" s="85">
        <f t="shared" si="16"/>
        <v>45614</v>
      </c>
      <c r="U12" s="85">
        <f t="shared" si="16"/>
        <v>45615</v>
      </c>
      <c r="V12" s="85">
        <f t="shared" si="16"/>
        <v>45616</v>
      </c>
      <c r="W12" s="85">
        <f t="shared" si="16"/>
        <v>45617</v>
      </c>
      <c r="X12" s="85">
        <f t="shared" si="16"/>
        <v>45618</v>
      </c>
      <c r="Y12" s="85">
        <f t="shared" si="16"/>
        <v>45619</v>
      </c>
      <c r="Z12" s="85">
        <f t="shared" si="16"/>
        <v>45620</v>
      </c>
      <c r="AA12" s="85">
        <f t="shared" si="16"/>
        <v>45621</v>
      </c>
      <c r="AB12" s="85">
        <f t="shared" si="16"/>
        <v>45622</v>
      </c>
      <c r="AC12" s="85">
        <f t="shared" si="16"/>
        <v>45623</v>
      </c>
      <c r="AD12" s="85">
        <f t="shared" si="16"/>
        <v>45624</v>
      </c>
      <c r="AE12" s="85">
        <f t="shared" si="16"/>
        <v>45625</v>
      </c>
      <c r="AF12" s="85">
        <f t="shared" si="16"/>
        <v>45626</v>
      </c>
      <c r="AG12" s="86" t="str">
        <f t="shared" si="16"/>
        <v/>
      </c>
      <c r="AI12" s="521" t="s">
        <v>294</v>
      </c>
      <c r="AK12" s="4">
        <v>45558</v>
      </c>
      <c r="AL12" s="66" t="s">
        <v>409</v>
      </c>
      <c r="AM12" s="67">
        <v>1</v>
      </c>
      <c r="AO12" s="68">
        <f>IF($F$8="","",EOMONTH($F$8,1)+DAY($F$8))</f>
        <v>45658</v>
      </c>
      <c r="AP12" s="69" t="str">
        <f t="shared" ref="AP12:DA12" si="17">IF(OR($AO12="",$AO12&gt;AP$4,$AO13&lt;AP$4,AP$5="準"),"",
IF(AND(OR(AP$5="土",AP$5="日",AP$5="Ａ"),AP$6=""),"",IF(AP$6="",0,AP$6)))</f>
        <v/>
      </c>
      <c r="AQ12" s="70" t="str">
        <f t="shared" si="17"/>
        <v/>
      </c>
      <c r="AR12" s="70" t="str">
        <f t="shared" si="17"/>
        <v/>
      </c>
      <c r="AS12" s="70" t="str">
        <f t="shared" si="17"/>
        <v/>
      </c>
      <c r="AT12" s="70" t="str">
        <f t="shared" si="17"/>
        <v/>
      </c>
      <c r="AU12" s="70" t="str">
        <f t="shared" si="17"/>
        <v/>
      </c>
      <c r="AV12" s="70" t="str">
        <f t="shared" si="17"/>
        <v/>
      </c>
      <c r="AW12" s="70" t="str">
        <f t="shared" si="17"/>
        <v/>
      </c>
      <c r="AX12" s="70" t="str">
        <f t="shared" si="17"/>
        <v/>
      </c>
      <c r="AY12" s="70" t="str">
        <f t="shared" si="17"/>
        <v/>
      </c>
      <c r="AZ12" s="70" t="str">
        <f t="shared" si="17"/>
        <v/>
      </c>
      <c r="BA12" s="70" t="str">
        <f t="shared" si="17"/>
        <v/>
      </c>
      <c r="BB12" s="70" t="str">
        <f t="shared" si="17"/>
        <v/>
      </c>
      <c r="BC12" s="70" t="str">
        <f t="shared" si="17"/>
        <v/>
      </c>
      <c r="BD12" s="70" t="str">
        <f t="shared" si="17"/>
        <v/>
      </c>
      <c r="BE12" s="70" t="str">
        <f t="shared" si="17"/>
        <v/>
      </c>
      <c r="BF12" s="70" t="str">
        <f t="shared" si="17"/>
        <v/>
      </c>
      <c r="BG12" s="70" t="str">
        <f t="shared" si="17"/>
        <v/>
      </c>
      <c r="BH12" s="70" t="str">
        <f t="shared" si="17"/>
        <v/>
      </c>
      <c r="BI12" s="70" t="str">
        <f t="shared" si="17"/>
        <v/>
      </c>
      <c r="BJ12" s="70" t="str">
        <f t="shared" si="17"/>
        <v/>
      </c>
      <c r="BK12" s="70" t="str">
        <f t="shared" si="17"/>
        <v/>
      </c>
      <c r="BL12" s="70" t="str">
        <f t="shared" si="17"/>
        <v/>
      </c>
      <c r="BM12" s="70" t="str">
        <f t="shared" si="17"/>
        <v/>
      </c>
      <c r="BN12" s="70" t="str">
        <f t="shared" si="17"/>
        <v/>
      </c>
      <c r="BO12" s="70" t="str">
        <f t="shared" si="17"/>
        <v/>
      </c>
      <c r="BP12" s="70" t="str">
        <f t="shared" si="17"/>
        <v/>
      </c>
      <c r="BQ12" s="70" t="str">
        <f t="shared" si="17"/>
        <v/>
      </c>
      <c r="BR12" s="70" t="str">
        <f t="shared" si="17"/>
        <v/>
      </c>
      <c r="BS12" s="70" t="str">
        <f t="shared" si="17"/>
        <v/>
      </c>
      <c r="BT12" s="71" t="str">
        <f t="shared" si="17"/>
        <v/>
      </c>
      <c r="BU12" s="69" t="str">
        <f t="shared" si="17"/>
        <v/>
      </c>
      <c r="BV12" s="70" t="str">
        <f t="shared" si="17"/>
        <v/>
      </c>
      <c r="BW12" s="70" t="str">
        <f t="shared" si="17"/>
        <v/>
      </c>
      <c r="BX12" s="70" t="str">
        <f t="shared" si="17"/>
        <v/>
      </c>
      <c r="BY12" s="70" t="str">
        <f t="shared" si="17"/>
        <v/>
      </c>
      <c r="BZ12" s="70" t="str">
        <f t="shared" si="17"/>
        <v/>
      </c>
      <c r="CA12" s="70" t="str">
        <f t="shared" si="17"/>
        <v/>
      </c>
      <c r="CB12" s="70" t="str">
        <f t="shared" si="17"/>
        <v/>
      </c>
      <c r="CC12" s="70" t="str">
        <f t="shared" si="17"/>
        <v/>
      </c>
      <c r="CD12" s="70" t="str">
        <f t="shared" si="17"/>
        <v/>
      </c>
      <c r="CE12" s="70" t="str">
        <f t="shared" si="17"/>
        <v/>
      </c>
      <c r="CF12" s="70" t="str">
        <f t="shared" si="17"/>
        <v/>
      </c>
      <c r="CG12" s="70" t="str">
        <f t="shared" si="17"/>
        <v/>
      </c>
      <c r="CH12" s="70" t="str">
        <f t="shared" si="17"/>
        <v/>
      </c>
      <c r="CI12" s="70" t="str">
        <f t="shared" si="17"/>
        <v/>
      </c>
      <c r="CJ12" s="70" t="str">
        <f t="shared" si="17"/>
        <v/>
      </c>
      <c r="CK12" s="70" t="str">
        <f t="shared" si="17"/>
        <v/>
      </c>
      <c r="CL12" s="70" t="str">
        <f t="shared" si="17"/>
        <v/>
      </c>
      <c r="CM12" s="70" t="str">
        <f t="shared" si="17"/>
        <v/>
      </c>
      <c r="CN12" s="70" t="str">
        <f t="shared" si="17"/>
        <v/>
      </c>
      <c r="CO12" s="70" t="str">
        <f t="shared" si="17"/>
        <v/>
      </c>
      <c r="CP12" s="70" t="str">
        <f t="shared" si="17"/>
        <v/>
      </c>
      <c r="CQ12" s="70" t="str">
        <f t="shared" si="17"/>
        <v/>
      </c>
      <c r="CR12" s="70" t="str">
        <f t="shared" si="17"/>
        <v/>
      </c>
      <c r="CS12" s="70" t="str">
        <f t="shared" si="17"/>
        <v/>
      </c>
      <c r="CT12" s="70" t="str">
        <f t="shared" si="17"/>
        <v/>
      </c>
      <c r="CU12" s="70" t="str">
        <f t="shared" si="17"/>
        <v/>
      </c>
      <c r="CV12" s="70" t="str">
        <f t="shared" si="17"/>
        <v/>
      </c>
      <c r="CW12" s="70" t="str">
        <f t="shared" si="17"/>
        <v/>
      </c>
      <c r="CX12" s="70" t="str">
        <f t="shared" si="17"/>
        <v/>
      </c>
      <c r="CY12" s="71" t="str">
        <f t="shared" si="17"/>
        <v/>
      </c>
      <c r="CZ12" s="70" t="str">
        <f t="shared" si="17"/>
        <v/>
      </c>
      <c r="DA12" s="70" t="str">
        <f t="shared" si="17"/>
        <v/>
      </c>
      <c r="DB12" s="70" t="str">
        <f t="shared" ref="DB12:EN12" si="18">IF(OR($AO12="",$AO12&gt;DB$4,$AO13&lt;DB$4,DB$5="準"),"",
IF(AND(OR(DB$5="土",DB$5="日",DB$5="Ａ"),DB$6=""),"",IF(DB$6="",0,DB$6)))</f>
        <v/>
      </c>
      <c r="DC12" s="70" t="str">
        <f t="shared" si="18"/>
        <v/>
      </c>
      <c r="DD12" s="70" t="str">
        <f t="shared" si="18"/>
        <v/>
      </c>
      <c r="DE12" s="70">
        <f t="shared" si="18"/>
        <v>0</v>
      </c>
      <c r="DF12" s="70">
        <f t="shared" si="18"/>
        <v>0</v>
      </c>
      <c r="DG12" s="70">
        <f t="shared" si="18"/>
        <v>0</v>
      </c>
      <c r="DH12" s="70">
        <f t="shared" si="18"/>
        <v>0</v>
      </c>
      <c r="DI12" s="70">
        <f t="shared" si="18"/>
        <v>0</v>
      </c>
      <c r="DJ12" s="70" t="str">
        <f t="shared" si="18"/>
        <v/>
      </c>
      <c r="DK12" s="70" t="str">
        <f t="shared" si="18"/>
        <v/>
      </c>
      <c r="DL12" s="70" t="str">
        <f t="shared" si="18"/>
        <v/>
      </c>
      <c r="DM12" s="70">
        <f t="shared" si="18"/>
        <v>0</v>
      </c>
      <c r="DN12" s="70">
        <f t="shared" si="18"/>
        <v>0</v>
      </c>
      <c r="DO12" s="70">
        <f t="shared" si="18"/>
        <v>0</v>
      </c>
      <c r="DP12" s="70">
        <f t="shared" si="18"/>
        <v>0</v>
      </c>
      <c r="DQ12" s="70" t="str">
        <f t="shared" si="18"/>
        <v/>
      </c>
      <c r="DR12" s="70" t="str">
        <f t="shared" si="18"/>
        <v/>
      </c>
      <c r="DS12" s="70">
        <f t="shared" si="18"/>
        <v>0</v>
      </c>
      <c r="DT12" s="70">
        <f t="shared" si="18"/>
        <v>0</v>
      </c>
      <c r="DU12" s="70">
        <f t="shared" si="18"/>
        <v>0</v>
      </c>
      <c r="DV12" s="70">
        <f t="shared" si="18"/>
        <v>0</v>
      </c>
      <c r="DW12" s="70">
        <f t="shared" si="18"/>
        <v>0</v>
      </c>
      <c r="DX12" s="70" t="str">
        <f t="shared" si="18"/>
        <v/>
      </c>
      <c r="DY12" s="70" t="str">
        <f t="shared" si="18"/>
        <v/>
      </c>
      <c r="DZ12" s="70">
        <f t="shared" si="18"/>
        <v>0</v>
      </c>
      <c r="EA12" s="70">
        <f t="shared" si="18"/>
        <v>0</v>
      </c>
      <c r="EB12" s="70">
        <f t="shared" si="18"/>
        <v>0</v>
      </c>
      <c r="EC12" s="70">
        <f t="shared" si="18"/>
        <v>0</v>
      </c>
      <c r="ED12" s="71">
        <f t="shared" si="18"/>
        <v>0</v>
      </c>
      <c r="EE12" s="69" t="str">
        <f t="shared" si="18"/>
        <v/>
      </c>
      <c r="EF12" s="70" t="str">
        <f t="shared" si="18"/>
        <v/>
      </c>
      <c r="EG12" s="70" t="str">
        <f t="shared" si="18"/>
        <v/>
      </c>
      <c r="EH12" s="70" t="str">
        <f t="shared" si="18"/>
        <v/>
      </c>
      <c r="EI12" s="70" t="str">
        <f t="shared" si="18"/>
        <v/>
      </c>
      <c r="EJ12" s="70" t="str">
        <f t="shared" si="18"/>
        <v/>
      </c>
      <c r="EK12" s="70" t="str">
        <f t="shared" si="18"/>
        <v/>
      </c>
      <c r="EL12" s="70" t="str">
        <f t="shared" si="18"/>
        <v/>
      </c>
      <c r="EM12" s="70" t="str">
        <f t="shared" si="18"/>
        <v/>
      </c>
      <c r="EN12" s="71" t="str">
        <f t="shared" si="18"/>
        <v/>
      </c>
      <c r="EO12" s="72" t="str">
        <f>IF(SUM(AP12:ED12)=0,"",SUM(AP12:ED12))</f>
        <v/>
      </c>
    </row>
    <row r="13" spans="1:150" ht="15" customHeight="1">
      <c r="A13" s="518"/>
      <c r="B13" s="87" t="s">
        <v>295</v>
      </c>
      <c r="C13" s="88" t="str">
        <f>IF(C12="","",TEXT(C12,"aaa"))</f>
        <v>金</v>
      </c>
      <c r="D13" s="89" t="str">
        <f t="shared" ref="D13:AG13" si="19">IF(D12="","",TEXT(D12,"aaa"))</f>
        <v>土</v>
      </c>
      <c r="E13" s="89" t="str">
        <f t="shared" si="19"/>
        <v>日</v>
      </c>
      <c r="F13" s="89" t="str">
        <f t="shared" si="19"/>
        <v>月</v>
      </c>
      <c r="G13" s="89" t="str">
        <f t="shared" si="19"/>
        <v>火</v>
      </c>
      <c r="H13" s="89" t="str">
        <f t="shared" si="19"/>
        <v>水</v>
      </c>
      <c r="I13" s="89" t="str">
        <f t="shared" si="19"/>
        <v>木</v>
      </c>
      <c r="J13" s="89" t="str">
        <f t="shared" si="19"/>
        <v>金</v>
      </c>
      <c r="K13" s="89" t="str">
        <f t="shared" si="19"/>
        <v>土</v>
      </c>
      <c r="L13" s="89" t="str">
        <f t="shared" si="19"/>
        <v>日</v>
      </c>
      <c r="M13" s="89" t="str">
        <f t="shared" si="19"/>
        <v>月</v>
      </c>
      <c r="N13" s="89" t="str">
        <f t="shared" si="19"/>
        <v>火</v>
      </c>
      <c r="O13" s="89" t="str">
        <f t="shared" si="19"/>
        <v>水</v>
      </c>
      <c r="P13" s="89" t="str">
        <f t="shared" si="19"/>
        <v>木</v>
      </c>
      <c r="Q13" s="89" t="str">
        <f t="shared" si="19"/>
        <v>金</v>
      </c>
      <c r="R13" s="89" t="str">
        <f t="shared" si="19"/>
        <v>土</v>
      </c>
      <c r="S13" s="89" t="str">
        <f t="shared" si="19"/>
        <v>日</v>
      </c>
      <c r="T13" s="89" t="str">
        <f t="shared" si="19"/>
        <v>月</v>
      </c>
      <c r="U13" s="89" t="str">
        <f t="shared" si="19"/>
        <v>火</v>
      </c>
      <c r="V13" s="89" t="str">
        <f t="shared" si="19"/>
        <v>水</v>
      </c>
      <c r="W13" s="89" t="str">
        <f t="shared" si="19"/>
        <v>木</v>
      </c>
      <c r="X13" s="89" t="str">
        <f t="shared" si="19"/>
        <v>金</v>
      </c>
      <c r="Y13" s="89" t="str">
        <f t="shared" si="19"/>
        <v>土</v>
      </c>
      <c r="Z13" s="89" t="str">
        <f t="shared" si="19"/>
        <v>日</v>
      </c>
      <c r="AA13" s="89" t="str">
        <f t="shared" si="19"/>
        <v>月</v>
      </c>
      <c r="AB13" s="89" t="str">
        <f t="shared" si="19"/>
        <v>火</v>
      </c>
      <c r="AC13" s="89" t="str">
        <f t="shared" si="19"/>
        <v>水</v>
      </c>
      <c r="AD13" s="89" t="str">
        <f t="shared" si="19"/>
        <v>木</v>
      </c>
      <c r="AE13" s="89" t="str">
        <f t="shared" si="19"/>
        <v>金</v>
      </c>
      <c r="AF13" s="89" t="str">
        <f t="shared" si="19"/>
        <v>土</v>
      </c>
      <c r="AG13" s="90" t="str">
        <f t="shared" si="19"/>
        <v/>
      </c>
      <c r="AI13" s="522"/>
      <c r="AK13" s="4">
        <v>45579</v>
      </c>
      <c r="AL13" s="66" t="s">
        <v>5</v>
      </c>
      <c r="AM13" s="67">
        <v>1</v>
      </c>
      <c r="AO13" s="73">
        <f>IF($F$8="","",EOMONTH($F$8,2)+DAY($F$8)-1)</f>
        <v>45688</v>
      </c>
      <c r="AP13" s="74"/>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6"/>
      <c r="BU13" s="74"/>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6"/>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6"/>
      <c r="EE13" s="74"/>
      <c r="EF13" s="75"/>
      <c r="EG13" s="75"/>
      <c r="EH13" s="75"/>
      <c r="EI13" s="75"/>
      <c r="EJ13" s="75"/>
      <c r="EK13" s="75"/>
      <c r="EL13" s="75"/>
      <c r="EM13" s="75"/>
      <c r="EN13" s="76"/>
      <c r="EO13" s="77">
        <f>IF(COUNT(AP12:ED12)=0,"",COUNT(AP12:ED12))</f>
        <v>19</v>
      </c>
    </row>
    <row r="14" spans="1:150" ht="35.15" customHeight="1">
      <c r="A14" s="518"/>
      <c r="B14" s="523" t="s">
        <v>296</v>
      </c>
      <c r="C14" s="524" t="str">
        <f t="shared" ref="C14:S14" si="20">IF(ISERROR(VLOOKUP(C12,$AK$6:$AM$65,2,FALSE)),"",VLOOKUP(C12,$AK$6:$AM$65,2,FALSE))</f>
        <v/>
      </c>
      <c r="D14" s="495" t="str">
        <f t="shared" si="20"/>
        <v/>
      </c>
      <c r="E14" s="495" t="str">
        <f t="shared" si="20"/>
        <v>文化の日</v>
      </c>
      <c r="F14" s="495" t="str">
        <f t="shared" si="20"/>
        <v>振替休日（文化の日）</v>
      </c>
      <c r="G14" s="495" t="str">
        <f t="shared" si="20"/>
        <v/>
      </c>
      <c r="H14" s="495" t="str">
        <f>IF(ISERROR(VLOOKUP(H12,$AK$6:$AM$65,2,FALSE)),"",VLOOKUP(H12,$AK$6:$AM$65,2,FALSE))</f>
        <v/>
      </c>
      <c r="I14" s="495" t="str">
        <f t="shared" si="20"/>
        <v/>
      </c>
      <c r="J14" s="495" t="str">
        <f t="shared" si="20"/>
        <v/>
      </c>
      <c r="K14" s="495" t="str">
        <f t="shared" si="20"/>
        <v/>
      </c>
      <c r="L14" s="495" t="str">
        <f t="shared" si="20"/>
        <v/>
      </c>
      <c r="M14" s="495" t="str">
        <f t="shared" si="20"/>
        <v/>
      </c>
      <c r="N14" s="495" t="str">
        <f t="shared" si="20"/>
        <v/>
      </c>
      <c r="O14" s="495" t="str">
        <f t="shared" si="20"/>
        <v/>
      </c>
      <c r="P14" s="495" t="str">
        <f t="shared" si="20"/>
        <v/>
      </c>
      <c r="Q14" s="495" t="str">
        <f t="shared" si="20"/>
        <v/>
      </c>
      <c r="R14" s="495" t="str">
        <f t="shared" si="20"/>
        <v/>
      </c>
      <c r="S14" s="495" t="str">
        <f t="shared" si="20"/>
        <v/>
      </c>
      <c r="T14" s="495" t="str">
        <f>IF(ISERROR(VLOOKUP(T12,$AK$6:$AM$65,2,FALSE)),"",VLOOKUP(T12,$AK$6:$AM$65,2,FALSE))</f>
        <v/>
      </c>
      <c r="U14" s="495" t="str">
        <f t="shared" ref="U14:AG14" si="21">IF(ISERROR(VLOOKUP(U12,$AK$6:$AM$65,2,FALSE)),"",VLOOKUP(U12,$AK$6:$AM$65,2,FALSE))</f>
        <v/>
      </c>
      <c r="V14" s="495" t="str">
        <f t="shared" si="21"/>
        <v/>
      </c>
      <c r="W14" s="495" t="str">
        <f t="shared" si="21"/>
        <v/>
      </c>
      <c r="X14" s="495" t="str">
        <f>IF(ISERROR(VLOOKUP(X12,$AK$6:$AM$65,2,FALSE)),"",VLOOKUP(X12,$AK$6:$AM$65,2,FALSE))</f>
        <v/>
      </c>
      <c r="Y14" s="495" t="str">
        <f t="shared" si="21"/>
        <v>勤労感謝の日</v>
      </c>
      <c r="Z14" s="495" t="str">
        <f t="shared" si="21"/>
        <v/>
      </c>
      <c r="AA14" s="495" t="str">
        <f t="shared" si="21"/>
        <v/>
      </c>
      <c r="AB14" s="495" t="str">
        <f t="shared" si="21"/>
        <v/>
      </c>
      <c r="AC14" s="495" t="str">
        <f t="shared" si="21"/>
        <v/>
      </c>
      <c r="AD14" s="495" t="str">
        <f t="shared" si="21"/>
        <v/>
      </c>
      <c r="AE14" s="495" t="str">
        <f t="shared" si="21"/>
        <v/>
      </c>
      <c r="AF14" s="495" t="str">
        <f t="shared" si="21"/>
        <v/>
      </c>
      <c r="AG14" s="494" t="str">
        <f t="shared" si="21"/>
        <v/>
      </c>
      <c r="AI14" s="522"/>
      <c r="AK14" s="4">
        <v>45599</v>
      </c>
      <c r="AL14" s="66" t="s">
        <v>6</v>
      </c>
      <c r="AM14" s="67">
        <v>1</v>
      </c>
      <c r="AO14" s="44"/>
    </row>
    <row r="15" spans="1:150" ht="35.15" customHeight="1">
      <c r="A15" s="518"/>
      <c r="B15" s="523"/>
      <c r="C15" s="524"/>
      <c r="D15" s="495"/>
      <c r="E15" s="495"/>
      <c r="F15" s="495"/>
      <c r="G15" s="495"/>
      <c r="H15" s="495"/>
      <c r="I15" s="495"/>
      <c r="J15" s="495"/>
      <c r="K15" s="495"/>
      <c r="L15" s="495"/>
      <c r="M15" s="495"/>
      <c r="N15" s="495"/>
      <c r="O15" s="495"/>
      <c r="P15" s="495"/>
      <c r="Q15" s="495"/>
      <c r="R15" s="495"/>
      <c r="S15" s="495"/>
      <c r="T15" s="495"/>
      <c r="U15" s="495"/>
      <c r="V15" s="495"/>
      <c r="W15" s="495"/>
      <c r="X15" s="495"/>
      <c r="Y15" s="495"/>
      <c r="Z15" s="495"/>
      <c r="AA15" s="495"/>
      <c r="AB15" s="495"/>
      <c r="AC15" s="495"/>
      <c r="AD15" s="495"/>
      <c r="AE15" s="495"/>
      <c r="AF15" s="495"/>
      <c r="AG15" s="494"/>
      <c r="AI15" s="522"/>
      <c r="AK15" s="4">
        <v>45600</v>
      </c>
      <c r="AL15" s="66" t="s">
        <v>410</v>
      </c>
      <c r="AM15" s="67">
        <v>1</v>
      </c>
      <c r="AO15" s="44"/>
    </row>
    <row r="16" spans="1:150" ht="35.15" customHeight="1">
      <c r="A16" s="518"/>
      <c r="B16" s="523"/>
      <c r="C16" s="524"/>
      <c r="D16" s="495"/>
      <c r="E16" s="495"/>
      <c r="F16" s="495"/>
      <c r="G16" s="495"/>
      <c r="H16" s="495"/>
      <c r="I16" s="495"/>
      <c r="J16" s="495"/>
      <c r="K16" s="495"/>
      <c r="L16" s="495"/>
      <c r="M16" s="495"/>
      <c r="N16" s="495"/>
      <c r="O16" s="495"/>
      <c r="P16" s="495"/>
      <c r="Q16" s="495"/>
      <c r="R16" s="495"/>
      <c r="S16" s="495"/>
      <c r="T16" s="495"/>
      <c r="U16" s="495"/>
      <c r="V16" s="495"/>
      <c r="W16" s="495"/>
      <c r="X16" s="495"/>
      <c r="Y16" s="495"/>
      <c r="Z16" s="495"/>
      <c r="AA16" s="495"/>
      <c r="AB16" s="495"/>
      <c r="AC16" s="495"/>
      <c r="AD16" s="495"/>
      <c r="AE16" s="495"/>
      <c r="AF16" s="495"/>
      <c r="AG16" s="494"/>
      <c r="AI16" s="522"/>
      <c r="AK16" s="4">
        <v>45619</v>
      </c>
      <c r="AL16" s="66" t="s">
        <v>7</v>
      </c>
      <c r="AM16" s="67">
        <v>1</v>
      </c>
      <c r="AO16" s="44"/>
    </row>
    <row r="17" spans="1:41" ht="35.15" customHeight="1">
      <c r="A17" s="518"/>
      <c r="B17" s="523"/>
      <c r="C17" s="524"/>
      <c r="D17" s="495"/>
      <c r="E17" s="495"/>
      <c r="F17" s="495"/>
      <c r="G17" s="495"/>
      <c r="H17" s="495"/>
      <c r="I17" s="495"/>
      <c r="J17" s="495"/>
      <c r="K17" s="495"/>
      <c r="L17" s="495"/>
      <c r="M17" s="495"/>
      <c r="N17" s="495"/>
      <c r="O17" s="495"/>
      <c r="P17" s="495"/>
      <c r="Q17" s="495"/>
      <c r="R17" s="495"/>
      <c r="S17" s="495"/>
      <c r="T17" s="495"/>
      <c r="U17" s="495"/>
      <c r="V17" s="495"/>
      <c r="W17" s="495"/>
      <c r="X17" s="495"/>
      <c r="Y17" s="495"/>
      <c r="Z17" s="495"/>
      <c r="AA17" s="495"/>
      <c r="AB17" s="495"/>
      <c r="AC17" s="495"/>
      <c r="AD17" s="495"/>
      <c r="AE17" s="495"/>
      <c r="AF17" s="495"/>
      <c r="AG17" s="494"/>
      <c r="AI17" s="522"/>
      <c r="AK17" s="4">
        <v>45655</v>
      </c>
      <c r="AL17" s="66" t="s">
        <v>8</v>
      </c>
      <c r="AM17" s="67">
        <v>1</v>
      </c>
      <c r="AO17" s="44"/>
    </row>
    <row r="18" spans="1:41" ht="35.15" customHeight="1">
      <c r="A18" s="518"/>
      <c r="B18" s="523"/>
      <c r="C18" s="524"/>
      <c r="D18" s="495"/>
      <c r="E18" s="495"/>
      <c r="F18" s="495"/>
      <c r="G18" s="495"/>
      <c r="H18" s="495"/>
      <c r="I18" s="495"/>
      <c r="J18" s="495"/>
      <c r="K18" s="495"/>
      <c r="L18" s="495"/>
      <c r="M18" s="495"/>
      <c r="N18" s="495"/>
      <c r="O18" s="495"/>
      <c r="P18" s="495"/>
      <c r="Q18" s="495"/>
      <c r="R18" s="495"/>
      <c r="S18" s="495"/>
      <c r="T18" s="495"/>
      <c r="U18" s="495"/>
      <c r="V18" s="495"/>
      <c r="W18" s="495"/>
      <c r="X18" s="495"/>
      <c r="Y18" s="495"/>
      <c r="Z18" s="495"/>
      <c r="AA18" s="495"/>
      <c r="AB18" s="495"/>
      <c r="AC18" s="495"/>
      <c r="AD18" s="495"/>
      <c r="AE18" s="495"/>
      <c r="AF18" s="495"/>
      <c r="AG18" s="494"/>
      <c r="AI18" s="91">
        <f>R9</f>
        <v>20</v>
      </c>
      <c r="AK18" s="4">
        <v>45656</v>
      </c>
      <c r="AL18" s="66" t="s">
        <v>8</v>
      </c>
      <c r="AM18" s="67">
        <v>1</v>
      </c>
      <c r="AO18" s="44"/>
    </row>
    <row r="19" spans="1:41" ht="35.15" customHeight="1">
      <c r="A19" s="518"/>
      <c r="B19" s="523"/>
      <c r="C19" s="524"/>
      <c r="D19" s="495"/>
      <c r="E19" s="495"/>
      <c r="F19" s="495"/>
      <c r="G19" s="495"/>
      <c r="H19" s="495"/>
      <c r="I19" s="495"/>
      <c r="J19" s="495"/>
      <c r="K19" s="495"/>
      <c r="L19" s="495"/>
      <c r="M19" s="495"/>
      <c r="N19" s="495"/>
      <c r="O19" s="495"/>
      <c r="P19" s="495"/>
      <c r="Q19" s="495"/>
      <c r="R19" s="495"/>
      <c r="S19" s="495"/>
      <c r="T19" s="495"/>
      <c r="U19" s="495"/>
      <c r="V19" s="495"/>
      <c r="W19" s="495"/>
      <c r="X19" s="495"/>
      <c r="Y19" s="495"/>
      <c r="Z19" s="495"/>
      <c r="AA19" s="495"/>
      <c r="AB19" s="495"/>
      <c r="AC19" s="495"/>
      <c r="AD19" s="495"/>
      <c r="AE19" s="495"/>
      <c r="AF19" s="495"/>
      <c r="AG19" s="494"/>
      <c r="AI19" s="92" t="s">
        <v>297</v>
      </c>
      <c r="AK19" s="4">
        <v>45657</v>
      </c>
      <c r="AL19" s="66" t="s">
        <v>8</v>
      </c>
      <c r="AM19" s="67">
        <v>1</v>
      </c>
      <c r="AO19" s="44"/>
    </row>
    <row r="20" spans="1:41" ht="15" customHeight="1">
      <c r="A20" s="518"/>
      <c r="B20" s="525" t="s">
        <v>1</v>
      </c>
      <c r="C20" s="93"/>
      <c r="D20" s="94"/>
      <c r="E20" s="94"/>
      <c r="F20" s="94"/>
      <c r="G20" s="94"/>
      <c r="H20" s="94"/>
      <c r="I20" s="94"/>
      <c r="J20" s="94"/>
      <c r="K20" s="94"/>
      <c r="L20" s="94"/>
      <c r="M20" s="95"/>
      <c r="N20" s="95"/>
      <c r="O20" s="94"/>
      <c r="P20" s="94"/>
      <c r="Q20" s="94"/>
      <c r="R20" s="94"/>
      <c r="S20" s="94"/>
      <c r="T20" s="94"/>
      <c r="U20" s="94"/>
      <c r="V20" s="94"/>
      <c r="W20" s="94"/>
      <c r="X20" s="94"/>
      <c r="Y20" s="94"/>
      <c r="Z20" s="94"/>
      <c r="AA20" s="94"/>
      <c r="AB20" s="94"/>
      <c r="AC20" s="94"/>
      <c r="AD20" s="94"/>
      <c r="AE20" s="94"/>
      <c r="AF20" s="94"/>
      <c r="AG20" s="96"/>
      <c r="AI20" s="97" t="str">
        <f>R8</f>
        <v/>
      </c>
      <c r="AK20" s="2">
        <v>45658</v>
      </c>
      <c r="AL20" s="66" t="s">
        <v>9</v>
      </c>
      <c r="AM20" s="67">
        <v>1</v>
      </c>
      <c r="AO20" s="44"/>
    </row>
    <row r="21" spans="1:41" ht="15" customHeight="1">
      <c r="A21" s="518"/>
      <c r="B21" s="525"/>
      <c r="C21" s="98"/>
      <c r="D21" s="99"/>
      <c r="E21" s="99"/>
      <c r="F21" s="99"/>
      <c r="G21" s="99"/>
      <c r="H21" s="99"/>
      <c r="I21" s="99"/>
      <c r="J21" s="99"/>
      <c r="K21" s="99"/>
      <c r="L21" s="99"/>
      <c r="M21" s="99"/>
      <c r="N21" s="99"/>
      <c r="O21" s="99"/>
      <c r="P21" s="99"/>
      <c r="Q21" s="99"/>
      <c r="R21" s="99"/>
      <c r="S21" s="99"/>
      <c r="T21" s="99"/>
      <c r="U21" s="99"/>
      <c r="V21" s="99"/>
      <c r="W21" s="100"/>
      <c r="X21" s="100"/>
      <c r="Y21" s="100"/>
      <c r="Z21" s="100"/>
      <c r="AA21" s="100"/>
      <c r="AB21" s="100"/>
      <c r="AC21" s="100"/>
      <c r="AD21" s="100"/>
      <c r="AE21" s="100"/>
      <c r="AF21" s="100"/>
      <c r="AG21" s="101"/>
      <c r="AI21" s="102" t="s">
        <v>1</v>
      </c>
      <c r="AK21" s="4">
        <v>45659</v>
      </c>
      <c r="AL21" s="66" t="s">
        <v>8</v>
      </c>
      <c r="AM21" s="67">
        <v>1</v>
      </c>
      <c r="AO21" s="44"/>
    </row>
    <row r="22" spans="1:41" ht="6" customHeight="1">
      <c r="A22" s="46"/>
      <c r="B22" s="46"/>
      <c r="C22" s="103"/>
      <c r="D22" s="103"/>
      <c r="E22" s="103"/>
      <c r="F22" s="103"/>
      <c r="G22" s="103"/>
      <c r="H22" s="103"/>
      <c r="I22" s="103"/>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K22" s="173">
        <v>45660</v>
      </c>
      <c r="AL22" s="66" t="s">
        <v>8</v>
      </c>
      <c r="AM22" s="67">
        <v>1</v>
      </c>
      <c r="AO22" s="44"/>
    </row>
    <row r="23" spans="1:41" ht="12" customHeight="1">
      <c r="A23" s="46"/>
      <c r="B23" s="512" t="str">
        <f>IF($F$8="","",MONTH(C24)&amp;"月")</f>
        <v>12月</v>
      </c>
      <c r="C23" s="513"/>
      <c r="D23" s="103"/>
      <c r="E23" s="103"/>
      <c r="F23" s="103"/>
      <c r="G23" s="103"/>
      <c r="H23" s="103"/>
      <c r="I23" s="103"/>
      <c r="J23" s="103"/>
      <c r="K23" s="103"/>
      <c r="L23" s="103"/>
      <c r="M23" s="103"/>
      <c r="N23" s="103"/>
      <c r="O23" s="103"/>
      <c r="P23" s="103"/>
      <c r="Q23" s="103"/>
      <c r="R23" s="103"/>
      <c r="S23" s="103"/>
      <c r="T23" s="103"/>
      <c r="U23" s="103"/>
      <c r="V23" s="103"/>
      <c r="W23" s="103"/>
      <c r="X23" s="103"/>
      <c r="Y23" s="103"/>
      <c r="Z23" s="103"/>
      <c r="AA23" s="103"/>
      <c r="AB23" s="103"/>
      <c r="AC23" s="103"/>
      <c r="AD23" s="103"/>
      <c r="AE23" s="103"/>
      <c r="AF23" s="103"/>
      <c r="AG23" s="103"/>
      <c r="AK23" s="4">
        <v>45670</v>
      </c>
      <c r="AL23" s="66" t="s">
        <v>10</v>
      </c>
      <c r="AM23" s="67">
        <v>1</v>
      </c>
      <c r="AO23" s="44"/>
    </row>
    <row r="24" spans="1:41" ht="15" customHeight="1">
      <c r="A24" s="517"/>
      <c r="B24" s="83" t="s">
        <v>293</v>
      </c>
      <c r="C24" s="84">
        <f>IF(C12="","",AO9)</f>
        <v>45627</v>
      </c>
      <c r="D24" s="85">
        <f>IF(C24="","",IF(C24+1&gt;$AO$10,"",C24+1))</f>
        <v>45628</v>
      </c>
      <c r="E24" s="85">
        <f t="shared" ref="E24:AG24" si="22">IF(D24="","",IF(D24+1&gt;$AO$10,"",D24+1))</f>
        <v>45629</v>
      </c>
      <c r="F24" s="85">
        <f t="shared" si="22"/>
        <v>45630</v>
      </c>
      <c r="G24" s="85">
        <f t="shared" si="22"/>
        <v>45631</v>
      </c>
      <c r="H24" s="85">
        <f t="shared" si="22"/>
        <v>45632</v>
      </c>
      <c r="I24" s="85">
        <f t="shared" si="22"/>
        <v>45633</v>
      </c>
      <c r="J24" s="85">
        <f t="shared" si="22"/>
        <v>45634</v>
      </c>
      <c r="K24" s="85">
        <f t="shared" si="22"/>
        <v>45635</v>
      </c>
      <c r="L24" s="85">
        <f t="shared" si="22"/>
        <v>45636</v>
      </c>
      <c r="M24" s="85">
        <f t="shared" si="22"/>
        <v>45637</v>
      </c>
      <c r="N24" s="85">
        <f t="shared" si="22"/>
        <v>45638</v>
      </c>
      <c r="O24" s="85">
        <f t="shared" si="22"/>
        <v>45639</v>
      </c>
      <c r="P24" s="85">
        <f t="shared" si="22"/>
        <v>45640</v>
      </c>
      <c r="Q24" s="85">
        <f t="shared" si="22"/>
        <v>45641</v>
      </c>
      <c r="R24" s="85">
        <f t="shared" si="22"/>
        <v>45642</v>
      </c>
      <c r="S24" s="85">
        <f t="shared" si="22"/>
        <v>45643</v>
      </c>
      <c r="T24" s="85">
        <f t="shared" si="22"/>
        <v>45644</v>
      </c>
      <c r="U24" s="85">
        <f t="shared" si="22"/>
        <v>45645</v>
      </c>
      <c r="V24" s="85">
        <f t="shared" si="22"/>
        <v>45646</v>
      </c>
      <c r="W24" s="85">
        <f t="shared" si="22"/>
        <v>45647</v>
      </c>
      <c r="X24" s="85">
        <f t="shared" si="22"/>
        <v>45648</v>
      </c>
      <c r="Y24" s="85">
        <f t="shared" si="22"/>
        <v>45649</v>
      </c>
      <c r="Z24" s="85">
        <f t="shared" si="22"/>
        <v>45650</v>
      </c>
      <c r="AA24" s="85">
        <f t="shared" si="22"/>
        <v>45651</v>
      </c>
      <c r="AB24" s="85">
        <f t="shared" si="22"/>
        <v>45652</v>
      </c>
      <c r="AC24" s="85">
        <f t="shared" si="22"/>
        <v>45653</v>
      </c>
      <c r="AD24" s="85">
        <f t="shared" si="22"/>
        <v>45654</v>
      </c>
      <c r="AE24" s="85">
        <f t="shared" si="22"/>
        <v>45655</v>
      </c>
      <c r="AF24" s="85">
        <f t="shared" si="22"/>
        <v>45656</v>
      </c>
      <c r="AG24" s="86">
        <f t="shared" si="22"/>
        <v>45657</v>
      </c>
      <c r="AI24" s="521" t="s">
        <v>294</v>
      </c>
      <c r="AK24" s="4">
        <v>45699</v>
      </c>
      <c r="AL24" s="66" t="s">
        <v>11</v>
      </c>
      <c r="AM24" s="67">
        <v>1</v>
      </c>
      <c r="AO24" s="44"/>
    </row>
    <row r="25" spans="1:41" ht="15" customHeight="1">
      <c r="A25" s="518"/>
      <c r="B25" s="87" t="s">
        <v>295</v>
      </c>
      <c r="C25" s="88" t="str">
        <f t="shared" ref="C25:AG25" si="23">IF(C24="","",TEXT(C24,"aaa"))</f>
        <v>日</v>
      </c>
      <c r="D25" s="89" t="str">
        <f t="shared" si="23"/>
        <v>月</v>
      </c>
      <c r="E25" s="89" t="str">
        <f t="shared" si="23"/>
        <v>火</v>
      </c>
      <c r="F25" s="89" t="str">
        <f t="shared" si="23"/>
        <v>水</v>
      </c>
      <c r="G25" s="89" t="str">
        <f t="shared" si="23"/>
        <v>木</v>
      </c>
      <c r="H25" s="89" t="str">
        <f t="shared" si="23"/>
        <v>金</v>
      </c>
      <c r="I25" s="89" t="str">
        <f t="shared" si="23"/>
        <v>土</v>
      </c>
      <c r="J25" s="89" t="str">
        <f t="shared" si="23"/>
        <v>日</v>
      </c>
      <c r="K25" s="89" t="str">
        <f t="shared" si="23"/>
        <v>月</v>
      </c>
      <c r="L25" s="89" t="str">
        <f t="shared" si="23"/>
        <v>火</v>
      </c>
      <c r="M25" s="89" t="str">
        <f t="shared" si="23"/>
        <v>水</v>
      </c>
      <c r="N25" s="89" t="str">
        <f t="shared" si="23"/>
        <v>木</v>
      </c>
      <c r="O25" s="89" t="str">
        <f t="shared" si="23"/>
        <v>金</v>
      </c>
      <c r="P25" s="89" t="str">
        <f t="shared" si="23"/>
        <v>土</v>
      </c>
      <c r="Q25" s="89" t="str">
        <f t="shared" si="23"/>
        <v>日</v>
      </c>
      <c r="R25" s="89" t="str">
        <f t="shared" si="23"/>
        <v>月</v>
      </c>
      <c r="S25" s="89" t="str">
        <f t="shared" si="23"/>
        <v>火</v>
      </c>
      <c r="T25" s="89" t="str">
        <f t="shared" si="23"/>
        <v>水</v>
      </c>
      <c r="U25" s="89" t="str">
        <f t="shared" si="23"/>
        <v>木</v>
      </c>
      <c r="V25" s="89" t="str">
        <f t="shared" si="23"/>
        <v>金</v>
      </c>
      <c r="W25" s="89" t="str">
        <f t="shared" si="23"/>
        <v>土</v>
      </c>
      <c r="X25" s="89" t="str">
        <f t="shared" si="23"/>
        <v>日</v>
      </c>
      <c r="Y25" s="89" t="str">
        <f t="shared" si="23"/>
        <v>月</v>
      </c>
      <c r="Z25" s="89" t="str">
        <f t="shared" si="23"/>
        <v>火</v>
      </c>
      <c r="AA25" s="89" t="str">
        <f t="shared" si="23"/>
        <v>水</v>
      </c>
      <c r="AB25" s="89" t="str">
        <f t="shared" si="23"/>
        <v>木</v>
      </c>
      <c r="AC25" s="89" t="str">
        <f t="shared" si="23"/>
        <v>金</v>
      </c>
      <c r="AD25" s="89" t="str">
        <f t="shared" si="23"/>
        <v>土</v>
      </c>
      <c r="AE25" s="89" t="str">
        <f t="shared" si="23"/>
        <v>日</v>
      </c>
      <c r="AF25" s="89" t="str">
        <f t="shared" si="23"/>
        <v>月</v>
      </c>
      <c r="AG25" s="90" t="str">
        <f t="shared" si="23"/>
        <v>火</v>
      </c>
      <c r="AI25" s="522"/>
      <c r="AK25" s="4">
        <v>45711</v>
      </c>
      <c r="AL25" s="66" t="s">
        <v>12</v>
      </c>
      <c r="AM25" s="67">
        <v>1</v>
      </c>
    </row>
    <row r="26" spans="1:41" ht="35.15" customHeight="1">
      <c r="A26" s="518"/>
      <c r="B26" s="523" t="s">
        <v>296</v>
      </c>
      <c r="C26" s="524" t="str">
        <f t="shared" ref="C26:S26" si="24">IF(ISERROR(VLOOKUP(C24,$AK$6:$AM$65,2,FALSE)),"",VLOOKUP(C24,$AK$6:$AM$65,2,FALSE))</f>
        <v/>
      </c>
      <c r="D26" s="495" t="str">
        <f t="shared" si="24"/>
        <v/>
      </c>
      <c r="E26" s="495" t="str">
        <f t="shared" si="24"/>
        <v/>
      </c>
      <c r="F26" s="495" t="str">
        <f t="shared" si="24"/>
        <v/>
      </c>
      <c r="G26" s="495" t="str">
        <f t="shared" si="24"/>
        <v/>
      </c>
      <c r="H26" s="495" t="str">
        <f t="shared" si="24"/>
        <v/>
      </c>
      <c r="I26" s="495" t="str">
        <f t="shared" si="24"/>
        <v/>
      </c>
      <c r="J26" s="495" t="str">
        <f t="shared" si="24"/>
        <v/>
      </c>
      <c r="K26" s="495" t="str">
        <f t="shared" si="24"/>
        <v/>
      </c>
      <c r="L26" s="495" t="str">
        <f t="shared" si="24"/>
        <v/>
      </c>
      <c r="M26" s="495" t="str">
        <f t="shared" si="24"/>
        <v/>
      </c>
      <c r="N26" s="495" t="str">
        <f t="shared" si="24"/>
        <v/>
      </c>
      <c r="O26" s="495" t="str">
        <f t="shared" si="24"/>
        <v/>
      </c>
      <c r="P26" s="495" t="str">
        <f t="shared" si="24"/>
        <v/>
      </c>
      <c r="Q26" s="495" t="str">
        <f t="shared" si="24"/>
        <v/>
      </c>
      <c r="R26" s="495" t="str">
        <f t="shared" si="24"/>
        <v/>
      </c>
      <c r="S26" s="495" t="str">
        <f t="shared" si="24"/>
        <v/>
      </c>
      <c r="T26" s="495" t="str">
        <f>IF(ISERROR(VLOOKUP(T24,$AK$6:$AM$65,2,FALSE)),"",VLOOKUP(T24,$AK$6:$AM$65,2,FALSE))</f>
        <v/>
      </c>
      <c r="U26" s="495" t="str">
        <f t="shared" ref="U26:AG26" si="25">IF(ISERROR(VLOOKUP(U24,$AK$6:$AM$65,2,FALSE)),"",VLOOKUP(U24,$AK$6:$AM$65,2,FALSE))</f>
        <v/>
      </c>
      <c r="V26" s="495" t="str">
        <f t="shared" si="25"/>
        <v/>
      </c>
      <c r="W26" s="495" t="str">
        <f t="shared" si="25"/>
        <v/>
      </c>
      <c r="X26" s="495" t="str">
        <f t="shared" si="25"/>
        <v/>
      </c>
      <c r="Y26" s="495" t="str">
        <f t="shared" si="25"/>
        <v/>
      </c>
      <c r="Z26" s="495" t="str">
        <f t="shared" si="25"/>
        <v/>
      </c>
      <c r="AA26" s="495" t="str">
        <f t="shared" si="25"/>
        <v/>
      </c>
      <c r="AB26" s="495" t="str">
        <f t="shared" si="25"/>
        <v/>
      </c>
      <c r="AC26" s="495" t="str">
        <f t="shared" si="25"/>
        <v/>
      </c>
      <c r="AD26" s="495" t="str">
        <f t="shared" si="25"/>
        <v/>
      </c>
      <c r="AE26" s="495" t="str">
        <f t="shared" si="25"/>
        <v>年末年始休</v>
      </c>
      <c r="AF26" s="495" t="str">
        <f t="shared" si="25"/>
        <v>年末年始休</v>
      </c>
      <c r="AG26" s="494" t="str">
        <f t="shared" si="25"/>
        <v>年末年始休</v>
      </c>
      <c r="AI26" s="522"/>
      <c r="AK26" s="4">
        <v>45712</v>
      </c>
      <c r="AL26" s="66" t="s">
        <v>411</v>
      </c>
      <c r="AM26" s="67">
        <v>1</v>
      </c>
    </row>
    <row r="27" spans="1:41" ht="35.15" customHeight="1">
      <c r="A27" s="518"/>
      <c r="B27" s="523"/>
      <c r="C27" s="524"/>
      <c r="D27" s="495"/>
      <c r="E27" s="495"/>
      <c r="F27" s="495"/>
      <c r="G27" s="495"/>
      <c r="H27" s="495"/>
      <c r="I27" s="495"/>
      <c r="J27" s="495"/>
      <c r="K27" s="495"/>
      <c r="L27" s="495"/>
      <c r="M27" s="495"/>
      <c r="N27" s="495"/>
      <c r="O27" s="495"/>
      <c r="P27" s="495"/>
      <c r="Q27" s="495"/>
      <c r="R27" s="495"/>
      <c r="S27" s="495"/>
      <c r="T27" s="495"/>
      <c r="U27" s="495"/>
      <c r="V27" s="495"/>
      <c r="W27" s="495"/>
      <c r="X27" s="495"/>
      <c r="Y27" s="495"/>
      <c r="Z27" s="495"/>
      <c r="AA27" s="495"/>
      <c r="AB27" s="495"/>
      <c r="AC27" s="495"/>
      <c r="AD27" s="495"/>
      <c r="AE27" s="495"/>
      <c r="AF27" s="495"/>
      <c r="AG27" s="494"/>
      <c r="AI27" s="522"/>
      <c r="AK27" s="4">
        <v>45736</v>
      </c>
      <c r="AL27" s="66" t="s">
        <v>13</v>
      </c>
      <c r="AM27" s="67">
        <v>1</v>
      </c>
    </row>
    <row r="28" spans="1:41" ht="35.15" customHeight="1">
      <c r="A28" s="518"/>
      <c r="B28" s="523"/>
      <c r="C28" s="524"/>
      <c r="D28" s="495"/>
      <c r="E28" s="495"/>
      <c r="F28" s="495"/>
      <c r="G28" s="495"/>
      <c r="H28" s="495"/>
      <c r="I28" s="495"/>
      <c r="J28" s="495"/>
      <c r="K28" s="495"/>
      <c r="L28" s="495"/>
      <c r="M28" s="495"/>
      <c r="N28" s="495"/>
      <c r="O28" s="495"/>
      <c r="P28" s="495"/>
      <c r="Q28" s="495"/>
      <c r="R28" s="495"/>
      <c r="S28" s="495"/>
      <c r="T28" s="495"/>
      <c r="U28" s="495"/>
      <c r="V28" s="495"/>
      <c r="W28" s="495"/>
      <c r="X28" s="495"/>
      <c r="Y28" s="495"/>
      <c r="Z28" s="495"/>
      <c r="AA28" s="495"/>
      <c r="AB28" s="495"/>
      <c r="AC28" s="495"/>
      <c r="AD28" s="495"/>
      <c r="AE28" s="495"/>
      <c r="AF28" s="495"/>
      <c r="AG28" s="494"/>
      <c r="AI28" s="522"/>
      <c r="AK28" s="65"/>
      <c r="AL28" s="66"/>
      <c r="AM28" s="67"/>
    </row>
    <row r="29" spans="1:41" ht="35.15" customHeight="1">
      <c r="A29" s="518"/>
      <c r="B29" s="523"/>
      <c r="C29" s="524"/>
      <c r="D29" s="495"/>
      <c r="E29" s="495"/>
      <c r="F29" s="495"/>
      <c r="G29" s="495"/>
      <c r="H29" s="495"/>
      <c r="I29" s="495"/>
      <c r="J29" s="495"/>
      <c r="K29" s="495"/>
      <c r="L29" s="495"/>
      <c r="M29" s="495"/>
      <c r="N29" s="495"/>
      <c r="O29" s="495"/>
      <c r="P29" s="495"/>
      <c r="Q29" s="495"/>
      <c r="R29" s="495"/>
      <c r="S29" s="495"/>
      <c r="T29" s="495"/>
      <c r="U29" s="495"/>
      <c r="V29" s="495"/>
      <c r="W29" s="495"/>
      <c r="X29" s="495"/>
      <c r="Y29" s="495"/>
      <c r="Z29" s="495"/>
      <c r="AA29" s="495"/>
      <c r="AB29" s="495"/>
      <c r="AC29" s="495"/>
      <c r="AD29" s="495"/>
      <c r="AE29" s="495"/>
      <c r="AF29" s="495"/>
      <c r="AG29" s="494"/>
      <c r="AI29" s="522"/>
      <c r="AK29" s="65"/>
      <c r="AL29" s="66"/>
      <c r="AM29" s="67"/>
    </row>
    <row r="30" spans="1:41" ht="35.15" customHeight="1">
      <c r="A30" s="518"/>
      <c r="B30" s="523"/>
      <c r="C30" s="524"/>
      <c r="D30" s="495"/>
      <c r="E30" s="495"/>
      <c r="F30" s="495"/>
      <c r="G30" s="495"/>
      <c r="H30" s="495"/>
      <c r="I30" s="495"/>
      <c r="J30" s="495"/>
      <c r="K30" s="495"/>
      <c r="L30" s="495"/>
      <c r="M30" s="495"/>
      <c r="N30" s="495"/>
      <c r="O30" s="495"/>
      <c r="P30" s="495"/>
      <c r="Q30" s="495"/>
      <c r="R30" s="495"/>
      <c r="S30" s="495"/>
      <c r="T30" s="495"/>
      <c r="U30" s="495"/>
      <c r="V30" s="495"/>
      <c r="W30" s="495"/>
      <c r="X30" s="495"/>
      <c r="Y30" s="495"/>
      <c r="Z30" s="495"/>
      <c r="AA30" s="495"/>
      <c r="AB30" s="495"/>
      <c r="AC30" s="495"/>
      <c r="AD30" s="495"/>
      <c r="AE30" s="495"/>
      <c r="AF30" s="495"/>
      <c r="AG30" s="494"/>
      <c r="AI30" s="91">
        <f>V9</f>
        <v>20</v>
      </c>
      <c r="AK30" s="65"/>
      <c r="AL30" s="66"/>
      <c r="AM30" s="67"/>
    </row>
    <row r="31" spans="1:41" ht="35.15" customHeight="1">
      <c r="A31" s="518"/>
      <c r="B31" s="523"/>
      <c r="C31" s="524"/>
      <c r="D31" s="495"/>
      <c r="E31" s="495"/>
      <c r="F31" s="495"/>
      <c r="G31" s="495"/>
      <c r="H31" s="495"/>
      <c r="I31" s="495"/>
      <c r="J31" s="495"/>
      <c r="K31" s="495"/>
      <c r="L31" s="495"/>
      <c r="M31" s="495"/>
      <c r="N31" s="495"/>
      <c r="O31" s="495"/>
      <c r="P31" s="495"/>
      <c r="Q31" s="495"/>
      <c r="R31" s="495"/>
      <c r="S31" s="495"/>
      <c r="T31" s="495"/>
      <c r="U31" s="495"/>
      <c r="V31" s="495"/>
      <c r="W31" s="495"/>
      <c r="X31" s="495"/>
      <c r="Y31" s="495"/>
      <c r="Z31" s="495"/>
      <c r="AA31" s="495"/>
      <c r="AB31" s="495"/>
      <c r="AC31" s="495"/>
      <c r="AD31" s="495"/>
      <c r="AE31" s="495"/>
      <c r="AF31" s="495"/>
      <c r="AG31" s="494"/>
      <c r="AI31" s="92" t="s">
        <v>297</v>
      </c>
      <c r="AK31" s="65"/>
      <c r="AL31" s="66"/>
      <c r="AM31" s="67"/>
    </row>
    <row r="32" spans="1:41" ht="15" customHeight="1">
      <c r="A32" s="518"/>
      <c r="B32" s="525" t="s">
        <v>1</v>
      </c>
      <c r="C32" s="93"/>
      <c r="D32" s="94"/>
      <c r="E32" s="94"/>
      <c r="F32" s="94"/>
      <c r="G32" s="94"/>
      <c r="H32" s="94"/>
      <c r="I32" s="94"/>
      <c r="J32" s="94"/>
      <c r="K32" s="94"/>
      <c r="L32" s="94"/>
      <c r="M32" s="95"/>
      <c r="N32" s="95"/>
      <c r="O32" s="94"/>
      <c r="P32" s="94"/>
      <c r="Q32" s="94"/>
      <c r="R32" s="94"/>
      <c r="S32" s="94"/>
      <c r="T32" s="94"/>
      <c r="U32" s="94"/>
      <c r="V32" s="94"/>
      <c r="W32" s="94"/>
      <c r="X32" s="94"/>
      <c r="Y32" s="94"/>
      <c r="Z32" s="94"/>
      <c r="AA32" s="94"/>
      <c r="AB32" s="94"/>
      <c r="AC32" s="94"/>
      <c r="AD32" s="94"/>
      <c r="AE32" s="94"/>
      <c r="AF32" s="94"/>
      <c r="AG32" s="96"/>
      <c r="AI32" s="97" t="str">
        <f>V8</f>
        <v/>
      </c>
      <c r="AK32" s="65"/>
      <c r="AL32" s="66"/>
      <c r="AM32" s="67"/>
    </row>
    <row r="33" spans="1:39" ht="15" customHeight="1">
      <c r="A33" s="518"/>
      <c r="B33" s="525"/>
      <c r="C33" s="104"/>
      <c r="D33" s="99"/>
      <c r="E33" s="99"/>
      <c r="F33" s="99"/>
      <c r="G33" s="99"/>
      <c r="H33" s="99"/>
      <c r="I33" s="99"/>
      <c r="J33" s="99"/>
      <c r="K33" s="99"/>
      <c r="L33" s="99"/>
      <c r="M33" s="99"/>
      <c r="N33" s="99"/>
      <c r="O33" s="99"/>
      <c r="P33" s="99"/>
      <c r="Q33" s="99"/>
      <c r="R33" s="99"/>
      <c r="S33" s="99"/>
      <c r="T33" s="99"/>
      <c r="U33" s="99"/>
      <c r="V33" s="99"/>
      <c r="W33" s="100"/>
      <c r="X33" s="100"/>
      <c r="Y33" s="100"/>
      <c r="Z33" s="100"/>
      <c r="AA33" s="100"/>
      <c r="AB33" s="100"/>
      <c r="AC33" s="100"/>
      <c r="AD33" s="100"/>
      <c r="AE33" s="100"/>
      <c r="AF33" s="100"/>
      <c r="AG33" s="101"/>
      <c r="AI33" s="102" t="s">
        <v>1</v>
      </c>
      <c r="AK33" s="65"/>
      <c r="AL33" s="66"/>
      <c r="AM33" s="67"/>
    </row>
    <row r="34" spans="1:39" ht="6" customHeight="1">
      <c r="A34" s="105"/>
      <c r="B34" s="46"/>
      <c r="C34" s="103"/>
      <c r="D34" s="103"/>
      <c r="E34" s="103"/>
      <c r="F34" s="103"/>
      <c r="G34" s="103"/>
      <c r="H34" s="103"/>
      <c r="I34" s="103"/>
      <c r="J34" s="103"/>
      <c r="K34" s="103"/>
      <c r="L34" s="103"/>
      <c r="M34" s="103"/>
      <c r="N34" s="103"/>
      <c r="O34" s="103"/>
      <c r="P34" s="103"/>
      <c r="Q34" s="103"/>
      <c r="R34" s="103"/>
      <c r="S34" s="103"/>
      <c r="T34" s="103"/>
      <c r="U34" s="103"/>
      <c r="V34" s="103"/>
      <c r="W34" s="103"/>
      <c r="X34" s="103"/>
      <c r="Y34" s="103"/>
      <c r="Z34" s="103"/>
      <c r="AA34" s="103"/>
      <c r="AB34" s="103"/>
      <c r="AC34" s="103"/>
      <c r="AD34" s="103"/>
      <c r="AE34" s="103"/>
      <c r="AF34" s="103"/>
      <c r="AG34" s="103"/>
      <c r="AK34" s="65"/>
      <c r="AL34" s="66"/>
      <c r="AM34" s="67"/>
    </row>
    <row r="35" spans="1:39" ht="12" customHeight="1">
      <c r="A35" s="105"/>
      <c r="B35" s="512" t="str">
        <f>IF($F$8="","",MONTH(C36)&amp;"月")</f>
        <v>1月</v>
      </c>
      <c r="C35" s="513"/>
      <c r="D35" s="103"/>
      <c r="E35" s="103"/>
      <c r="F35" s="103"/>
      <c r="G35" s="103"/>
      <c r="H35" s="103"/>
      <c r="I35" s="103"/>
      <c r="J35" s="103"/>
      <c r="K35" s="103"/>
      <c r="L35" s="103"/>
      <c r="M35" s="103"/>
      <c r="N35" s="103"/>
      <c r="O35" s="103"/>
      <c r="P35" s="103"/>
      <c r="Q35" s="103"/>
      <c r="R35" s="103"/>
      <c r="S35" s="103"/>
      <c r="T35" s="103"/>
      <c r="U35" s="103"/>
      <c r="V35" s="103"/>
      <c r="W35" s="103"/>
      <c r="X35" s="103"/>
      <c r="Y35" s="103"/>
      <c r="Z35" s="103"/>
      <c r="AA35" s="103"/>
      <c r="AB35" s="103"/>
      <c r="AC35" s="103"/>
      <c r="AD35" s="103"/>
      <c r="AE35" s="103"/>
      <c r="AF35" s="103"/>
      <c r="AG35" s="103"/>
      <c r="AK35" s="65"/>
      <c r="AL35" s="66"/>
      <c r="AM35" s="67"/>
    </row>
    <row r="36" spans="1:39" ht="15" customHeight="1">
      <c r="A36" s="517"/>
      <c r="B36" s="83" t="s">
        <v>293</v>
      </c>
      <c r="C36" s="84">
        <f>IF(C24="","",AO12)</f>
        <v>45658</v>
      </c>
      <c r="D36" s="85">
        <f>IF(C36="","",IF(C36+1&gt;$AO$13,"",C36+1))</f>
        <v>45659</v>
      </c>
      <c r="E36" s="85">
        <f t="shared" ref="E36:AG36" si="26">IF(D36="","",IF(D36+1&gt;$AO$13,"",D36+1))</f>
        <v>45660</v>
      </c>
      <c r="F36" s="85">
        <f t="shared" si="26"/>
        <v>45661</v>
      </c>
      <c r="G36" s="85">
        <f t="shared" si="26"/>
        <v>45662</v>
      </c>
      <c r="H36" s="85">
        <f t="shared" si="26"/>
        <v>45663</v>
      </c>
      <c r="I36" s="85">
        <f t="shared" si="26"/>
        <v>45664</v>
      </c>
      <c r="J36" s="85">
        <f t="shared" si="26"/>
        <v>45665</v>
      </c>
      <c r="K36" s="85">
        <f t="shared" si="26"/>
        <v>45666</v>
      </c>
      <c r="L36" s="85">
        <f t="shared" si="26"/>
        <v>45667</v>
      </c>
      <c r="M36" s="85">
        <f t="shared" si="26"/>
        <v>45668</v>
      </c>
      <c r="N36" s="85">
        <f t="shared" si="26"/>
        <v>45669</v>
      </c>
      <c r="O36" s="85">
        <f t="shared" si="26"/>
        <v>45670</v>
      </c>
      <c r="P36" s="85">
        <f t="shared" si="26"/>
        <v>45671</v>
      </c>
      <c r="Q36" s="85">
        <f t="shared" si="26"/>
        <v>45672</v>
      </c>
      <c r="R36" s="85">
        <f t="shared" si="26"/>
        <v>45673</v>
      </c>
      <c r="S36" s="85">
        <f t="shared" si="26"/>
        <v>45674</v>
      </c>
      <c r="T36" s="85">
        <f t="shared" si="26"/>
        <v>45675</v>
      </c>
      <c r="U36" s="85">
        <f t="shared" si="26"/>
        <v>45676</v>
      </c>
      <c r="V36" s="85">
        <f t="shared" si="26"/>
        <v>45677</v>
      </c>
      <c r="W36" s="85">
        <f t="shared" si="26"/>
        <v>45678</v>
      </c>
      <c r="X36" s="85">
        <f t="shared" si="26"/>
        <v>45679</v>
      </c>
      <c r="Y36" s="85">
        <f t="shared" si="26"/>
        <v>45680</v>
      </c>
      <c r="Z36" s="85">
        <f t="shared" si="26"/>
        <v>45681</v>
      </c>
      <c r="AA36" s="85">
        <f t="shared" si="26"/>
        <v>45682</v>
      </c>
      <c r="AB36" s="85">
        <f t="shared" si="26"/>
        <v>45683</v>
      </c>
      <c r="AC36" s="85">
        <f t="shared" si="26"/>
        <v>45684</v>
      </c>
      <c r="AD36" s="85">
        <f t="shared" si="26"/>
        <v>45685</v>
      </c>
      <c r="AE36" s="85">
        <f t="shared" si="26"/>
        <v>45686</v>
      </c>
      <c r="AF36" s="85">
        <f t="shared" si="26"/>
        <v>45687</v>
      </c>
      <c r="AG36" s="86">
        <f t="shared" si="26"/>
        <v>45688</v>
      </c>
      <c r="AI36" s="521" t="s">
        <v>294</v>
      </c>
      <c r="AK36" s="65"/>
      <c r="AL36" s="66"/>
      <c r="AM36" s="67"/>
    </row>
    <row r="37" spans="1:39" ht="15" customHeight="1">
      <c r="A37" s="518"/>
      <c r="B37" s="87" t="s">
        <v>295</v>
      </c>
      <c r="C37" s="88" t="str">
        <f t="shared" ref="C37:AG37" si="27">IF(C36="","",TEXT(C36,"aaa"))</f>
        <v>水</v>
      </c>
      <c r="D37" s="89" t="str">
        <f t="shared" si="27"/>
        <v>木</v>
      </c>
      <c r="E37" s="89" t="str">
        <f t="shared" si="27"/>
        <v>金</v>
      </c>
      <c r="F37" s="89" t="str">
        <f t="shared" si="27"/>
        <v>土</v>
      </c>
      <c r="G37" s="89" t="str">
        <f t="shared" si="27"/>
        <v>日</v>
      </c>
      <c r="H37" s="89" t="str">
        <f t="shared" si="27"/>
        <v>月</v>
      </c>
      <c r="I37" s="89" t="str">
        <f t="shared" si="27"/>
        <v>火</v>
      </c>
      <c r="J37" s="89" t="str">
        <f t="shared" si="27"/>
        <v>水</v>
      </c>
      <c r="K37" s="89" t="str">
        <f t="shared" si="27"/>
        <v>木</v>
      </c>
      <c r="L37" s="89" t="str">
        <f t="shared" si="27"/>
        <v>金</v>
      </c>
      <c r="M37" s="89" t="str">
        <f t="shared" si="27"/>
        <v>土</v>
      </c>
      <c r="N37" s="89" t="str">
        <f t="shared" si="27"/>
        <v>日</v>
      </c>
      <c r="O37" s="89" t="str">
        <f t="shared" si="27"/>
        <v>月</v>
      </c>
      <c r="P37" s="89" t="str">
        <f t="shared" si="27"/>
        <v>火</v>
      </c>
      <c r="Q37" s="89" t="str">
        <f t="shared" si="27"/>
        <v>水</v>
      </c>
      <c r="R37" s="89" t="str">
        <f t="shared" si="27"/>
        <v>木</v>
      </c>
      <c r="S37" s="89" t="str">
        <f t="shared" si="27"/>
        <v>金</v>
      </c>
      <c r="T37" s="89" t="str">
        <f t="shared" si="27"/>
        <v>土</v>
      </c>
      <c r="U37" s="89" t="str">
        <f t="shared" si="27"/>
        <v>日</v>
      </c>
      <c r="V37" s="89" t="str">
        <f t="shared" si="27"/>
        <v>月</v>
      </c>
      <c r="W37" s="89" t="str">
        <f t="shared" si="27"/>
        <v>火</v>
      </c>
      <c r="X37" s="89" t="str">
        <f t="shared" si="27"/>
        <v>水</v>
      </c>
      <c r="Y37" s="89" t="str">
        <f t="shared" si="27"/>
        <v>木</v>
      </c>
      <c r="Z37" s="89" t="str">
        <f t="shared" si="27"/>
        <v>金</v>
      </c>
      <c r="AA37" s="89" t="str">
        <f t="shared" si="27"/>
        <v>土</v>
      </c>
      <c r="AB37" s="89" t="str">
        <f t="shared" si="27"/>
        <v>日</v>
      </c>
      <c r="AC37" s="89" t="str">
        <f t="shared" si="27"/>
        <v>月</v>
      </c>
      <c r="AD37" s="89" t="str">
        <f t="shared" si="27"/>
        <v>火</v>
      </c>
      <c r="AE37" s="89" t="str">
        <f t="shared" si="27"/>
        <v>水</v>
      </c>
      <c r="AF37" s="89" t="str">
        <f t="shared" si="27"/>
        <v>木</v>
      </c>
      <c r="AG37" s="90" t="str">
        <f t="shared" si="27"/>
        <v>金</v>
      </c>
      <c r="AI37" s="522"/>
      <c r="AK37" s="65"/>
      <c r="AL37" s="66"/>
      <c r="AM37" s="67"/>
    </row>
    <row r="38" spans="1:39" ht="35.15" customHeight="1">
      <c r="A38" s="518"/>
      <c r="B38" s="523" t="s">
        <v>296</v>
      </c>
      <c r="C38" s="524" t="str">
        <f t="shared" ref="C38:S38" si="28">IF(ISERROR(VLOOKUP(C36,$AK$6:$AM$65,2,FALSE)),"",VLOOKUP(C36,$AK$6:$AM$65,2,FALSE))</f>
        <v>元日</v>
      </c>
      <c r="D38" s="495" t="str">
        <f t="shared" si="28"/>
        <v>年末年始休</v>
      </c>
      <c r="E38" s="495" t="str">
        <f t="shared" si="28"/>
        <v>年末年始休</v>
      </c>
      <c r="F38" s="495" t="str">
        <f t="shared" si="28"/>
        <v/>
      </c>
      <c r="G38" s="495" t="str">
        <f t="shared" si="28"/>
        <v/>
      </c>
      <c r="H38" s="495" t="str">
        <f t="shared" si="28"/>
        <v/>
      </c>
      <c r="I38" s="495" t="str">
        <f t="shared" si="28"/>
        <v/>
      </c>
      <c r="J38" s="495" t="str">
        <f t="shared" si="28"/>
        <v/>
      </c>
      <c r="K38" s="495" t="str">
        <f t="shared" si="28"/>
        <v/>
      </c>
      <c r="L38" s="495" t="str">
        <f t="shared" si="28"/>
        <v/>
      </c>
      <c r="M38" s="495" t="str">
        <f t="shared" si="28"/>
        <v/>
      </c>
      <c r="N38" s="495" t="str">
        <f t="shared" si="28"/>
        <v/>
      </c>
      <c r="O38" s="495" t="str">
        <f t="shared" si="28"/>
        <v>成人の日</v>
      </c>
      <c r="P38" s="495" t="str">
        <f t="shared" si="28"/>
        <v/>
      </c>
      <c r="Q38" s="495" t="str">
        <f t="shared" si="28"/>
        <v/>
      </c>
      <c r="R38" s="495" t="str">
        <f t="shared" si="28"/>
        <v/>
      </c>
      <c r="S38" s="495" t="str">
        <f t="shared" si="28"/>
        <v/>
      </c>
      <c r="T38" s="495" t="str">
        <f>IF(ISERROR(VLOOKUP(T36,$AK$6:$AM$65,2,FALSE)),"",VLOOKUP(T36,$AK$6:$AM$65,2,FALSE))</f>
        <v/>
      </c>
      <c r="U38" s="495" t="str">
        <f t="shared" ref="U38:AG38" si="29">IF(ISERROR(VLOOKUP(U36,$AK$6:$AM$65,2,FALSE)),"",VLOOKUP(U36,$AK$6:$AM$65,2,FALSE))</f>
        <v/>
      </c>
      <c r="V38" s="495" t="str">
        <f t="shared" si="29"/>
        <v/>
      </c>
      <c r="W38" s="495" t="str">
        <f t="shared" si="29"/>
        <v/>
      </c>
      <c r="X38" s="495" t="str">
        <f t="shared" si="29"/>
        <v/>
      </c>
      <c r="Y38" s="495" t="str">
        <f t="shared" si="29"/>
        <v/>
      </c>
      <c r="Z38" s="495" t="str">
        <f t="shared" si="29"/>
        <v/>
      </c>
      <c r="AA38" s="495" t="str">
        <f t="shared" si="29"/>
        <v/>
      </c>
      <c r="AB38" s="495" t="str">
        <f t="shared" si="29"/>
        <v/>
      </c>
      <c r="AC38" s="495" t="str">
        <f t="shared" si="29"/>
        <v/>
      </c>
      <c r="AD38" s="495" t="str">
        <f t="shared" si="29"/>
        <v/>
      </c>
      <c r="AE38" s="495" t="str">
        <f t="shared" si="29"/>
        <v/>
      </c>
      <c r="AF38" s="495" t="str">
        <f t="shared" si="29"/>
        <v/>
      </c>
      <c r="AG38" s="494" t="str">
        <f t="shared" si="29"/>
        <v/>
      </c>
      <c r="AI38" s="522"/>
      <c r="AK38" s="65"/>
      <c r="AL38" s="66"/>
      <c r="AM38" s="67"/>
    </row>
    <row r="39" spans="1:39" ht="35.15" customHeight="1">
      <c r="A39" s="518"/>
      <c r="B39" s="523"/>
      <c r="C39" s="524"/>
      <c r="D39" s="495"/>
      <c r="E39" s="495"/>
      <c r="F39" s="495"/>
      <c r="G39" s="495"/>
      <c r="H39" s="495"/>
      <c r="I39" s="495"/>
      <c r="J39" s="495"/>
      <c r="K39" s="495"/>
      <c r="L39" s="495"/>
      <c r="M39" s="495"/>
      <c r="N39" s="495"/>
      <c r="O39" s="495"/>
      <c r="P39" s="495"/>
      <c r="Q39" s="495"/>
      <c r="R39" s="495"/>
      <c r="S39" s="495"/>
      <c r="T39" s="495"/>
      <c r="U39" s="495"/>
      <c r="V39" s="495"/>
      <c r="W39" s="495"/>
      <c r="X39" s="495"/>
      <c r="Y39" s="495"/>
      <c r="Z39" s="495"/>
      <c r="AA39" s="495"/>
      <c r="AB39" s="495"/>
      <c r="AC39" s="495"/>
      <c r="AD39" s="495"/>
      <c r="AE39" s="495"/>
      <c r="AF39" s="495"/>
      <c r="AG39" s="494"/>
      <c r="AI39" s="522"/>
      <c r="AK39" s="65"/>
      <c r="AL39" s="66"/>
      <c r="AM39" s="67"/>
    </row>
    <row r="40" spans="1:39" ht="35.15" customHeight="1">
      <c r="A40" s="518"/>
      <c r="B40" s="523"/>
      <c r="C40" s="524"/>
      <c r="D40" s="495"/>
      <c r="E40" s="495"/>
      <c r="F40" s="495"/>
      <c r="G40" s="495"/>
      <c r="H40" s="495"/>
      <c r="I40" s="495"/>
      <c r="J40" s="495"/>
      <c r="K40" s="495"/>
      <c r="L40" s="495"/>
      <c r="M40" s="495"/>
      <c r="N40" s="495"/>
      <c r="O40" s="495"/>
      <c r="P40" s="495"/>
      <c r="Q40" s="495"/>
      <c r="R40" s="495"/>
      <c r="S40" s="495"/>
      <c r="T40" s="495"/>
      <c r="U40" s="495"/>
      <c r="V40" s="495"/>
      <c r="W40" s="495"/>
      <c r="X40" s="495"/>
      <c r="Y40" s="495"/>
      <c r="Z40" s="495"/>
      <c r="AA40" s="495"/>
      <c r="AB40" s="495"/>
      <c r="AC40" s="495"/>
      <c r="AD40" s="495"/>
      <c r="AE40" s="495"/>
      <c r="AF40" s="495"/>
      <c r="AG40" s="494"/>
      <c r="AI40" s="522"/>
      <c r="AK40" s="65"/>
      <c r="AL40" s="66"/>
      <c r="AM40" s="67"/>
    </row>
    <row r="41" spans="1:39" ht="35.15" customHeight="1">
      <c r="A41" s="518"/>
      <c r="B41" s="523"/>
      <c r="C41" s="524"/>
      <c r="D41" s="495"/>
      <c r="E41" s="495"/>
      <c r="F41" s="495"/>
      <c r="G41" s="495"/>
      <c r="H41" s="495"/>
      <c r="I41" s="495"/>
      <c r="J41" s="495"/>
      <c r="K41" s="495"/>
      <c r="L41" s="495"/>
      <c r="M41" s="495"/>
      <c r="N41" s="495"/>
      <c r="O41" s="495"/>
      <c r="P41" s="495"/>
      <c r="Q41" s="495"/>
      <c r="R41" s="495"/>
      <c r="S41" s="495"/>
      <c r="T41" s="495"/>
      <c r="U41" s="495"/>
      <c r="V41" s="495"/>
      <c r="W41" s="495"/>
      <c r="X41" s="495"/>
      <c r="Y41" s="495"/>
      <c r="Z41" s="495"/>
      <c r="AA41" s="495"/>
      <c r="AB41" s="495"/>
      <c r="AC41" s="495"/>
      <c r="AD41" s="495"/>
      <c r="AE41" s="495"/>
      <c r="AF41" s="495"/>
      <c r="AG41" s="494"/>
      <c r="AI41" s="522"/>
      <c r="AK41" s="65"/>
      <c r="AL41" s="66"/>
      <c r="AM41" s="67"/>
    </row>
    <row r="42" spans="1:39" ht="35.15" customHeight="1">
      <c r="A42" s="518"/>
      <c r="B42" s="523"/>
      <c r="C42" s="524"/>
      <c r="D42" s="495"/>
      <c r="E42" s="495"/>
      <c r="F42" s="495"/>
      <c r="G42" s="495"/>
      <c r="H42" s="495"/>
      <c r="I42" s="495"/>
      <c r="J42" s="495"/>
      <c r="K42" s="495"/>
      <c r="L42" s="495"/>
      <c r="M42" s="495"/>
      <c r="N42" s="495"/>
      <c r="O42" s="495"/>
      <c r="P42" s="495"/>
      <c r="Q42" s="495"/>
      <c r="R42" s="495"/>
      <c r="S42" s="495"/>
      <c r="T42" s="495"/>
      <c r="U42" s="495"/>
      <c r="V42" s="495"/>
      <c r="W42" s="495"/>
      <c r="X42" s="495"/>
      <c r="Y42" s="495"/>
      <c r="Z42" s="495"/>
      <c r="AA42" s="495"/>
      <c r="AB42" s="495"/>
      <c r="AC42" s="495"/>
      <c r="AD42" s="495"/>
      <c r="AE42" s="495"/>
      <c r="AF42" s="495"/>
      <c r="AG42" s="494"/>
      <c r="AI42" s="91">
        <f>Z9</f>
        <v>19</v>
      </c>
      <c r="AK42" s="65"/>
      <c r="AL42" s="66"/>
      <c r="AM42" s="67"/>
    </row>
    <row r="43" spans="1:39" ht="35.15" customHeight="1">
      <c r="A43" s="518"/>
      <c r="B43" s="523"/>
      <c r="C43" s="524"/>
      <c r="D43" s="495"/>
      <c r="E43" s="495"/>
      <c r="F43" s="495"/>
      <c r="G43" s="495"/>
      <c r="H43" s="495"/>
      <c r="I43" s="495"/>
      <c r="J43" s="495"/>
      <c r="K43" s="495"/>
      <c r="L43" s="495"/>
      <c r="M43" s="495"/>
      <c r="N43" s="495"/>
      <c r="O43" s="495"/>
      <c r="P43" s="495"/>
      <c r="Q43" s="495"/>
      <c r="R43" s="495"/>
      <c r="S43" s="495"/>
      <c r="T43" s="495"/>
      <c r="U43" s="495"/>
      <c r="V43" s="495"/>
      <c r="W43" s="495"/>
      <c r="X43" s="495"/>
      <c r="Y43" s="495"/>
      <c r="Z43" s="495"/>
      <c r="AA43" s="495"/>
      <c r="AB43" s="495"/>
      <c r="AC43" s="495"/>
      <c r="AD43" s="495"/>
      <c r="AE43" s="495"/>
      <c r="AF43" s="495"/>
      <c r="AG43" s="494"/>
      <c r="AI43" s="92" t="s">
        <v>297</v>
      </c>
      <c r="AK43" s="65"/>
      <c r="AL43" s="66"/>
      <c r="AM43" s="67"/>
    </row>
    <row r="44" spans="1:39" ht="15" customHeight="1">
      <c r="A44" s="518"/>
      <c r="B44" s="525" t="s">
        <v>1</v>
      </c>
      <c r="C44" s="93"/>
      <c r="D44" s="94"/>
      <c r="E44" s="94"/>
      <c r="F44" s="94"/>
      <c r="G44" s="94"/>
      <c r="H44" s="94"/>
      <c r="I44" s="94"/>
      <c r="J44" s="94"/>
      <c r="K44" s="94"/>
      <c r="L44" s="94"/>
      <c r="M44" s="95"/>
      <c r="N44" s="95"/>
      <c r="O44" s="94"/>
      <c r="P44" s="94"/>
      <c r="Q44" s="94"/>
      <c r="R44" s="94"/>
      <c r="S44" s="94"/>
      <c r="T44" s="94"/>
      <c r="U44" s="94"/>
      <c r="V44" s="94"/>
      <c r="W44" s="94"/>
      <c r="X44" s="94"/>
      <c r="Y44" s="94"/>
      <c r="Z44" s="94"/>
      <c r="AA44" s="94"/>
      <c r="AB44" s="94"/>
      <c r="AC44" s="94"/>
      <c r="AD44" s="94"/>
      <c r="AE44" s="94"/>
      <c r="AF44" s="94"/>
      <c r="AG44" s="96"/>
      <c r="AI44" s="97" t="str">
        <f>Z8</f>
        <v/>
      </c>
      <c r="AK44" s="65"/>
      <c r="AL44" s="66"/>
      <c r="AM44" s="67"/>
    </row>
    <row r="45" spans="1:39" ht="15" customHeight="1">
      <c r="A45" s="518"/>
      <c r="B45" s="525"/>
      <c r="C45" s="98"/>
      <c r="D45" s="99"/>
      <c r="E45" s="99"/>
      <c r="F45" s="99"/>
      <c r="G45" s="99"/>
      <c r="H45" s="99"/>
      <c r="I45" s="99"/>
      <c r="J45" s="99"/>
      <c r="K45" s="99"/>
      <c r="L45" s="99"/>
      <c r="M45" s="99"/>
      <c r="N45" s="99"/>
      <c r="O45" s="99"/>
      <c r="P45" s="99"/>
      <c r="Q45" s="99"/>
      <c r="R45" s="99"/>
      <c r="S45" s="99"/>
      <c r="T45" s="99"/>
      <c r="U45" s="99"/>
      <c r="V45" s="99"/>
      <c r="W45" s="100"/>
      <c r="X45" s="100"/>
      <c r="Y45" s="100"/>
      <c r="Z45" s="100"/>
      <c r="AA45" s="100"/>
      <c r="AB45" s="100"/>
      <c r="AC45" s="100"/>
      <c r="AD45" s="100"/>
      <c r="AE45" s="100"/>
      <c r="AF45" s="100"/>
      <c r="AG45" s="101"/>
      <c r="AI45" s="102" t="s">
        <v>1</v>
      </c>
      <c r="AK45" s="65"/>
      <c r="AL45" s="66"/>
      <c r="AM45" s="67"/>
    </row>
    <row r="46" spans="1:39">
      <c r="A46" s="46"/>
      <c r="B46" s="46"/>
      <c r="C46" s="46"/>
      <c r="D46" s="46"/>
      <c r="E46" s="46"/>
      <c r="F46" s="46"/>
      <c r="G46" s="46"/>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6"/>
      <c r="AK46" s="65"/>
      <c r="AL46" s="66"/>
      <c r="AM46" s="67"/>
    </row>
    <row r="47" spans="1:39">
      <c r="AK47" s="65"/>
      <c r="AL47" s="66"/>
      <c r="AM47" s="67"/>
    </row>
    <row r="48" spans="1:39">
      <c r="AK48" s="65"/>
      <c r="AL48" s="66"/>
      <c r="AM48" s="67"/>
    </row>
    <row r="49" spans="37:39" ht="101.25" customHeight="1">
      <c r="AK49" s="65"/>
      <c r="AL49" s="66"/>
      <c r="AM49" s="67"/>
    </row>
    <row r="50" spans="37:39" ht="101.25" customHeight="1">
      <c r="AK50" s="65"/>
      <c r="AL50" s="66"/>
      <c r="AM50" s="67"/>
    </row>
    <row r="51" spans="37:39">
      <c r="AK51" s="65"/>
      <c r="AL51" s="66"/>
      <c r="AM51" s="67"/>
    </row>
    <row r="52" spans="37:39">
      <c r="AK52" s="65"/>
      <c r="AL52" s="66"/>
      <c r="AM52" s="67"/>
    </row>
    <row r="53" spans="37:39">
      <c r="AK53" s="65"/>
      <c r="AL53" s="66"/>
      <c r="AM53" s="67"/>
    </row>
    <row r="54" spans="37:39">
      <c r="AK54" s="65"/>
      <c r="AL54" s="66"/>
      <c r="AM54" s="67"/>
    </row>
    <row r="55" spans="37:39">
      <c r="AK55" s="65"/>
      <c r="AL55" s="66"/>
      <c r="AM55" s="67"/>
    </row>
    <row r="56" spans="37:39" ht="101.25" customHeight="1">
      <c r="AK56" s="65"/>
      <c r="AL56" s="66"/>
      <c r="AM56" s="67"/>
    </row>
    <row r="57" spans="37:39" ht="101.25" customHeight="1">
      <c r="AK57" s="65"/>
      <c r="AL57" s="66"/>
      <c r="AM57" s="67"/>
    </row>
    <row r="58" spans="37:39">
      <c r="AK58" s="65"/>
      <c r="AL58" s="66"/>
      <c r="AM58" s="67"/>
    </row>
    <row r="59" spans="37:39">
      <c r="AK59" s="65"/>
      <c r="AL59" s="66"/>
      <c r="AM59" s="67"/>
    </row>
    <row r="60" spans="37:39" ht="13.5" thickBot="1">
      <c r="AK60" s="106"/>
      <c r="AL60" s="107"/>
      <c r="AM60" s="108"/>
    </row>
    <row r="63" spans="37:39" ht="101.25" customHeight="1"/>
    <row r="64" spans="37:39" ht="101.25" customHeight="1"/>
  </sheetData>
  <sheetProtection formatCells="0" formatColumns="0" formatRows="0" insertColumns="0" insertRows="0"/>
  <mergeCells count="134">
    <mergeCell ref="AE38:AE43"/>
    <mergeCell ref="AF38:AF43"/>
    <mergeCell ref="U38:U43"/>
    <mergeCell ref="V38:V43"/>
    <mergeCell ref="W38:W43"/>
    <mergeCell ref="X38:X43"/>
    <mergeCell ref="Y38:Y43"/>
    <mergeCell ref="Z38:Z43"/>
    <mergeCell ref="O38:O43"/>
    <mergeCell ref="T38:T43"/>
    <mergeCell ref="A36:A45"/>
    <mergeCell ref="K38:K43"/>
    <mergeCell ref="L38:L43"/>
    <mergeCell ref="M38:M43"/>
    <mergeCell ref="N38:N43"/>
    <mergeCell ref="B44:B45"/>
    <mergeCell ref="AF26:AF31"/>
    <mergeCell ref="AG26:AG31"/>
    <mergeCell ref="B32:B33"/>
    <mergeCell ref="B35:C35"/>
    <mergeCell ref="AC26:AC31"/>
    <mergeCell ref="AD26:AD31"/>
    <mergeCell ref="K26:K31"/>
    <mergeCell ref="L26:L31"/>
    <mergeCell ref="AE26:AE31"/>
    <mergeCell ref="Y26:Y31"/>
    <mergeCell ref="Z26:Z31"/>
    <mergeCell ref="AA26:AA31"/>
    <mergeCell ref="AB26:AB31"/>
    <mergeCell ref="S26:S31"/>
    <mergeCell ref="T26:T31"/>
    <mergeCell ref="U26:U31"/>
    <mergeCell ref="V26:V31"/>
    <mergeCell ref="W26:W31"/>
    <mergeCell ref="X26:X31"/>
    <mergeCell ref="M26:M31"/>
    <mergeCell ref="N26:N31"/>
    <mergeCell ref="Q26:Q31"/>
    <mergeCell ref="R26:R31"/>
    <mergeCell ref="G26:G31"/>
    <mergeCell ref="AI36:AI41"/>
    <mergeCell ref="B38:B43"/>
    <mergeCell ref="C38:C43"/>
    <mergeCell ref="D38:D43"/>
    <mergeCell ref="E38:E43"/>
    <mergeCell ref="F38:F43"/>
    <mergeCell ref="G38:G43"/>
    <mergeCell ref="H26:H31"/>
    <mergeCell ref="I26:I31"/>
    <mergeCell ref="H38:H43"/>
    <mergeCell ref="I38:I43"/>
    <mergeCell ref="J38:J43"/>
    <mergeCell ref="AG38:AG43"/>
    <mergeCell ref="AA38:AA43"/>
    <mergeCell ref="AB38:AB43"/>
    <mergeCell ref="AC38:AC43"/>
    <mergeCell ref="AD38:AD43"/>
    <mergeCell ref="B26:B31"/>
    <mergeCell ref="C26:C31"/>
    <mergeCell ref="D26:D31"/>
    <mergeCell ref="E26:E31"/>
    <mergeCell ref="F26:F31"/>
    <mergeCell ref="P38:P43"/>
    <mergeCell ref="Q38:Q43"/>
    <mergeCell ref="R38:R43"/>
    <mergeCell ref="S38:S43"/>
    <mergeCell ref="J26:J31"/>
    <mergeCell ref="A24:A33"/>
    <mergeCell ref="O26:O31"/>
    <mergeCell ref="P26:P31"/>
    <mergeCell ref="B11:C11"/>
    <mergeCell ref="A12:A21"/>
    <mergeCell ref="AI12:AI17"/>
    <mergeCell ref="B14:B19"/>
    <mergeCell ref="C14:C19"/>
    <mergeCell ref="D14:D19"/>
    <mergeCell ref="E14:E19"/>
    <mergeCell ref="F14:F19"/>
    <mergeCell ref="G14:G19"/>
    <mergeCell ref="H14:H19"/>
    <mergeCell ref="Q14:Q19"/>
    <mergeCell ref="R14:R19"/>
    <mergeCell ref="S14:S19"/>
    <mergeCell ref="T14:T19"/>
    <mergeCell ref="I14:I19"/>
    <mergeCell ref="J14:J19"/>
    <mergeCell ref="K14:K19"/>
    <mergeCell ref="L14:L19"/>
    <mergeCell ref="M14:M19"/>
    <mergeCell ref="B20:B21"/>
    <mergeCell ref="AI24:AI29"/>
    <mergeCell ref="B23:C23"/>
    <mergeCell ref="N10:AC10"/>
    <mergeCell ref="W14:W19"/>
    <mergeCell ref="X14:X19"/>
    <mergeCell ref="Y14:Y19"/>
    <mergeCell ref="B8:E8"/>
    <mergeCell ref="F8:K8"/>
    <mergeCell ref="N8:Q8"/>
    <mergeCell ref="R8:U8"/>
    <mergeCell ref="V8:Y8"/>
    <mergeCell ref="Z8:AC8"/>
    <mergeCell ref="U14:U19"/>
    <mergeCell ref="V14:V19"/>
    <mergeCell ref="N14:N19"/>
    <mergeCell ref="AA14:AA19"/>
    <mergeCell ref="AB14:AB19"/>
    <mergeCell ref="AK4:AM4"/>
    <mergeCell ref="AK5:AM5"/>
    <mergeCell ref="R7:U7"/>
    <mergeCell ref="V7:Y7"/>
    <mergeCell ref="Z7:AC7"/>
    <mergeCell ref="AD7:AG7"/>
    <mergeCell ref="AD8:AG8"/>
    <mergeCell ref="B9:E9"/>
    <mergeCell ref="F9:K9"/>
    <mergeCell ref="N9:Q9"/>
    <mergeCell ref="R9:U9"/>
    <mergeCell ref="V9:Y9"/>
    <mergeCell ref="Z9:AC9"/>
    <mergeCell ref="AD9:AG9"/>
    <mergeCell ref="AG14:AG19"/>
    <mergeCell ref="Z14:Z19"/>
    <mergeCell ref="O14:O19"/>
    <mergeCell ref="P14:P19"/>
    <mergeCell ref="AC14:AC19"/>
    <mergeCell ref="AD14:AD19"/>
    <mergeCell ref="AE14:AE19"/>
    <mergeCell ref="A2:AG2"/>
    <mergeCell ref="B4:E4"/>
    <mergeCell ref="F4:Q4"/>
    <mergeCell ref="R4:V4"/>
    <mergeCell ref="W4:AF4"/>
    <mergeCell ref="AF14:AF19"/>
  </mergeCells>
  <phoneticPr fontId="3"/>
  <conditionalFormatting sqref="C12:AG12">
    <cfRule type="expression" dxfId="134" priority="24" stopIfTrue="1">
      <formula>OR(C13="土",C13="日")</formula>
    </cfRule>
    <cfRule type="expression" dxfId="133" priority="23" stopIfTrue="1">
      <formula>IF(ISERROR(VLOOKUP(C12,$AK$6:$AM$65,3,FALSE)),"",VLOOKUP(C12,$AK$6:$AM$65,3,FALSE))=1</formula>
    </cfRule>
    <cfRule type="expression" dxfId="132" priority="22" stopIfTrue="1">
      <formula>SUM(C20:C21)&gt;0</formula>
    </cfRule>
  </conditionalFormatting>
  <conditionalFormatting sqref="C13:AG13">
    <cfRule type="expression" dxfId="131" priority="19" stopIfTrue="1">
      <formula>SUM(C20:C21)&gt;0</formula>
    </cfRule>
    <cfRule type="expression" dxfId="130" priority="21" stopIfTrue="1">
      <formula>OR(C13="土",C13="日")</formula>
    </cfRule>
    <cfRule type="expression" dxfId="129" priority="20" stopIfTrue="1">
      <formula>IF(ISERROR(VLOOKUP(C12,$AK$6:$AM$65,3,FALSE)),"",VLOOKUP(C12,$AK$6:$AM$65,3,FALSE))=1</formula>
    </cfRule>
  </conditionalFormatting>
  <conditionalFormatting sqref="C14:AG18">
    <cfRule type="expression" dxfId="128" priority="16" stopIfTrue="1">
      <formula>SUM(C20:C21)&gt;0</formula>
    </cfRule>
    <cfRule type="expression" dxfId="127" priority="17" stopIfTrue="1">
      <formula>IF(ISERROR(VLOOKUP(C12,$AK$6:$AM$65,3,FALSE)),"",VLOOKUP(C12,$AK$6:$AM$65,3,FALSE))=1</formula>
    </cfRule>
    <cfRule type="expression" dxfId="126" priority="18" stopIfTrue="1">
      <formula>OR(C13="土",C13="日")</formula>
    </cfRule>
  </conditionalFormatting>
  <conditionalFormatting sqref="C19:AG19">
    <cfRule type="expression" dxfId="125" priority="13" stopIfTrue="1">
      <formula>SUM(C20:C21)&gt;0</formula>
    </cfRule>
    <cfRule type="expression" dxfId="124" priority="14" stopIfTrue="1">
      <formula>IF(ISERROR(VLOOKUP(C12,$AK$6:$AM$65,3,FALSE)),"",VLOOKUP(C12,$AK$6:$AM$65,3,FALSE))=1</formula>
    </cfRule>
    <cfRule type="expression" dxfId="123" priority="15" stopIfTrue="1">
      <formula>OR(C13="土",C13="日")</formula>
    </cfRule>
  </conditionalFormatting>
  <conditionalFormatting sqref="C24:AG24">
    <cfRule type="expression" dxfId="122" priority="33" stopIfTrue="1">
      <formula>OR(C25="土",C25="日")</formula>
    </cfRule>
    <cfRule type="expression" dxfId="121" priority="32" stopIfTrue="1">
      <formula>IF(ISERROR(VLOOKUP(C24,$AK$6:$AM$60,3,FALSE)),"",VLOOKUP(C24,$AK$6:$AM$60,3,FALSE))=1</formula>
    </cfRule>
    <cfRule type="expression" dxfId="120" priority="31" stopIfTrue="1">
      <formula>SUM(C32:C33)&gt;0</formula>
    </cfRule>
  </conditionalFormatting>
  <conditionalFormatting sqref="C25:AG25">
    <cfRule type="expression" dxfId="119" priority="36" stopIfTrue="1">
      <formula>OR(C25="土",C25="日")</formula>
    </cfRule>
    <cfRule type="expression" dxfId="118" priority="34" stopIfTrue="1">
      <formula>SUM(C32:C33)&gt;0</formula>
    </cfRule>
    <cfRule type="expression" dxfId="117" priority="35" stopIfTrue="1">
      <formula>IF(ISERROR(VLOOKUP(C24,$AK$6:$AM$60,3,FALSE)),"",VLOOKUP(C24,$AK$6:$AM$60,3,FALSE))=1</formula>
    </cfRule>
  </conditionalFormatting>
  <conditionalFormatting sqref="C26:AG30">
    <cfRule type="expression" dxfId="116" priority="10" stopIfTrue="1">
      <formula>SUM(C32:C33)&gt;0</formula>
    </cfRule>
    <cfRule type="expression" dxfId="115" priority="12" stopIfTrue="1">
      <formula>OR(C25="土",C25="日")</formula>
    </cfRule>
    <cfRule type="expression" dxfId="114" priority="11" stopIfTrue="1">
      <formula>IF(ISERROR(VLOOKUP(C24,$AK$6:$AM$65,3,FALSE)),"",VLOOKUP(C24,$AK$6:$AM$65,3,FALSE))=1</formula>
    </cfRule>
  </conditionalFormatting>
  <conditionalFormatting sqref="C31:AG31">
    <cfRule type="expression" dxfId="113" priority="9" stopIfTrue="1">
      <formula>OR(C25="土",C25="日")</formula>
    </cfRule>
    <cfRule type="expression" dxfId="112" priority="8" stopIfTrue="1">
      <formula>IF(ISERROR(VLOOKUP(C24,$AK$6:$AM$65,3,FALSE)),"",VLOOKUP(C24,$AK$6:$AM$65,3,FALSE))=1</formula>
    </cfRule>
    <cfRule type="expression" dxfId="111" priority="7" stopIfTrue="1">
      <formula>SUM(C32:C33)&gt;0</formula>
    </cfRule>
  </conditionalFormatting>
  <conditionalFormatting sqref="C36:AG36">
    <cfRule type="expression" dxfId="110" priority="25" stopIfTrue="1">
      <formula>SUM(C44:C45)&gt;0</formula>
    </cfRule>
    <cfRule type="expression" dxfId="109" priority="26" stopIfTrue="1">
      <formula>IF(ISERROR(VLOOKUP(C36,$AK$6:$AM$60,3,FALSE)),"",VLOOKUP(C36,$AK$6:$AM$60,3,FALSE))=1</formula>
    </cfRule>
    <cfRule type="expression" dxfId="108" priority="27" stopIfTrue="1">
      <formula>OR(C37="土",C37="日")</formula>
    </cfRule>
  </conditionalFormatting>
  <conditionalFormatting sqref="C37:AG37">
    <cfRule type="expression" dxfId="107" priority="28" stopIfTrue="1">
      <formula>SUM(C44:C45)&gt;0</formula>
    </cfRule>
    <cfRule type="expression" dxfId="106" priority="29" stopIfTrue="1">
      <formula>IF(ISERROR(VLOOKUP(C36,$AK$6:$AM$60,3,FALSE)),"",VLOOKUP(C36,$AK$6:$AM$60,3,FALSE))=1</formula>
    </cfRule>
    <cfRule type="expression" dxfId="105" priority="30" stopIfTrue="1">
      <formula>OR(C37="土",C37="日")</formula>
    </cfRule>
  </conditionalFormatting>
  <conditionalFormatting sqref="C38:AG42">
    <cfRule type="expression" dxfId="104" priority="4" stopIfTrue="1">
      <formula>SUM(C44:C45)&gt;0</formula>
    </cfRule>
    <cfRule type="expression" dxfId="103" priority="6" stopIfTrue="1">
      <formula>OR(C37="土",C37="日")</formula>
    </cfRule>
    <cfRule type="expression" dxfId="102" priority="5" stopIfTrue="1">
      <formula>IF(ISERROR(VLOOKUP(C36,$AK$6:$AM$65,3,FALSE)),"",VLOOKUP(C36,$AK$6:$AM$65,3,FALSE))=1</formula>
    </cfRule>
  </conditionalFormatting>
  <conditionalFormatting sqref="C43:AG43">
    <cfRule type="expression" dxfId="101" priority="2" stopIfTrue="1">
      <formula>IF(ISERROR(VLOOKUP(C36,$AK$6:$AM$65,3,FALSE)),"",VLOOKUP(C36,$AK$6:$AM$65,3,FALSE))=1</formula>
    </cfRule>
    <cfRule type="expression" dxfId="100" priority="3" stopIfTrue="1">
      <formula>OR(C37="土",C37="日")</formula>
    </cfRule>
    <cfRule type="expression" dxfId="99" priority="1" stopIfTrue="1">
      <formula>SUM(C44:C45)&gt;0</formula>
    </cfRule>
  </conditionalFormatting>
  <printOptions horizontalCentered="1"/>
  <pageMargins left="0.70866141732283472" right="0.70866141732283472" top="0.74803149606299213" bottom="0.74803149606299213" header="0.31496062992125984" footer="0.31496062992125984"/>
  <pageSetup paperSize="9" scale="72" orientation="portrait" cellComments="asDisplayed"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FFFF00"/>
    <pageSetUpPr fitToPage="1"/>
  </sheetPr>
  <dimension ref="A1:FT69"/>
  <sheetViews>
    <sheetView view="pageBreakPreview" topLeftCell="A40" zoomScale="85" zoomScaleNormal="85" zoomScaleSheetLayoutView="85" workbookViewId="0">
      <selection activeCell="N10" sqref="N10:AD10"/>
    </sheetView>
  </sheetViews>
  <sheetFormatPr defaultRowHeight="13"/>
  <cols>
    <col min="1" max="1" width="5.36328125" style="43" customWidth="1"/>
    <col min="2" max="2" width="3.6328125" style="43" customWidth="1"/>
    <col min="3" max="33" width="3.36328125" style="43" customWidth="1"/>
    <col min="34" max="34" width="2" style="43" customWidth="1"/>
    <col min="35" max="35" width="4.6328125" style="44" customWidth="1"/>
    <col min="36" max="36" width="2.90625" style="43" customWidth="1"/>
    <col min="37" max="38" width="19.08984375" style="43" customWidth="1"/>
    <col min="39" max="40" width="2.90625" style="43" customWidth="1"/>
    <col min="41" max="41" width="6" style="43" customWidth="1"/>
    <col min="42" max="130" width="2.90625" style="43" customWidth="1"/>
    <col min="131" max="132" width="2.7265625" style="43" customWidth="1"/>
    <col min="133" max="175" width="2.90625" style="43" customWidth="1"/>
    <col min="176" max="176" width="6.26953125" style="43" customWidth="1"/>
    <col min="177" max="256" width="9" style="43"/>
    <col min="257" max="257" width="5.36328125" style="43" customWidth="1"/>
    <col min="258" max="258" width="3.6328125" style="43" customWidth="1"/>
    <col min="259" max="289" width="3.36328125" style="43" customWidth="1"/>
    <col min="290" max="290" width="2" style="43" customWidth="1"/>
    <col min="291" max="291" width="4.6328125" style="43" customWidth="1"/>
    <col min="292" max="292" width="2.90625" style="43" customWidth="1"/>
    <col min="293" max="294" width="19.08984375" style="43" customWidth="1"/>
    <col min="295" max="296" width="2.90625" style="43" customWidth="1"/>
    <col min="297" max="297" width="6" style="43" customWidth="1"/>
    <col min="298" max="386" width="2.90625" style="43" customWidth="1"/>
    <col min="387" max="388" width="2.7265625" style="43" customWidth="1"/>
    <col min="389" max="431" width="2.90625" style="43" customWidth="1"/>
    <col min="432" max="432" width="6.26953125" style="43" customWidth="1"/>
    <col min="433" max="512" width="9" style="43"/>
    <col min="513" max="513" width="5.36328125" style="43" customWidth="1"/>
    <col min="514" max="514" width="3.6328125" style="43" customWidth="1"/>
    <col min="515" max="545" width="3.36328125" style="43" customWidth="1"/>
    <col min="546" max="546" width="2" style="43" customWidth="1"/>
    <col min="547" max="547" width="4.6328125" style="43" customWidth="1"/>
    <col min="548" max="548" width="2.90625" style="43" customWidth="1"/>
    <col min="549" max="550" width="19.08984375" style="43" customWidth="1"/>
    <col min="551" max="552" width="2.90625" style="43" customWidth="1"/>
    <col min="553" max="553" width="6" style="43" customWidth="1"/>
    <col min="554" max="642" width="2.90625" style="43" customWidth="1"/>
    <col min="643" max="644" width="2.7265625" style="43" customWidth="1"/>
    <col min="645" max="687" width="2.90625" style="43" customWidth="1"/>
    <col min="688" max="688" width="6.26953125" style="43" customWidth="1"/>
    <col min="689" max="768" width="9" style="43"/>
    <col min="769" max="769" width="5.36328125" style="43" customWidth="1"/>
    <col min="770" max="770" width="3.6328125" style="43" customWidth="1"/>
    <col min="771" max="801" width="3.36328125" style="43" customWidth="1"/>
    <col min="802" max="802" width="2" style="43" customWidth="1"/>
    <col min="803" max="803" width="4.6328125" style="43" customWidth="1"/>
    <col min="804" max="804" width="2.90625" style="43" customWidth="1"/>
    <col min="805" max="806" width="19.08984375" style="43" customWidth="1"/>
    <col min="807" max="808" width="2.90625" style="43" customWidth="1"/>
    <col min="809" max="809" width="6" style="43" customWidth="1"/>
    <col min="810" max="898" width="2.90625" style="43" customWidth="1"/>
    <col min="899" max="900" width="2.7265625" style="43" customWidth="1"/>
    <col min="901" max="943" width="2.90625" style="43" customWidth="1"/>
    <col min="944" max="944" width="6.26953125" style="43" customWidth="1"/>
    <col min="945" max="1024" width="9" style="43"/>
    <col min="1025" max="1025" width="5.36328125" style="43" customWidth="1"/>
    <col min="1026" max="1026" width="3.6328125" style="43" customWidth="1"/>
    <col min="1027" max="1057" width="3.36328125" style="43" customWidth="1"/>
    <col min="1058" max="1058" width="2" style="43" customWidth="1"/>
    <col min="1059" max="1059" width="4.6328125" style="43" customWidth="1"/>
    <col min="1060" max="1060" width="2.90625" style="43" customWidth="1"/>
    <col min="1061" max="1062" width="19.08984375" style="43" customWidth="1"/>
    <col min="1063" max="1064" width="2.90625" style="43" customWidth="1"/>
    <col min="1065" max="1065" width="6" style="43" customWidth="1"/>
    <col min="1066" max="1154" width="2.90625" style="43" customWidth="1"/>
    <col min="1155" max="1156" width="2.7265625" style="43" customWidth="1"/>
    <col min="1157" max="1199" width="2.90625" style="43" customWidth="1"/>
    <col min="1200" max="1200" width="6.26953125" style="43" customWidth="1"/>
    <col min="1201" max="1280" width="9" style="43"/>
    <col min="1281" max="1281" width="5.36328125" style="43" customWidth="1"/>
    <col min="1282" max="1282" width="3.6328125" style="43" customWidth="1"/>
    <col min="1283" max="1313" width="3.36328125" style="43" customWidth="1"/>
    <col min="1314" max="1314" width="2" style="43" customWidth="1"/>
    <col min="1315" max="1315" width="4.6328125" style="43" customWidth="1"/>
    <col min="1316" max="1316" width="2.90625" style="43" customWidth="1"/>
    <col min="1317" max="1318" width="19.08984375" style="43" customWidth="1"/>
    <col min="1319" max="1320" width="2.90625" style="43" customWidth="1"/>
    <col min="1321" max="1321" width="6" style="43" customWidth="1"/>
    <col min="1322" max="1410" width="2.90625" style="43" customWidth="1"/>
    <col min="1411" max="1412" width="2.7265625" style="43" customWidth="1"/>
    <col min="1413" max="1455" width="2.90625" style="43" customWidth="1"/>
    <col min="1456" max="1456" width="6.26953125" style="43" customWidth="1"/>
    <col min="1457" max="1536" width="9" style="43"/>
    <col min="1537" max="1537" width="5.36328125" style="43" customWidth="1"/>
    <col min="1538" max="1538" width="3.6328125" style="43" customWidth="1"/>
    <col min="1539" max="1569" width="3.36328125" style="43" customWidth="1"/>
    <col min="1570" max="1570" width="2" style="43" customWidth="1"/>
    <col min="1571" max="1571" width="4.6328125" style="43" customWidth="1"/>
    <col min="1572" max="1572" width="2.90625" style="43" customWidth="1"/>
    <col min="1573" max="1574" width="19.08984375" style="43" customWidth="1"/>
    <col min="1575" max="1576" width="2.90625" style="43" customWidth="1"/>
    <col min="1577" max="1577" width="6" style="43" customWidth="1"/>
    <col min="1578" max="1666" width="2.90625" style="43" customWidth="1"/>
    <col min="1667" max="1668" width="2.7265625" style="43" customWidth="1"/>
    <col min="1669" max="1711" width="2.90625" style="43" customWidth="1"/>
    <col min="1712" max="1712" width="6.26953125" style="43" customWidth="1"/>
    <col min="1713" max="1792" width="9" style="43"/>
    <col min="1793" max="1793" width="5.36328125" style="43" customWidth="1"/>
    <col min="1794" max="1794" width="3.6328125" style="43" customWidth="1"/>
    <col min="1795" max="1825" width="3.36328125" style="43" customWidth="1"/>
    <col min="1826" max="1826" width="2" style="43" customWidth="1"/>
    <col min="1827" max="1827" width="4.6328125" style="43" customWidth="1"/>
    <col min="1828" max="1828" width="2.90625" style="43" customWidth="1"/>
    <col min="1829" max="1830" width="19.08984375" style="43" customWidth="1"/>
    <col min="1831" max="1832" width="2.90625" style="43" customWidth="1"/>
    <col min="1833" max="1833" width="6" style="43" customWidth="1"/>
    <col min="1834" max="1922" width="2.90625" style="43" customWidth="1"/>
    <col min="1923" max="1924" width="2.7265625" style="43" customWidth="1"/>
    <col min="1925" max="1967" width="2.90625" style="43" customWidth="1"/>
    <col min="1968" max="1968" width="6.26953125" style="43" customWidth="1"/>
    <col min="1969" max="2048" width="9" style="43"/>
    <col min="2049" max="2049" width="5.36328125" style="43" customWidth="1"/>
    <col min="2050" max="2050" width="3.6328125" style="43" customWidth="1"/>
    <col min="2051" max="2081" width="3.36328125" style="43" customWidth="1"/>
    <col min="2082" max="2082" width="2" style="43" customWidth="1"/>
    <col min="2083" max="2083" width="4.6328125" style="43" customWidth="1"/>
    <col min="2084" max="2084" width="2.90625" style="43" customWidth="1"/>
    <col min="2085" max="2086" width="19.08984375" style="43" customWidth="1"/>
    <col min="2087" max="2088" width="2.90625" style="43" customWidth="1"/>
    <col min="2089" max="2089" width="6" style="43" customWidth="1"/>
    <col min="2090" max="2178" width="2.90625" style="43" customWidth="1"/>
    <col min="2179" max="2180" width="2.7265625" style="43" customWidth="1"/>
    <col min="2181" max="2223" width="2.90625" style="43" customWidth="1"/>
    <col min="2224" max="2224" width="6.26953125" style="43" customWidth="1"/>
    <col min="2225" max="2304" width="9" style="43"/>
    <col min="2305" max="2305" width="5.36328125" style="43" customWidth="1"/>
    <col min="2306" max="2306" width="3.6328125" style="43" customWidth="1"/>
    <col min="2307" max="2337" width="3.36328125" style="43" customWidth="1"/>
    <col min="2338" max="2338" width="2" style="43" customWidth="1"/>
    <col min="2339" max="2339" width="4.6328125" style="43" customWidth="1"/>
    <col min="2340" max="2340" width="2.90625" style="43" customWidth="1"/>
    <col min="2341" max="2342" width="19.08984375" style="43" customWidth="1"/>
    <col min="2343" max="2344" width="2.90625" style="43" customWidth="1"/>
    <col min="2345" max="2345" width="6" style="43" customWidth="1"/>
    <col min="2346" max="2434" width="2.90625" style="43" customWidth="1"/>
    <col min="2435" max="2436" width="2.7265625" style="43" customWidth="1"/>
    <col min="2437" max="2479" width="2.90625" style="43" customWidth="1"/>
    <col min="2480" max="2480" width="6.26953125" style="43" customWidth="1"/>
    <col min="2481" max="2560" width="9" style="43"/>
    <col min="2561" max="2561" width="5.36328125" style="43" customWidth="1"/>
    <col min="2562" max="2562" width="3.6328125" style="43" customWidth="1"/>
    <col min="2563" max="2593" width="3.36328125" style="43" customWidth="1"/>
    <col min="2594" max="2594" width="2" style="43" customWidth="1"/>
    <col min="2595" max="2595" width="4.6328125" style="43" customWidth="1"/>
    <col min="2596" max="2596" width="2.90625" style="43" customWidth="1"/>
    <col min="2597" max="2598" width="19.08984375" style="43" customWidth="1"/>
    <col min="2599" max="2600" width="2.90625" style="43" customWidth="1"/>
    <col min="2601" max="2601" width="6" style="43" customWidth="1"/>
    <col min="2602" max="2690" width="2.90625" style="43" customWidth="1"/>
    <col min="2691" max="2692" width="2.7265625" style="43" customWidth="1"/>
    <col min="2693" max="2735" width="2.90625" style="43" customWidth="1"/>
    <col min="2736" max="2736" width="6.26953125" style="43" customWidth="1"/>
    <col min="2737" max="2816" width="9" style="43"/>
    <col min="2817" max="2817" width="5.36328125" style="43" customWidth="1"/>
    <col min="2818" max="2818" width="3.6328125" style="43" customWidth="1"/>
    <col min="2819" max="2849" width="3.36328125" style="43" customWidth="1"/>
    <col min="2850" max="2850" width="2" style="43" customWidth="1"/>
    <col min="2851" max="2851" width="4.6328125" style="43" customWidth="1"/>
    <col min="2852" max="2852" width="2.90625" style="43" customWidth="1"/>
    <col min="2853" max="2854" width="19.08984375" style="43" customWidth="1"/>
    <col min="2855" max="2856" width="2.90625" style="43" customWidth="1"/>
    <col min="2857" max="2857" width="6" style="43" customWidth="1"/>
    <col min="2858" max="2946" width="2.90625" style="43" customWidth="1"/>
    <col min="2947" max="2948" width="2.7265625" style="43" customWidth="1"/>
    <col min="2949" max="2991" width="2.90625" style="43" customWidth="1"/>
    <col min="2992" max="2992" width="6.26953125" style="43" customWidth="1"/>
    <col min="2993" max="3072" width="9" style="43"/>
    <col min="3073" max="3073" width="5.36328125" style="43" customWidth="1"/>
    <col min="3074" max="3074" width="3.6328125" style="43" customWidth="1"/>
    <col min="3075" max="3105" width="3.36328125" style="43" customWidth="1"/>
    <col min="3106" max="3106" width="2" style="43" customWidth="1"/>
    <col min="3107" max="3107" width="4.6328125" style="43" customWidth="1"/>
    <col min="3108" max="3108" width="2.90625" style="43" customWidth="1"/>
    <col min="3109" max="3110" width="19.08984375" style="43" customWidth="1"/>
    <col min="3111" max="3112" width="2.90625" style="43" customWidth="1"/>
    <col min="3113" max="3113" width="6" style="43" customWidth="1"/>
    <col min="3114" max="3202" width="2.90625" style="43" customWidth="1"/>
    <col min="3203" max="3204" width="2.7265625" style="43" customWidth="1"/>
    <col min="3205" max="3247" width="2.90625" style="43" customWidth="1"/>
    <col min="3248" max="3248" width="6.26953125" style="43" customWidth="1"/>
    <col min="3249" max="3328" width="9" style="43"/>
    <col min="3329" max="3329" width="5.36328125" style="43" customWidth="1"/>
    <col min="3330" max="3330" width="3.6328125" style="43" customWidth="1"/>
    <col min="3331" max="3361" width="3.36328125" style="43" customWidth="1"/>
    <col min="3362" max="3362" width="2" style="43" customWidth="1"/>
    <col min="3363" max="3363" width="4.6328125" style="43" customWidth="1"/>
    <col min="3364" max="3364" width="2.90625" style="43" customWidth="1"/>
    <col min="3365" max="3366" width="19.08984375" style="43" customWidth="1"/>
    <col min="3367" max="3368" width="2.90625" style="43" customWidth="1"/>
    <col min="3369" max="3369" width="6" style="43" customWidth="1"/>
    <col min="3370" max="3458" width="2.90625" style="43" customWidth="1"/>
    <col min="3459" max="3460" width="2.7265625" style="43" customWidth="1"/>
    <col min="3461" max="3503" width="2.90625" style="43" customWidth="1"/>
    <col min="3504" max="3504" width="6.26953125" style="43" customWidth="1"/>
    <col min="3505" max="3584" width="9" style="43"/>
    <col min="3585" max="3585" width="5.36328125" style="43" customWidth="1"/>
    <col min="3586" max="3586" width="3.6328125" style="43" customWidth="1"/>
    <col min="3587" max="3617" width="3.36328125" style="43" customWidth="1"/>
    <col min="3618" max="3618" width="2" style="43" customWidth="1"/>
    <col min="3619" max="3619" width="4.6328125" style="43" customWidth="1"/>
    <col min="3620" max="3620" width="2.90625" style="43" customWidth="1"/>
    <col min="3621" max="3622" width="19.08984375" style="43" customWidth="1"/>
    <col min="3623" max="3624" width="2.90625" style="43" customWidth="1"/>
    <col min="3625" max="3625" width="6" style="43" customWidth="1"/>
    <col min="3626" max="3714" width="2.90625" style="43" customWidth="1"/>
    <col min="3715" max="3716" width="2.7265625" style="43" customWidth="1"/>
    <col min="3717" max="3759" width="2.90625" style="43" customWidth="1"/>
    <col min="3760" max="3760" width="6.26953125" style="43" customWidth="1"/>
    <col min="3761" max="3840" width="9" style="43"/>
    <col min="3841" max="3841" width="5.36328125" style="43" customWidth="1"/>
    <col min="3842" max="3842" width="3.6328125" style="43" customWidth="1"/>
    <col min="3843" max="3873" width="3.36328125" style="43" customWidth="1"/>
    <col min="3874" max="3874" width="2" style="43" customWidth="1"/>
    <col min="3875" max="3875" width="4.6328125" style="43" customWidth="1"/>
    <col min="3876" max="3876" width="2.90625" style="43" customWidth="1"/>
    <col min="3877" max="3878" width="19.08984375" style="43" customWidth="1"/>
    <col min="3879" max="3880" width="2.90625" style="43" customWidth="1"/>
    <col min="3881" max="3881" width="6" style="43" customWidth="1"/>
    <col min="3882" max="3970" width="2.90625" style="43" customWidth="1"/>
    <col min="3971" max="3972" width="2.7265625" style="43" customWidth="1"/>
    <col min="3973" max="4015" width="2.90625" style="43" customWidth="1"/>
    <col min="4016" max="4016" width="6.26953125" style="43" customWidth="1"/>
    <col min="4017" max="4096" width="9" style="43"/>
    <col min="4097" max="4097" width="5.36328125" style="43" customWidth="1"/>
    <col min="4098" max="4098" width="3.6328125" style="43" customWidth="1"/>
    <col min="4099" max="4129" width="3.36328125" style="43" customWidth="1"/>
    <col min="4130" max="4130" width="2" style="43" customWidth="1"/>
    <col min="4131" max="4131" width="4.6328125" style="43" customWidth="1"/>
    <col min="4132" max="4132" width="2.90625" style="43" customWidth="1"/>
    <col min="4133" max="4134" width="19.08984375" style="43" customWidth="1"/>
    <col min="4135" max="4136" width="2.90625" style="43" customWidth="1"/>
    <col min="4137" max="4137" width="6" style="43" customWidth="1"/>
    <col min="4138" max="4226" width="2.90625" style="43" customWidth="1"/>
    <col min="4227" max="4228" width="2.7265625" style="43" customWidth="1"/>
    <col min="4229" max="4271" width="2.90625" style="43" customWidth="1"/>
    <col min="4272" max="4272" width="6.26953125" style="43" customWidth="1"/>
    <col min="4273" max="4352" width="9" style="43"/>
    <col min="4353" max="4353" width="5.36328125" style="43" customWidth="1"/>
    <col min="4354" max="4354" width="3.6328125" style="43" customWidth="1"/>
    <col min="4355" max="4385" width="3.36328125" style="43" customWidth="1"/>
    <col min="4386" max="4386" width="2" style="43" customWidth="1"/>
    <col min="4387" max="4387" width="4.6328125" style="43" customWidth="1"/>
    <col min="4388" max="4388" width="2.90625" style="43" customWidth="1"/>
    <col min="4389" max="4390" width="19.08984375" style="43" customWidth="1"/>
    <col min="4391" max="4392" width="2.90625" style="43" customWidth="1"/>
    <col min="4393" max="4393" width="6" style="43" customWidth="1"/>
    <col min="4394" max="4482" width="2.90625" style="43" customWidth="1"/>
    <col min="4483" max="4484" width="2.7265625" style="43" customWidth="1"/>
    <col min="4485" max="4527" width="2.90625" style="43" customWidth="1"/>
    <col min="4528" max="4528" width="6.26953125" style="43" customWidth="1"/>
    <col min="4529" max="4608" width="9" style="43"/>
    <col min="4609" max="4609" width="5.36328125" style="43" customWidth="1"/>
    <col min="4610" max="4610" width="3.6328125" style="43" customWidth="1"/>
    <col min="4611" max="4641" width="3.36328125" style="43" customWidth="1"/>
    <col min="4642" max="4642" width="2" style="43" customWidth="1"/>
    <col min="4643" max="4643" width="4.6328125" style="43" customWidth="1"/>
    <col min="4644" max="4644" width="2.90625" style="43" customWidth="1"/>
    <col min="4645" max="4646" width="19.08984375" style="43" customWidth="1"/>
    <col min="4647" max="4648" width="2.90625" style="43" customWidth="1"/>
    <col min="4649" max="4649" width="6" style="43" customWidth="1"/>
    <col min="4650" max="4738" width="2.90625" style="43" customWidth="1"/>
    <col min="4739" max="4740" width="2.7265625" style="43" customWidth="1"/>
    <col min="4741" max="4783" width="2.90625" style="43" customWidth="1"/>
    <col min="4784" max="4784" width="6.26953125" style="43" customWidth="1"/>
    <col min="4785" max="4864" width="9" style="43"/>
    <col min="4865" max="4865" width="5.36328125" style="43" customWidth="1"/>
    <col min="4866" max="4866" width="3.6328125" style="43" customWidth="1"/>
    <col min="4867" max="4897" width="3.36328125" style="43" customWidth="1"/>
    <col min="4898" max="4898" width="2" style="43" customWidth="1"/>
    <col min="4899" max="4899" width="4.6328125" style="43" customWidth="1"/>
    <col min="4900" max="4900" width="2.90625" style="43" customWidth="1"/>
    <col min="4901" max="4902" width="19.08984375" style="43" customWidth="1"/>
    <col min="4903" max="4904" width="2.90625" style="43" customWidth="1"/>
    <col min="4905" max="4905" width="6" style="43" customWidth="1"/>
    <col min="4906" max="4994" width="2.90625" style="43" customWidth="1"/>
    <col min="4995" max="4996" width="2.7265625" style="43" customWidth="1"/>
    <col min="4997" max="5039" width="2.90625" style="43" customWidth="1"/>
    <col min="5040" max="5040" width="6.26953125" style="43" customWidth="1"/>
    <col min="5041" max="5120" width="9" style="43"/>
    <col min="5121" max="5121" width="5.36328125" style="43" customWidth="1"/>
    <col min="5122" max="5122" width="3.6328125" style="43" customWidth="1"/>
    <col min="5123" max="5153" width="3.36328125" style="43" customWidth="1"/>
    <col min="5154" max="5154" width="2" style="43" customWidth="1"/>
    <col min="5155" max="5155" width="4.6328125" style="43" customWidth="1"/>
    <col min="5156" max="5156" width="2.90625" style="43" customWidth="1"/>
    <col min="5157" max="5158" width="19.08984375" style="43" customWidth="1"/>
    <col min="5159" max="5160" width="2.90625" style="43" customWidth="1"/>
    <col min="5161" max="5161" width="6" style="43" customWidth="1"/>
    <col min="5162" max="5250" width="2.90625" style="43" customWidth="1"/>
    <col min="5251" max="5252" width="2.7265625" style="43" customWidth="1"/>
    <col min="5253" max="5295" width="2.90625" style="43" customWidth="1"/>
    <col min="5296" max="5296" width="6.26953125" style="43" customWidth="1"/>
    <col min="5297" max="5376" width="9" style="43"/>
    <col min="5377" max="5377" width="5.36328125" style="43" customWidth="1"/>
    <col min="5378" max="5378" width="3.6328125" style="43" customWidth="1"/>
    <col min="5379" max="5409" width="3.36328125" style="43" customWidth="1"/>
    <col min="5410" max="5410" width="2" style="43" customWidth="1"/>
    <col min="5411" max="5411" width="4.6328125" style="43" customWidth="1"/>
    <col min="5412" max="5412" width="2.90625" style="43" customWidth="1"/>
    <col min="5413" max="5414" width="19.08984375" style="43" customWidth="1"/>
    <col min="5415" max="5416" width="2.90625" style="43" customWidth="1"/>
    <col min="5417" max="5417" width="6" style="43" customWidth="1"/>
    <col min="5418" max="5506" width="2.90625" style="43" customWidth="1"/>
    <col min="5507" max="5508" width="2.7265625" style="43" customWidth="1"/>
    <col min="5509" max="5551" width="2.90625" style="43" customWidth="1"/>
    <col min="5552" max="5552" width="6.26953125" style="43" customWidth="1"/>
    <col min="5553" max="5632" width="9" style="43"/>
    <col min="5633" max="5633" width="5.36328125" style="43" customWidth="1"/>
    <col min="5634" max="5634" width="3.6328125" style="43" customWidth="1"/>
    <col min="5635" max="5665" width="3.36328125" style="43" customWidth="1"/>
    <col min="5666" max="5666" width="2" style="43" customWidth="1"/>
    <col min="5667" max="5667" width="4.6328125" style="43" customWidth="1"/>
    <col min="5668" max="5668" width="2.90625" style="43" customWidth="1"/>
    <col min="5669" max="5670" width="19.08984375" style="43" customWidth="1"/>
    <col min="5671" max="5672" width="2.90625" style="43" customWidth="1"/>
    <col min="5673" max="5673" width="6" style="43" customWidth="1"/>
    <col min="5674" max="5762" width="2.90625" style="43" customWidth="1"/>
    <col min="5763" max="5764" width="2.7265625" style="43" customWidth="1"/>
    <col min="5765" max="5807" width="2.90625" style="43" customWidth="1"/>
    <col min="5808" max="5808" width="6.26953125" style="43" customWidth="1"/>
    <col min="5809" max="5888" width="9" style="43"/>
    <col min="5889" max="5889" width="5.36328125" style="43" customWidth="1"/>
    <col min="5890" max="5890" width="3.6328125" style="43" customWidth="1"/>
    <col min="5891" max="5921" width="3.36328125" style="43" customWidth="1"/>
    <col min="5922" max="5922" width="2" style="43" customWidth="1"/>
    <col min="5923" max="5923" width="4.6328125" style="43" customWidth="1"/>
    <col min="5924" max="5924" width="2.90625" style="43" customWidth="1"/>
    <col min="5925" max="5926" width="19.08984375" style="43" customWidth="1"/>
    <col min="5927" max="5928" width="2.90625" style="43" customWidth="1"/>
    <col min="5929" max="5929" width="6" style="43" customWidth="1"/>
    <col min="5930" max="6018" width="2.90625" style="43" customWidth="1"/>
    <col min="6019" max="6020" width="2.7265625" style="43" customWidth="1"/>
    <col min="6021" max="6063" width="2.90625" style="43" customWidth="1"/>
    <col min="6064" max="6064" width="6.26953125" style="43" customWidth="1"/>
    <col min="6065" max="6144" width="9" style="43"/>
    <col min="6145" max="6145" width="5.36328125" style="43" customWidth="1"/>
    <col min="6146" max="6146" width="3.6328125" style="43" customWidth="1"/>
    <col min="6147" max="6177" width="3.36328125" style="43" customWidth="1"/>
    <col min="6178" max="6178" width="2" style="43" customWidth="1"/>
    <col min="6179" max="6179" width="4.6328125" style="43" customWidth="1"/>
    <col min="6180" max="6180" width="2.90625" style="43" customWidth="1"/>
    <col min="6181" max="6182" width="19.08984375" style="43" customWidth="1"/>
    <col min="6183" max="6184" width="2.90625" style="43" customWidth="1"/>
    <col min="6185" max="6185" width="6" style="43" customWidth="1"/>
    <col min="6186" max="6274" width="2.90625" style="43" customWidth="1"/>
    <col min="6275" max="6276" width="2.7265625" style="43" customWidth="1"/>
    <col min="6277" max="6319" width="2.90625" style="43" customWidth="1"/>
    <col min="6320" max="6320" width="6.26953125" style="43" customWidth="1"/>
    <col min="6321" max="6400" width="9" style="43"/>
    <col min="6401" max="6401" width="5.36328125" style="43" customWidth="1"/>
    <col min="6402" max="6402" width="3.6328125" style="43" customWidth="1"/>
    <col min="6403" max="6433" width="3.36328125" style="43" customWidth="1"/>
    <col min="6434" max="6434" width="2" style="43" customWidth="1"/>
    <col min="6435" max="6435" width="4.6328125" style="43" customWidth="1"/>
    <col min="6436" max="6436" width="2.90625" style="43" customWidth="1"/>
    <col min="6437" max="6438" width="19.08984375" style="43" customWidth="1"/>
    <col min="6439" max="6440" width="2.90625" style="43" customWidth="1"/>
    <col min="6441" max="6441" width="6" style="43" customWidth="1"/>
    <col min="6442" max="6530" width="2.90625" style="43" customWidth="1"/>
    <col min="6531" max="6532" width="2.7265625" style="43" customWidth="1"/>
    <col min="6533" max="6575" width="2.90625" style="43" customWidth="1"/>
    <col min="6576" max="6576" width="6.26953125" style="43" customWidth="1"/>
    <col min="6577" max="6656" width="9" style="43"/>
    <col min="6657" max="6657" width="5.36328125" style="43" customWidth="1"/>
    <col min="6658" max="6658" width="3.6328125" style="43" customWidth="1"/>
    <col min="6659" max="6689" width="3.36328125" style="43" customWidth="1"/>
    <col min="6690" max="6690" width="2" style="43" customWidth="1"/>
    <col min="6691" max="6691" width="4.6328125" style="43" customWidth="1"/>
    <col min="6692" max="6692" width="2.90625" style="43" customWidth="1"/>
    <col min="6693" max="6694" width="19.08984375" style="43" customWidth="1"/>
    <col min="6695" max="6696" width="2.90625" style="43" customWidth="1"/>
    <col min="6697" max="6697" width="6" style="43" customWidth="1"/>
    <col min="6698" max="6786" width="2.90625" style="43" customWidth="1"/>
    <col min="6787" max="6788" width="2.7265625" style="43" customWidth="1"/>
    <col min="6789" max="6831" width="2.90625" style="43" customWidth="1"/>
    <col min="6832" max="6832" width="6.26953125" style="43" customWidth="1"/>
    <col min="6833" max="6912" width="9" style="43"/>
    <col min="6913" max="6913" width="5.36328125" style="43" customWidth="1"/>
    <col min="6914" max="6914" width="3.6328125" style="43" customWidth="1"/>
    <col min="6915" max="6945" width="3.36328125" style="43" customWidth="1"/>
    <col min="6946" max="6946" width="2" style="43" customWidth="1"/>
    <col min="6947" max="6947" width="4.6328125" style="43" customWidth="1"/>
    <col min="6948" max="6948" width="2.90625" style="43" customWidth="1"/>
    <col min="6949" max="6950" width="19.08984375" style="43" customWidth="1"/>
    <col min="6951" max="6952" width="2.90625" style="43" customWidth="1"/>
    <col min="6953" max="6953" width="6" style="43" customWidth="1"/>
    <col min="6954" max="7042" width="2.90625" style="43" customWidth="1"/>
    <col min="7043" max="7044" width="2.7265625" style="43" customWidth="1"/>
    <col min="7045" max="7087" width="2.90625" style="43" customWidth="1"/>
    <col min="7088" max="7088" width="6.26953125" style="43" customWidth="1"/>
    <col min="7089" max="7168" width="9" style="43"/>
    <col min="7169" max="7169" width="5.36328125" style="43" customWidth="1"/>
    <col min="7170" max="7170" width="3.6328125" style="43" customWidth="1"/>
    <col min="7171" max="7201" width="3.36328125" style="43" customWidth="1"/>
    <col min="7202" max="7202" width="2" style="43" customWidth="1"/>
    <col min="7203" max="7203" width="4.6328125" style="43" customWidth="1"/>
    <col min="7204" max="7204" width="2.90625" style="43" customWidth="1"/>
    <col min="7205" max="7206" width="19.08984375" style="43" customWidth="1"/>
    <col min="7207" max="7208" width="2.90625" style="43" customWidth="1"/>
    <col min="7209" max="7209" width="6" style="43" customWidth="1"/>
    <col min="7210" max="7298" width="2.90625" style="43" customWidth="1"/>
    <col min="7299" max="7300" width="2.7265625" style="43" customWidth="1"/>
    <col min="7301" max="7343" width="2.90625" style="43" customWidth="1"/>
    <col min="7344" max="7344" width="6.26953125" style="43" customWidth="1"/>
    <col min="7345" max="7424" width="9" style="43"/>
    <col min="7425" max="7425" width="5.36328125" style="43" customWidth="1"/>
    <col min="7426" max="7426" width="3.6328125" style="43" customWidth="1"/>
    <col min="7427" max="7457" width="3.36328125" style="43" customWidth="1"/>
    <col min="7458" max="7458" width="2" style="43" customWidth="1"/>
    <col min="7459" max="7459" width="4.6328125" style="43" customWidth="1"/>
    <col min="7460" max="7460" width="2.90625" style="43" customWidth="1"/>
    <col min="7461" max="7462" width="19.08984375" style="43" customWidth="1"/>
    <col min="7463" max="7464" width="2.90625" style="43" customWidth="1"/>
    <col min="7465" max="7465" width="6" style="43" customWidth="1"/>
    <col min="7466" max="7554" width="2.90625" style="43" customWidth="1"/>
    <col min="7555" max="7556" width="2.7265625" style="43" customWidth="1"/>
    <col min="7557" max="7599" width="2.90625" style="43" customWidth="1"/>
    <col min="7600" max="7600" width="6.26953125" style="43" customWidth="1"/>
    <col min="7601" max="7680" width="9" style="43"/>
    <col min="7681" max="7681" width="5.36328125" style="43" customWidth="1"/>
    <col min="7682" max="7682" width="3.6328125" style="43" customWidth="1"/>
    <col min="7683" max="7713" width="3.36328125" style="43" customWidth="1"/>
    <col min="7714" max="7714" width="2" style="43" customWidth="1"/>
    <col min="7715" max="7715" width="4.6328125" style="43" customWidth="1"/>
    <col min="7716" max="7716" width="2.90625" style="43" customWidth="1"/>
    <col min="7717" max="7718" width="19.08984375" style="43" customWidth="1"/>
    <col min="7719" max="7720" width="2.90625" style="43" customWidth="1"/>
    <col min="7721" max="7721" width="6" style="43" customWidth="1"/>
    <col min="7722" max="7810" width="2.90625" style="43" customWidth="1"/>
    <col min="7811" max="7812" width="2.7265625" style="43" customWidth="1"/>
    <col min="7813" max="7855" width="2.90625" style="43" customWidth="1"/>
    <col min="7856" max="7856" width="6.26953125" style="43" customWidth="1"/>
    <col min="7857" max="7936" width="9" style="43"/>
    <col min="7937" max="7937" width="5.36328125" style="43" customWidth="1"/>
    <col min="7938" max="7938" width="3.6328125" style="43" customWidth="1"/>
    <col min="7939" max="7969" width="3.36328125" style="43" customWidth="1"/>
    <col min="7970" max="7970" width="2" style="43" customWidth="1"/>
    <col min="7971" max="7971" width="4.6328125" style="43" customWidth="1"/>
    <col min="7972" max="7972" width="2.90625" style="43" customWidth="1"/>
    <col min="7973" max="7974" width="19.08984375" style="43" customWidth="1"/>
    <col min="7975" max="7976" width="2.90625" style="43" customWidth="1"/>
    <col min="7977" max="7977" width="6" style="43" customWidth="1"/>
    <col min="7978" max="8066" width="2.90625" style="43" customWidth="1"/>
    <col min="8067" max="8068" width="2.7265625" style="43" customWidth="1"/>
    <col min="8069" max="8111" width="2.90625" style="43" customWidth="1"/>
    <col min="8112" max="8112" width="6.26953125" style="43" customWidth="1"/>
    <col min="8113" max="8192" width="9" style="43"/>
    <col min="8193" max="8193" width="5.36328125" style="43" customWidth="1"/>
    <col min="8194" max="8194" width="3.6328125" style="43" customWidth="1"/>
    <col min="8195" max="8225" width="3.36328125" style="43" customWidth="1"/>
    <col min="8226" max="8226" width="2" style="43" customWidth="1"/>
    <col min="8227" max="8227" width="4.6328125" style="43" customWidth="1"/>
    <col min="8228" max="8228" width="2.90625" style="43" customWidth="1"/>
    <col min="8229" max="8230" width="19.08984375" style="43" customWidth="1"/>
    <col min="8231" max="8232" width="2.90625" style="43" customWidth="1"/>
    <col min="8233" max="8233" width="6" style="43" customWidth="1"/>
    <col min="8234" max="8322" width="2.90625" style="43" customWidth="1"/>
    <col min="8323" max="8324" width="2.7265625" style="43" customWidth="1"/>
    <col min="8325" max="8367" width="2.90625" style="43" customWidth="1"/>
    <col min="8368" max="8368" width="6.26953125" style="43" customWidth="1"/>
    <col min="8369" max="8448" width="9" style="43"/>
    <col min="8449" max="8449" width="5.36328125" style="43" customWidth="1"/>
    <col min="8450" max="8450" width="3.6328125" style="43" customWidth="1"/>
    <col min="8451" max="8481" width="3.36328125" style="43" customWidth="1"/>
    <col min="8482" max="8482" width="2" style="43" customWidth="1"/>
    <col min="8483" max="8483" width="4.6328125" style="43" customWidth="1"/>
    <col min="8484" max="8484" width="2.90625" style="43" customWidth="1"/>
    <col min="8485" max="8486" width="19.08984375" style="43" customWidth="1"/>
    <col min="8487" max="8488" width="2.90625" style="43" customWidth="1"/>
    <col min="8489" max="8489" width="6" style="43" customWidth="1"/>
    <col min="8490" max="8578" width="2.90625" style="43" customWidth="1"/>
    <col min="8579" max="8580" width="2.7265625" style="43" customWidth="1"/>
    <col min="8581" max="8623" width="2.90625" style="43" customWidth="1"/>
    <col min="8624" max="8624" width="6.26953125" style="43" customWidth="1"/>
    <col min="8625" max="8704" width="9" style="43"/>
    <col min="8705" max="8705" width="5.36328125" style="43" customWidth="1"/>
    <col min="8706" max="8706" width="3.6328125" style="43" customWidth="1"/>
    <col min="8707" max="8737" width="3.36328125" style="43" customWidth="1"/>
    <col min="8738" max="8738" width="2" style="43" customWidth="1"/>
    <col min="8739" max="8739" width="4.6328125" style="43" customWidth="1"/>
    <col min="8740" max="8740" width="2.90625" style="43" customWidth="1"/>
    <col min="8741" max="8742" width="19.08984375" style="43" customWidth="1"/>
    <col min="8743" max="8744" width="2.90625" style="43" customWidth="1"/>
    <col min="8745" max="8745" width="6" style="43" customWidth="1"/>
    <col min="8746" max="8834" width="2.90625" style="43" customWidth="1"/>
    <col min="8835" max="8836" width="2.7265625" style="43" customWidth="1"/>
    <col min="8837" max="8879" width="2.90625" style="43" customWidth="1"/>
    <col min="8880" max="8880" width="6.26953125" style="43" customWidth="1"/>
    <col min="8881" max="8960" width="9" style="43"/>
    <col min="8961" max="8961" width="5.36328125" style="43" customWidth="1"/>
    <col min="8962" max="8962" width="3.6328125" style="43" customWidth="1"/>
    <col min="8963" max="8993" width="3.36328125" style="43" customWidth="1"/>
    <col min="8994" max="8994" width="2" style="43" customWidth="1"/>
    <col min="8995" max="8995" width="4.6328125" style="43" customWidth="1"/>
    <col min="8996" max="8996" width="2.90625" style="43" customWidth="1"/>
    <col min="8997" max="8998" width="19.08984375" style="43" customWidth="1"/>
    <col min="8999" max="9000" width="2.90625" style="43" customWidth="1"/>
    <col min="9001" max="9001" width="6" style="43" customWidth="1"/>
    <col min="9002" max="9090" width="2.90625" style="43" customWidth="1"/>
    <col min="9091" max="9092" width="2.7265625" style="43" customWidth="1"/>
    <col min="9093" max="9135" width="2.90625" style="43" customWidth="1"/>
    <col min="9136" max="9136" width="6.26953125" style="43" customWidth="1"/>
    <col min="9137" max="9216" width="9" style="43"/>
    <col min="9217" max="9217" width="5.36328125" style="43" customWidth="1"/>
    <col min="9218" max="9218" width="3.6328125" style="43" customWidth="1"/>
    <col min="9219" max="9249" width="3.36328125" style="43" customWidth="1"/>
    <col min="9250" max="9250" width="2" style="43" customWidth="1"/>
    <col min="9251" max="9251" width="4.6328125" style="43" customWidth="1"/>
    <col min="9252" max="9252" width="2.90625" style="43" customWidth="1"/>
    <col min="9253" max="9254" width="19.08984375" style="43" customWidth="1"/>
    <col min="9255" max="9256" width="2.90625" style="43" customWidth="1"/>
    <col min="9257" max="9257" width="6" style="43" customWidth="1"/>
    <col min="9258" max="9346" width="2.90625" style="43" customWidth="1"/>
    <col min="9347" max="9348" width="2.7265625" style="43" customWidth="1"/>
    <col min="9349" max="9391" width="2.90625" style="43" customWidth="1"/>
    <col min="9392" max="9392" width="6.26953125" style="43" customWidth="1"/>
    <col min="9393" max="9472" width="9" style="43"/>
    <col min="9473" max="9473" width="5.36328125" style="43" customWidth="1"/>
    <col min="9474" max="9474" width="3.6328125" style="43" customWidth="1"/>
    <col min="9475" max="9505" width="3.36328125" style="43" customWidth="1"/>
    <col min="9506" max="9506" width="2" style="43" customWidth="1"/>
    <col min="9507" max="9507" width="4.6328125" style="43" customWidth="1"/>
    <col min="9508" max="9508" width="2.90625" style="43" customWidth="1"/>
    <col min="9509" max="9510" width="19.08984375" style="43" customWidth="1"/>
    <col min="9511" max="9512" width="2.90625" style="43" customWidth="1"/>
    <col min="9513" max="9513" width="6" style="43" customWidth="1"/>
    <col min="9514" max="9602" width="2.90625" style="43" customWidth="1"/>
    <col min="9603" max="9604" width="2.7265625" style="43" customWidth="1"/>
    <col min="9605" max="9647" width="2.90625" style="43" customWidth="1"/>
    <col min="9648" max="9648" width="6.26953125" style="43" customWidth="1"/>
    <col min="9649" max="9728" width="9" style="43"/>
    <col min="9729" max="9729" width="5.36328125" style="43" customWidth="1"/>
    <col min="9730" max="9730" width="3.6328125" style="43" customWidth="1"/>
    <col min="9731" max="9761" width="3.36328125" style="43" customWidth="1"/>
    <col min="9762" max="9762" width="2" style="43" customWidth="1"/>
    <col min="9763" max="9763" width="4.6328125" style="43" customWidth="1"/>
    <col min="9764" max="9764" width="2.90625" style="43" customWidth="1"/>
    <col min="9765" max="9766" width="19.08984375" style="43" customWidth="1"/>
    <col min="9767" max="9768" width="2.90625" style="43" customWidth="1"/>
    <col min="9769" max="9769" width="6" style="43" customWidth="1"/>
    <col min="9770" max="9858" width="2.90625" style="43" customWidth="1"/>
    <col min="9859" max="9860" width="2.7265625" style="43" customWidth="1"/>
    <col min="9861" max="9903" width="2.90625" style="43" customWidth="1"/>
    <col min="9904" max="9904" width="6.26953125" style="43" customWidth="1"/>
    <col min="9905" max="9984" width="9" style="43"/>
    <col min="9985" max="9985" width="5.36328125" style="43" customWidth="1"/>
    <col min="9986" max="9986" width="3.6328125" style="43" customWidth="1"/>
    <col min="9987" max="10017" width="3.36328125" style="43" customWidth="1"/>
    <col min="10018" max="10018" width="2" style="43" customWidth="1"/>
    <col min="10019" max="10019" width="4.6328125" style="43" customWidth="1"/>
    <col min="10020" max="10020" width="2.90625" style="43" customWidth="1"/>
    <col min="10021" max="10022" width="19.08984375" style="43" customWidth="1"/>
    <col min="10023" max="10024" width="2.90625" style="43" customWidth="1"/>
    <col min="10025" max="10025" width="6" style="43" customWidth="1"/>
    <col min="10026" max="10114" width="2.90625" style="43" customWidth="1"/>
    <col min="10115" max="10116" width="2.7265625" style="43" customWidth="1"/>
    <col min="10117" max="10159" width="2.90625" style="43" customWidth="1"/>
    <col min="10160" max="10160" width="6.26953125" style="43" customWidth="1"/>
    <col min="10161" max="10240" width="9" style="43"/>
    <col min="10241" max="10241" width="5.36328125" style="43" customWidth="1"/>
    <col min="10242" max="10242" width="3.6328125" style="43" customWidth="1"/>
    <col min="10243" max="10273" width="3.36328125" style="43" customWidth="1"/>
    <col min="10274" max="10274" width="2" style="43" customWidth="1"/>
    <col min="10275" max="10275" width="4.6328125" style="43" customWidth="1"/>
    <col min="10276" max="10276" width="2.90625" style="43" customWidth="1"/>
    <col min="10277" max="10278" width="19.08984375" style="43" customWidth="1"/>
    <col min="10279" max="10280" width="2.90625" style="43" customWidth="1"/>
    <col min="10281" max="10281" width="6" style="43" customWidth="1"/>
    <col min="10282" max="10370" width="2.90625" style="43" customWidth="1"/>
    <col min="10371" max="10372" width="2.7265625" style="43" customWidth="1"/>
    <col min="10373" max="10415" width="2.90625" style="43" customWidth="1"/>
    <col min="10416" max="10416" width="6.26953125" style="43" customWidth="1"/>
    <col min="10417" max="10496" width="9" style="43"/>
    <col min="10497" max="10497" width="5.36328125" style="43" customWidth="1"/>
    <col min="10498" max="10498" width="3.6328125" style="43" customWidth="1"/>
    <col min="10499" max="10529" width="3.36328125" style="43" customWidth="1"/>
    <col min="10530" max="10530" width="2" style="43" customWidth="1"/>
    <col min="10531" max="10531" width="4.6328125" style="43" customWidth="1"/>
    <col min="10532" max="10532" width="2.90625" style="43" customWidth="1"/>
    <col min="10533" max="10534" width="19.08984375" style="43" customWidth="1"/>
    <col min="10535" max="10536" width="2.90625" style="43" customWidth="1"/>
    <col min="10537" max="10537" width="6" style="43" customWidth="1"/>
    <col min="10538" max="10626" width="2.90625" style="43" customWidth="1"/>
    <col min="10627" max="10628" width="2.7265625" style="43" customWidth="1"/>
    <col min="10629" max="10671" width="2.90625" style="43" customWidth="1"/>
    <col min="10672" max="10672" width="6.26953125" style="43" customWidth="1"/>
    <col min="10673" max="10752" width="9" style="43"/>
    <col min="10753" max="10753" width="5.36328125" style="43" customWidth="1"/>
    <col min="10754" max="10754" width="3.6328125" style="43" customWidth="1"/>
    <col min="10755" max="10785" width="3.36328125" style="43" customWidth="1"/>
    <col min="10786" max="10786" width="2" style="43" customWidth="1"/>
    <col min="10787" max="10787" width="4.6328125" style="43" customWidth="1"/>
    <col min="10788" max="10788" width="2.90625" style="43" customWidth="1"/>
    <col min="10789" max="10790" width="19.08984375" style="43" customWidth="1"/>
    <col min="10791" max="10792" width="2.90625" style="43" customWidth="1"/>
    <col min="10793" max="10793" width="6" style="43" customWidth="1"/>
    <col min="10794" max="10882" width="2.90625" style="43" customWidth="1"/>
    <col min="10883" max="10884" width="2.7265625" style="43" customWidth="1"/>
    <col min="10885" max="10927" width="2.90625" style="43" customWidth="1"/>
    <col min="10928" max="10928" width="6.26953125" style="43" customWidth="1"/>
    <col min="10929" max="11008" width="9" style="43"/>
    <col min="11009" max="11009" width="5.36328125" style="43" customWidth="1"/>
    <col min="11010" max="11010" width="3.6328125" style="43" customWidth="1"/>
    <col min="11011" max="11041" width="3.36328125" style="43" customWidth="1"/>
    <col min="11042" max="11042" width="2" style="43" customWidth="1"/>
    <col min="11043" max="11043" width="4.6328125" style="43" customWidth="1"/>
    <col min="11044" max="11044" width="2.90625" style="43" customWidth="1"/>
    <col min="11045" max="11046" width="19.08984375" style="43" customWidth="1"/>
    <col min="11047" max="11048" width="2.90625" style="43" customWidth="1"/>
    <col min="11049" max="11049" width="6" style="43" customWidth="1"/>
    <col min="11050" max="11138" width="2.90625" style="43" customWidth="1"/>
    <col min="11139" max="11140" width="2.7265625" style="43" customWidth="1"/>
    <col min="11141" max="11183" width="2.90625" style="43" customWidth="1"/>
    <col min="11184" max="11184" width="6.26953125" style="43" customWidth="1"/>
    <col min="11185" max="11264" width="9" style="43"/>
    <col min="11265" max="11265" width="5.36328125" style="43" customWidth="1"/>
    <col min="11266" max="11266" width="3.6328125" style="43" customWidth="1"/>
    <col min="11267" max="11297" width="3.36328125" style="43" customWidth="1"/>
    <col min="11298" max="11298" width="2" style="43" customWidth="1"/>
    <col min="11299" max="11299" width="4.6328125" style="43" customWidth="1"/>
    <col min="11300" max="11300" width="2.90625" style="43" customWidth="1"/>
    <col min="11301" max="11302" width="19.08984375" style="43" customWidth="1"/>
    <col min="11303" max="11304" width="2.90625" style="43" customWidth="1"/>
    <col min="11305" max="11305" width="6" style="43" customWidth="1"/>
    <col min="11306" max="11394" width="2.90625" style="43" customWidth="1"/>
    <col min="11395" max="11396" width="2.7265625" style="43" customWidth="1"/>
    <col min="11397" max="11439" width="2.90625" style="43" customWidth="1"/>
    <col min="11440" max="11440" width="6.26953125" style="43" customWidth="1"/>
    <col min="11441" max="11520" width="9" style="43"/>
    <col min="11521" max="11521" width="5.36328125" style="43" customWidth="1"/>
    <col min="11522" max="11522" width="3.6328125" style="43" customWidth="1"/>
    <col min="11523" max="11553" width="3.36328125" style="43" customWidth="1"/>
    <col min="11554" max="11554" width="2" style="43" customWidth="1"/>
    <col min="11555" max="11555" width="4.6328125" style="43" customWidth="1"/>
    <col min="11556" max="11556" width="2.90625" style="43" customWidth="1"/>
    <col min="11557" max="11558" width="19.08984375" style="43" customWidth="1"/>
    <col min="11559" max="11560" width="2.90625" style="43" customWidth="1"/>
    <col min="11561" max="11561" width="6" style="43" customWidth="1"/>
    <col min="11562" max="11650" width="2.90625" style="43" customWidth="1"/>
    <col min="11651" max="11652" width="2.7265625" style="43" customWidth="1"/>
    <col min="11653" max="11695" width="2.90625" style="43" customWidth="1"/>
    <col min="11696" max="11696" width="6.26953125" style="43" customWidth="1"/>
    <col min="11697" max="11776" width="9" style="43"/>
    <col min="11777" max="11777" width="5.36328125" style="43" customWidth="1"/>
    <col min="11778" max="11778" width="3.6328125" style="43" customWidth="1"/>
    <col min="11779" max="11809" width="3.36328125" style="43" customWidth="1"/>
    <col min="11810" max="11810" width="2" style="43" customWidth="1"/>
    <col min="11811" max="11811" width="4.6328125" style="43" customWidth="1"/>
    <col min="11812" max="11812" width="2.90625" style="43" customWidth="1"/>
    <col min="11813" max="11814" width="19.08984375" style="43" customWidth="1"/>
    <col min="11815" max="11816" width="2.90625" style="43" customWidth="1"/>
    <col min="11817" max="11817" width="6" style="43" customWidth="1"/>
    <col min="11818" max="11906" width="2.90625" style="43" customWidth="1"/>
    <col min="11907" max="11908" width="2.7265625" style="43" customWidth="1"/>
    <col min="11909" max="11951" width="2.90625" style="43" customWidth="1"/>
    <col min="11952" max="11952" width="6.26953125" style="43" customWidth="1"/>
    <col min="11953" max="12032" width="9" style="43"/>
    <col min="12033" max="12033" width="5.36328125" style="43" customWidth="1"/>
    <col min="12034" max="12034" width="3.6328125" style="43" customWidth="1"/>
    <col min="12035" max="12065" width="3.36328125" style="43" customWidth="1"/>
    <col min="12066" max="12066" width="2" style="43" customWidth="1"/>
    <col min="12067" max="12067" width="4.6328125" style="43" customWidth="1"/>
    <col min="12068" max="12068" width="2.90625" style="43" customWidth="1"/>
    <col min="12069" max="12070" width="19.08984375" style="43" customWidth="1"/>
    <col min="12071" max="12072" width="2.90625" style="43" customWidth="1"/>
    <col min="12073" max="12073" width="6" style="43" customWidth="1"/>
    <col min="12074" max="12162" width="2.90625" style="43" customWidth="1"/>
    <col min="12163" max="12164" width="2.7265625" style="43" customWidth="1"/>
    <col min="12165" max="12207" width="2.90625" style="43" customWidth="1"/>
    <col min="12208" max="12208" width="6.26953125" style="43" customWidth="1"/>
    <col min="12209" max="12288" width="9" style="43"/>
    <col min="12289" max="12289" width="5.36328125" style="43" customWidth="1"/>
    <col min="12290" max="12290" width="3.6328125" style="43" customWidth="1"/>
    <col min="12291" max="12321" width="3.36328125" style="43" customWidth="1"/>
    <col min="12322" max="12322" width="2" style="43" customWidth="1"/>
    <col min="12323" max="12323" width="4.6328125" style="43" customWidth="1"/>
    <col min="12324" max="12324" width="2.90625" style="43" customWidth="1"/>
    <col min="12325" max="12326" width="19.08984375" style="43" customWidth="1"/>
    <col min="12327" max="12328" width="2.90625" style="43" customWidth="1"/>
    <col min="12329" max="12329" width="6" style="43" customWidth="1"/>
    <col min="12330" max="12418" width="2.90625" style="43" customWidth="1"/>
    <col min="12419" max="12420" width="2.7265625" style="43" customWidth="1"/>
    <col min="12421" max="12463" width="2.90625" style="43" customWidth="1"/>
    <col min="12464" max="12464" width="6.26953125" style="43" customWidth="1"/>
    <col min="12465" max="12544" width="9" style="43"/>
    <col min="12545" max="12545" width="5.36328125" style="43" customWidth="1"/>
    <col min="12546" max="12546" width="3.6328125" style="43" customWidth="1"/>
    <col min="12547" max="12577" width="3.36328125" style="43" customWidth="1"/>
    <col min="12578" max="12578" width="2" style="43" customWidth="1"/>
    <col min="12579" max="12579" width="4.6328125" style="43" customWidth="1"/>
    <col min="12580" max="12580" width="2.90625" style="43" customWidth="1"/>
    <col min="12581" max="12582" width="19.08984375" style="43" customWidth="1"/>
    <col min="12583" max="12584" width="2.90625" style="43" customWidth="1"/>
    <col min="12585" max="12585" width="6" style="43" customWidth="1"/>
    <col min="12586" max="12674" width="2.90625" style="43" customWidth="1"/>
    <col min="12675" max="12676" width="2.7265625" style="43" customWidth="1"/>
    <col min="12677" max="12719" width="2.90625" style="43" customWidth="1"/>
    <col min="12720" max="12720" width="6.26953125" style="43" customWidth="1"/>
    <col min="12721" max="12800" width="9" style="43"/>
    <col min="12801" max="12801" width="5.36328125" style="43" customWidth="1"/>
    <col min="12802" max="12802" width="3.6328125" style="43" customWidth="1"/>
    <col min="12803" max="12833" width="3.36328125" style="43" customWidth="1"/>
    <col min="12834" max="12834" width="2" style="43" customWidth="1"/>
    <col min="12835" max="12835" width="4.6328125" style="43" customWidth="1"/>
    <col min="12836" max="12836" width="2.90625" style="43" customWidth="1"/>
    <col min="12837" max="12838" width="19.08984375" style="43" customWidth="1"/>
    <col min="12839" max="12840" width="2.90625" style="43" customWidth="1"/>
    <col min="12841" max="12841" width="6" style="43" customWidth="1"/>
    <col min="12842" max="12930" width="2.90625" style="43" customWidth="1"/>
    <col min="12931" max="12932" width="2.7265625" style="43" customWidth="1"/>
    <col min="12933" max="12975" width="2.90625" style="43" customWidth="1"/>
    <col min="12976" max="12976" width="6.26953125" style="43" customWidth="1"/>
    <col min="12977" max="13056" width="9" style="43"/>
    <col min="13057" max="13057" width="5.36328125" style="43" customWidth="1"/>
    <col min="13058" max="13058" width="3.6328125" style="43" customWidth="1"/>
    <col min="13059" max="13089" width="3.36328125" style="43" customWidth="1"/>
    <col min="13090" max="13090" width="2" style="43" customWidth="1"/>
    <col min="13091" max="13091" width="4.6328125" style="43" customWidth="1"/>
    <col min="13092" max="13092" width="2.90625" style="43" customWidth="1"/>
    <col min="13093" max="13094" width="19.08984375" style="43" customWidth="1"/>
    <col min="13095" max="13096" width="2.90625" style="43" customWidth="1"/>
    <col min="13097" max="13097" width="6" style="43" customWidth="1"/>
    <col min="13098" max="13186" width="2.90625" style="43" customWidth="1"/>
    <col min="13187" max="13188" width="2.7265625" style="43" customWidth="1"/>
    <col min="13189" max="13231" width="2.90625" style="43" customWidth="1"/>
    <col min="13232" max="13232" width="6.26953125" style="43" customWidth="1"/>
    <col min="13233" max="13312" width="9" style="43"/>
    <col min="13313" max="13313" width="5.36328125" style="43" customWidth="1"/>
    <col min="13314" max="13314" width="3.6328125" style="43" customWidth="1"/>
    <col min="13315" max="13345" width="3.36328125" style="43" customWidth="1"/>
    <col min="13346" max="13346" width="2" style="43" customWidth="1"/>
    <col min="13347" max="13347" width="4.6328125" style="43" customWidth="1"/>
    <col min="13348" max="13348" width="2.90625" style="43" customWidth="1"/>
    <col min="13349" max="13350" width="19.08984375" style="43" customWidth="1"/>
    <col min="13351" max="13352" width="2.90625" style="43" customWidth="1"/>
    <col min="13353" max="13353" width="6" style="43" customWidth="1"/>
    <col min="13354" max="13442" width="2.90625" style="43" customWidth="1"/>
    <col min="13443" max="13444" width="2.7265625" style="43" customWidth="1"/>
    <col min="13445" max="13487" width="2.90625" style="43" customWidth="1"/>
    <col min="13488" max="13488" width="6.26953125" style="43" customWidth="1"/>
    <col min="13489" max="13568" width="9" style="43"/>
    <col min="13569" max="13569" width="5.36328125" style="43" customWidth="1"/>
    <col min="13570" max="13570" width="3.6328125" style="43" customWidth="1"/>
    <col min="13571" max="13601" width="3.36328125" style="43" customWidth="1"/>
    <col min="13602" max="13602" width="2" style="43" customWidth="1"/>
    <col min="13603" max="13603" width="4.6328125" style="43" customWidth="1"/>
    <col min="13604" max="13604" width="2.90625" style="43" customWidth="1"/>
    <col min="13605" max="13606" width="19.08984375" style="43" customWidth="1"/>
    <col min="13607" max="13608" width="2.90625" style="43" customWidth="1"/>
    <col min="13609" max="13609" width="6" style="43" customWidth="1"/>
    <col min="13610" max="13698" width="2.90625" style="43" customWidth="1"/>
    <col min="13699" max="13700" width="2.7265625" style="43" customWidth="1"/>
    <col min="13701" max="13743" width="2.90625" style="43" customWidth="1"/>
    <col min="13744" max="13744" width="6.26953125" style="43" customWidth="1"/>
    <col min="13745" max="13824" width="9" style="43"/>
    <col min="13825" max="13825" width="5.36328125" style="43" customWidth="1"/>
    <col min="13826" max="13826" width="3.6328125" style="43" customWidth="1"/>
    <col min="13827" max="13857" width="3.36328125" style="43" customWidth="1"/>
    <col min="13858" max="13858" width="2" style="43" customWidth="1"/>
    <col min="13859" max="13859" width="4.6328125" style="43" customWidth="1"/>
    <col min="13860" max="13860" width="2.90625" style="43" customWidth="1"/>
    <col min="13861" max="13862" width="19.08984375" style="43" customWidth="1"/>
    <col min="13863" max="13864" width="2.90625" style="43" customWidth="1"/>
    <col min="13865" max="13865" width="6" style="43" customWidth="1"/>
    <col min="13866" max="13954" width="2.90625" style="43" customWidth="1"/>
    <col min="13955" max="13956" width="2.7265625" style="43" customWidth="1"/>
    <col min="13957" max="13999" width="2.90625" style="43" customWidth="1"/>
    <col min="14000" max="14000" width="6.26953125" style="43" customWidth="1"/>
    <col min="14001" max="14080" width="9" style="43"/>
    <col min="14081" max="14081" width="5.36328125" style="43" customWidth="1"/>
    <col min="14082" max="14082" width="3.6328125" style="43" customWidth="1"/>
    <col min="14083" max="14113" width="3.36328125" style="43" customWidth="1"/>
    <col min="14114" max="14114" width="2" style="43" customWidth="1"/>
    <col min="14115" max="14115" width="4.6328125" style="43" customWidth="1"/>
    <col min="14116" max="14116" width="2.90625" style="43" customWidth="1"/>
    <col min="14117" max="14118" width="19.08984375" style="43" customWidth="1"/>
    <col min="14119" max="14120" width="2.90625" style="43" customWidth="1"/>
    <col min="14121" max="14121" width="6" style="43" customWidth="1"/>
    <col min="14122" max="14210" width="2.90625" style="43" customWidth="1"/>
    <col min="14211" max="14212" width="2.7265625" style="43" customWidth="1"/>
    <col min="14213" max="14255" width="2.90625" style="43" customWidth="1"/>
    <col min="14256" max="14256" width="6.26953125" style="43" customWidth="1"/>
    <col min="14257" max="14336" width="9" style="43"/>
    <col min="14337" max="14337" width="5.36328125" style="43" customWidth="1"/>
    <col min="14338" max="14338" width="3.6328125" style="43" customWidth="1"/>
    <col min="14339" max="14369" width="3.36328125" style="43" customWidth="1"/>
    <col min="14370" max="14370" width="2" style="43" customWidth="1"/>
    <col min="14371" max="14371" width="4.6328125" style="43" customWidth="1"/>
    <col min="14372" max="14372" width="2.90625" style="43" customWidth="1"/>
    <col min="14373" max="14374" width="19.08984375" style="43" customWidth="1"/>
    <col min="14375" max="14376" width="2.90625" style="43" customWidth="1"/>
    <col min="14377" max="14377" width="6" style="43" customWidth="1"/>
    <col min="14378" max="14466" width="2.90625" style="43" customWidth="1"/>
    <col min="14467" max="14468" width="2.7265625" style="43" customWidth="1"/>
    <col min="14469" max="14511" width="2.90625" style="43" customWidth="1"/>
    <col min="14512" max="14512" width="6.26953125" style="43" customWidth="1"/>
    <col min="14513" max="14592" width="9" style="43"/>
    <col min="14593" max="14593" width="5.36328125" style="43" customWidth="1"/>
    <col min="14594" max="14594" width="3.6328125" style="43" customWidth="1"/>
    <col min="14595" max="14625" width="3.36328125" style="43" customWidth="1"/>
    <col min="14626" max="14626" width="2" style="43" customWidth="1"/>
    <col min="14627" max="14627" width="4.6328125" style="43" customWidth="1"/>
    <col min="14628" max="14628" width="2.90625" style="43" customWidth="1"/>
    <col min="14629" max="14630" width="19.08984375" style="43" customWidth="1"/>
    <col min="14631" max="14632" width="2.90625" style="43" customWidth="1"/>
    <col min="14633" max="14633" width="6" style="43" customWidth="1"/>
    <col min="14634" max="14722" width="2.90625" style="43" customWidth="1"/>
    <col min="14723" max="14724" width="2.7265625" style="43" customWidth="1"/>
    <col min="14725" max="14767" width="2.90625" style="43" customWidth="1"/>
    <col min="14768" max="14768" width="6.26953125" style="43" customWidth="1"/>
    <col min="14769" max="14848" width="9" style="43"/>
    <col min="14849" max="14849" width="5.36328125" style="43" customWidth="1"/>
    <col min="14850" max="14850" width="3.6328125" style="43" customWidth="1"/>
    <col min="14851" max="14881" width="3.36328125" style="43" customWidth="1"/>
    <col min="14882" max="14882" width="2" style="43" customWidth="1"/>
    <col min="14883" max="14883" width="4.6328125" style="43" customWidth="1"/>
    <col min="14884" max="14884" width="2.90625" style="43" customWidth="1"/>
    <col min="14885" max="14886" width="19.08984375" style="43" customWidth="1"/>
    <col min="14887" max="14888" width="2.90625" style="43" customWidth="1"/>
    <col min="14889" max="14889" width="6" style="43" customWidth="1"/>
    <col min="14890" max="14978" width="2.90625" style="43" customWidth="1"/>
    <col min="14979" max="14980" width="2.7265625" style="43" customWidth="1"/>
    <col min="14981" max="15023" width="2.90625" style="43" customWidth="1"/>
    <col min="15024" max="15024" width="6.26953125" style="43" customWidth="1"/>
    <col min="15025" max="15104" width="9" style="43"/>
    <col min="15105" max="15105" width="5.36328125" style="43" customWidth="1"/>
    <col min="15106" max="15106" width="3.6328125" style="43" customWidth="1"/>
    <col min="15107" max="15137" width="3.36328125" style="43" customWidth="1"/>
    <col min="15138" max="15138" width="2" style="43" customWidth="1"/>
    <col min="15139" max="15139" width="4.6328125" style="43" customWidth="1"/>
    <col min="15140" max="15140" width="2.90625" style="43" customWidth="1"/>
    <col min="15141" max="15142" width="19.08984375" style="43" customWidth="1"/>
    <col min="15143" max="15144" width="2.90625" style="43" customWidth="1"/>
    <col min="15145" max="15145" width="6" style="43" customWidth="1"/>
    <col min="15146" max="15234" width="2.90625" style="43" customWidth="1"/>
    <col min="15235" max="15236" width="2.7265625" style="43" customWidth="1"/>
    <col min="15237" max="15279" width="2.90625" style="43" customWidth="1"/>
    <col min="15280" max="15280" width="6.26953125" style="43" customWidth="1"/>
    <col min="15281" max="15360" width="9" style="43"/>
    <col min="15361" max="15361" width="5.36328125" style="43" customWidth="1"/>
    <col min="15362" max="15362" width="3.6328125" style="43" customWidth="1"/>
    <col min="15363" max="15393" width="3.36328125" style="43" customWidth="1"/>
    <col min="15394" max="15394" width="2" style="43" customWidth="1"/>
    <col min="15395" max="15395" width="4.6328125" style="43" customWidth="1"/>
    <col min="15396" max="15396" width="2.90625" style="43" customWidth="1"/>
    <col min="15397" max="15398" width="19.08984375" style="43" customWidth="1"/>
    <col min="15399" max="15400" width="2.90625" style="43" customWidth="1"/>
    <col min="15401" max="15401" width="6" style="43" customWidth="1"/>
    <col min="15402" max="15490" width="2.90625" style="43" customWidth="1"/>
    <col min="15491" max="15492" width="2.7265625" style="43" customWidth="1"/>
    <col min="15493" max="15535" width="2.90625" style="43" customWidth="1"/>
    <col min="15536" max="15536" width="6.26953125" style="43" customWidth="1"/>
    <col min="15537" max="15616" width="9" style="43"/>
    <col min="15617" max="15617" width="5.36328125" style="43" customWidth="1"/>
    <col min="15618" max="15618" width="3.6328125" style="43" customWidth="1"/>
    <col min="15619" max="15649" width="3.36328125" style="43" customWidth="1"/>
    <col min="15650" max="15650" width="2" style="43" customWidth="1"/>
    <col min="15651" max="15651" width="4.6328125" style="43" customWidth="1"/>
    <col min="15652" max="15652" width="2.90625" style="43" customWidth="1"/>
    <col min="15653" max="15654" width="19.08984375" style="43" customWidth="1"/>
    <col min="15655" max="15656" width="2.90625" style="43" customWidth="1"/>
    <col min="15657" max="15657" width="6" style="43" customWidth="1"/>
    <col min="15658" max="15746" width="2.90625" style="43" customWidth="1"/>
    <col min="15747" max="15748" width="2.7265625" style="43" customWidth="1"/>
    <col min="15749" max="15791" width="2.90625" style="43" customWidth="1"/>
    <col min="15792" max="15792" width="6.26953125" style="43" customWidth="1"/>
    <col min="15793" max="15872" width="9" style="43"/>
    <col min="15873" max="15873" width="5.36328125" style="43" customWidth="1"/>
    <col min="15874" max="15874" width="3.6328125" style="43" customWidth="1"/>
    <col min="15875" max="15905" width="3.36328125" style="43" customWidth="1"/>
    <col min="15906" max="15906" width="2" style="43" customWidth="1"/>
    <col min="15907" max="15907" width="4.6328125" style="43" customWidth="1"/>
    <col min="15908" max="15908" width="2.90625" style="43" customWidth="1"/>
    <col min="15909" max="15910" width="19.08984375" style="43" customWidth="1"/>
    <col min="15911" max="15912" width="2.90625" style="43" customWidth="1"/>
    <col min="15913" max="15913" width="6" style="43" customWidth="1"/>
    <col min="15914" max="16002" width="2.90625" style="43" customWidth="1"/>
    <col min="16003" max="16004" width="2.7265625" style="43" customWidth="1"/>
    <col min="16005" max="16047" width="2.90625" style="43" customWidth="1"/>
    <col min="16048" max="16048" width="6.26953125" style="43" customWidth="1"/>
    <col min="16049" max="16128" width="9" style="43"/>
    <col min="16129" max="16129" width="5.36328125" style="43" customWidth="1"/>
    <col min="16130" max="16130" width="3.6328125" style="43" customWidth="1"/>
    <col min="16131" max="16161" width="3.36328125" style="43" customWidth="1"/>
    <col min="16162" max="16162" width="2" style="43" customWidth="1"/>
    <col min="16163" max="16163" width="4.6328125" style="43" customWidth="1"/>
    <col min="16164" max="16164" width="2.90625" style="43" customWidth="1"/>
    <col min="16165" max="16166" width="19.08984375" style="43" customWidth="1"/>
    <col min="16167" max="16168" width="2.90625" style="43" customWidth="1"/>
    <col min="16169" max="16169" width="6" style="43" customWidth="1"/>
    <col min="16170" max="16258" width="2.90625" style="43" customWidth="1"/>
    <col min="16259" max="16260" width="2.7265625" style="43" customWidth="1"/>
    <col min="16261" max="16303" width="2.90625" style="43" customWidth="1"/>
    <col min="16304" max="16304" width="6.26953125" style="43" customWidth="1"/>
    <col min="16305" max="16384" width="9" style="43"/>
  </cols>
  <sheetData>
    <row r="1" spans="1:176">
      <c r="A1" s="43" t="s">
        <v>14</v>
      </c>
    </row>
    <row r="2" spans="1:176" ht="33.75" customHeight="1">
      <c r="A2" s="496" t="s">
        <v>290</v>
      </c>
      <c r="B2" s="496"/>
      <c r="C2" s="496"/>
      <c r="D2" s="496"/>
      <c r="E2" s="496"/>
      <c r="F2" s="496"/>
      <c r="G2" s="496"/>
      <c r="H2" s="496"/>
      <c r="I2" s="496"/>
      <c r="J2" s="496"/>
      <c r="K2" s="496"/>
      <c r="L2" s="496"/>
      <c r="M2" s="496"/>
      <c r="N2" s="496"/>
      <c r="O2" s="496"/>
      <c r="P2" s="496"/>
      <c r="Q2" s="496"/>
      <c r="R2" s="496"/>
      <c r="S2" s="496"/>
      <c r="T2" s="496"/>
      <c r="U2" s="496"/>
      <c r="V2" s="496"/>
      <c r="W2" s="496"/>
      <c r="X2" s="496"/>
      <c r="Y2" s="496"/>
      <c r="Z2" s="496"/>
      <c r="AA2" s="496"/>
      <c r="AB2" s="496"/>
      <c r="AC2" s="496"/>
      <c r="AD2" s="496"/>
      <c r="AE2" s="496"/>
      <c r="AF2" s="496"/>
      <c r="AG2" s="496"/>
    </row>
    <row r="3" spans="1:176">
      <c r="A3" s="45"/>
      <c r="AG3" s="46"/>
      <c r="AP3" s="47" t="str">
        <f>IF(ISERROR(MID(C14,SEARCH("準備",C14),2)),"","準")</f>
        <v/>
      </c>
      <c r="AQ3" s="48" t="str">
        <f t="shared" ref="AQ3:BE3" si="0">IF(ISERROR(MID(D14,SEARCH("準備",D14),2)),"","準")</f>
        <v/>
      </c>
      <c r="AR3" s="48" t="str">
        <f t="shared" si="0"/>
        <v/>
      </c>
      <c r="AS3" s="48" t="str">
        <f t="shared" si="0"/>
        <v/>
      </c>
      <c r="AT3" s="48" t="str">
        <f t="shared" si="0"/>
        <v/>
      </c>
      <c r="AU3" s="48" t="str">
        <f t="shared" si="0"/>
        <v/>
      </c>
      <c r="AV3" s="48" t="str">
        <f t="shared" si="0"/>
        <v/>
      </c>
      <c r="AW3" s="48" t="str">
        <f t="shared" si="0"/>
        <v/>
      </c>
      <c r="AX3" s="48" t="str">
        <f t="shared" si="0"/>
        <v/>
      </c>
      <c r="AY3" s="48" t="str">
        <f t="shared" si="0"/>
        <v/>
      </c>
      <c r="AZ3" s="48" t="str">
        <f t="shared" si="0"/>
        <v/>
      </c>
      <c r="BA3" s="48" t="str">
        <f t="shared" si="0"/>
        <v/>
      </c>
      <c r="BB3" s="48" t="str">
        <f t="shared" si="0"/>
        <v/>
      </c>
      <c r="BC3" s="48" t="str">
        <f t="shared" si="0"/>
        <v/>
      </c>
      <c r="BD3" s="48" t="str">
        <f t="shared" si="0"/>
        <v/>
      </c>
      <c r="BE3" s="49" t="str">
        <f t="shared" si="0"/>
        <v/>
      </c>
    </row>
    <row r="4" spans="1:176" s="50" customFormat="1" ht="24" customHeight="1" thickBot="1">
      <c r="B4" s="497" t="s">
        <v>291</v>
      </c>
      <c r="C4" s="497"/>
      <c r="D4" s="497"/>
      <c r="E4" s="497"/>
      <c r="F4" s="498"/>
      <c r="G4" s="498"/>
      <c r="H4" s="498"/>
      <c r="I4" s="498"/>
      <c r="J4" s="498"/>
      <c r="K4" s="498"/>
      <c r="L4" s="498"/>
      <c r="M4" s="498"/>
      <c r="N4" s="498"/>
      <c r="O4" s="498"/>
      <c r="P4" s="498"/>
      <c r="Q4" s="498"/>
      <c r="R4" s="497" t="s">
        <v>292</v>
      </c>
      <c r="S4" s="497"/>
      <c r="T4" s="497"/>
      <c r="U4" s="497"/>
      <c r="V4" s="497"/>
      <c r="W4" s="498"/>
      <c r="X4" s="498"/>
      <c r="Y4" s="498"/>
      <c r="Z4" s="498"/>
      <c r="AA4" s="498"/>
      <c r="AB4" s="498"/>
      <c r="AC4" s="498"/>
      <c r="AD4" s="498"/>
      <c r="AE4" s="498"/>
      <c r="AF4" s="498"/>
      <c r="AI4" s="51"/>
      <c r="AK4" s="499"/>
      <c r="AL4" s="499"/>
      <c r="AM4" s="499"/>
      <c r="AN4" s="43"/>
      <c r="AO4" s="46"/>
      <c r="AP4" s="52">
        <f t="shared" ref="AP4:BT4" si="1">IF(C12="","",C12)</f>
        <v>45597</v>
      </c>
      <c r="AQ4" s="53">
        <f t="shared" si="1"/>
        <v>45598</v>
      </c>
      <c r="AR4" s="53">
        <f t="shared" si="1"/>
        <v>45599</v>
      </c>
      <c r="AS4" s="53">
        <f t="shared" si="1"/>
        <v>45600</v>
      </c>
      <c r="AT4" s="53">
        <f t="shared" si="1"/>
        <v>45601</v>
      </c>
      <c r="AU4" s="53">
        <f t="shared" si="1"/>
        <v>45602</v>
      </c>
      <c r="AV4" s="53">
        <f t="shared" si="1"/>
        <v>45603</v>
      </c>
      <c r="AW4" s="53">
        <f t="shared" si="1"/>
        <v>45604</v>
      </c>
      <c r="AX4" s="53">
        <f t="shared" si="1"/>
        <v>45605</v>
      </c>
      <c r="AY4" s="53">
        <f t="shared" si="1"/>
        <v>45606</v>
      </c>
      <c r="AZ4" s="53">
        <f t="shared" si="1"/>
        <v>45607</v>
      </c>
      <c r="BA4" s="53">
        <f t="shared" si="1"/>
        <v>45608</v>
      </c>
      <c r="BB4" s="53">
        <f t="shared" si="1"/>
        <v>45609</v>
      </c>
      <c r="BC4" s="53">
        <f t="shared" si="1"/>
        <v>45610</v>
      </c>
      <c r="BD4" s="53">
        <f t="shared" si="1"/>
        <v>45611</v>
      </c>
      <c r="BE4" s="53">
        <f t="shared" si="1"/>
        <v>45612</v>
      </c>
      <c r="BF4" s="53">
        <f t="shared" si="1"/>
        <v>45613</v>
      </c>
      <c r="BG4" s="53">
        <f t="shared" si="1"/>
        <v>45614</v>
      </c>
      <c r="BH4" s="53">
        <f t="shared" si="1"/>
        <v>45615</v>
      </c>
      <c r="BI4" s="53">
        <f t="shared" si="1"/>
        <v>45616</v>
      </c>
      <c r="BJ4" s="53">
        <f t="shared" si="1"/>
        <v>45617</v>
      </c>
      <c r="BK4" s="53">
        <f t="shared" si="1"/>
        <v>45618</v>
      </c>
      <c r="BL4" s="53">
        <f t="shared" si="1"/>
        <v>45619</v>
      </c>
      <c r="BM4" s="53">
        <f t="shared" si="1"/>
        <v>45620</v>
      </c>
      <c r="BN4" s="53">
        <f t="shared" si="1"/>
        <v>45621</v>
      </c>
      <c r="BO4" s="53">
        <f t="shared" si="1"/>
        <v>45622</v>
      </c>
      <c r="BP4" s="53">
        <f t="shared" si="1"/>
        <v>45623</v>
      </c>
      <c r="BQ4" s="53">
        <f t="shared" si="1"/>
        <v>45624</v>
      </c>
      <c r="BR4" s="53">
        <f t="shared" si="1"/>
        <v>45625</v>
      </c>
      <c r="BS4" s="53">
        <f t="shared" si="1"/>
        <v>45626</v>
      </c>
      <c r="BT4" s="54" t="str">
        <f t="shared" si="1"/>
        <v/>
      </c>
      <c r="BU4" s="52">
        <f t="shared" ref="BU4:CY4" si="2">IF(C24="","",C24)</f>
        <v>45627</v>
      </c>
      <c r="BV4" s="53">
        <f t="shared" si="2"/>
        <v>45628</v>
      </c>
      <c r="BW4" s="53">
        <f t="shared" si="2"/>
        <v>45629</v>
      </c>
      <c r="BX4" s="53">
        <f t="shared" si="2"/>
        <v>45630</v>
      </c>
      <c r="BY4" s="53">
        <f t="shared" si="2"/>
        <v>45631</v>
      </c>
      <c r="BZ4" s="53">
        <f t="shared" si="2"/>
        <v>45632</v>
      </c>
      <c r="CA4" s="53">
        <f t="shared" si="2"/>
        <v>45633</v>
      </c>
      <c r="CB4" s="53">
        <f t="shared" si="2"/>
        <v>45634</v>
      </c>
      <c r="CC4" s="53">
        <f t="shared" si="2"/>
        <v>45635</v>
      </c>
      <c r="CD4" s="53">
        <f t="shared" si="2"/>
        <v>45636</v>
      </c>
      <c r="CE4" s="53">
        <f t="shared" si="2"/>
        <v>45637</v>
      </c>
      <c r="CF4" s="53">
        <f t="shared" si="2"/>
        <v>45638</v>
      </c>
      <c r="CG4" s="53">
        <f t="shared" si="2"/>
        <v>45639</v>
      </c>
      <c r="CH4" s="53">
        <f t="shared" si="2"/>
        <v>45640</v>
      </c>
      <c r="CI4" s="53">
        <f t="shared" si="2"/>
        <v>45641</v>
      </c>
      <c r="CJ4" s="53">
        <f t="shared" si="2"/>
        <v>45642</v>
      </c>
      <c r="CK4" s="53">
        <f t="shared" si="2"/>
        <v>45643</v>
      </c>
      <c r="CL4" s="53">
        <f t="shared" si="2"/>
        <v>45644</v>
      </c>
      <c r="CM4" s="53">
        <f t="shared" si="2"/>
        <v>45645</v>
      </c>
      <c r="CN4" s="53">
        <f t="shared" si="2"/>
        <v>45646</v>
      </c>
      <c r="CO4" s="53">
        <f t="shared" si="2"/>
        <v>45647</v>
      </c>
      <c r="CP4" s="53">
        <f t="shared" si="2"/>
        <v>45648</v>
      </c>
      <c r="CQ4" s="53">
        <f t="shared" si="2"/>
        <v>45649</v>
      </c>
      <c r="CR4" s="53">
        <f t="shared" si="2"/>
        <v>45650</v>
      </c>
      <c r="CS4" s="53">
        <f t="shared" si="2"/>
        <v>45651</v>
      </c>
      <c r="CT4" s="53">
        <f t="shared" si="2"/>
        <v>45652</v>
      </c>
      <c r="CU4" s="53">
        <f t="shared" si="2"/>
        <v>45653</v>
      </c>
      <c r="CV4" s="53">
        <f t="shared" si="2"/>
        <v>45654</v>
      </c>
      <c r="CW4" s="53">
        <f t="shared" si="2"/>
        <v>45655</v>
      </c>
      <c r="CX4" s="53">
        <f t="shared" si="2"/>
        <v>45656</v>
      </c>
      <c r="CY4" s="54">
        <f t="shared" si="2"/>
        <v>45657</v>
      </c>
      <c r="CZ4" s="52">
        <f t="shared" ref="CZ4:ED4" si="3">IF(C36="","",C36)</f>
        <v>45658</v>
      </c>
      <c r="DA4" s="53">
        <f t="shared" si="3"/>
        <v>45659</v>
      </c>
      <c r="DB4" s="53">
        <f t="shared" si="3"/>
        <v>45660</v>
      </c>
      <c r="DC4" s="53">
        <f t="shared" si="3"/>
        <v>45661</v>
      </c>
      <c r="DD4" s="53">
        <f t="shared" si="3"/>
        <v>45662</v>
      </c>
      <c r="DE4" s="53">
        <f t="shared" si="3"/>
        <v>45663</v>
      </c>
      <c r="DF4" s="53">
        <f t="shared" si="3"/>
        <v>45664</v>
      </c>
      <c r="DG4" s="53">
        <f t="shared" si="3"/>
        <v>45665</v>
      </c>
      <c r="DH4" s="53">
        <f t="shared" si="3"/>
        <v>45666</v>
      </c>
      <c r="DI4" s="53">
        <f t="shared" si="3"/>
        <v>45667</v>
      </c>
      <c r="DJ4" s="53">
        <f t="shared" si="3"/>
        <v>45668</v>
      </c>
      <c r="DK4" s="53">
        <f t="shared" si="3"/>
        <v>45669</v>
      </c>
      <c r="DL4" s="53">
        <f t="shared" si="3"/>
        <v>45670</v>
      </c>
      <c r="DM4" s="53">
        <f t="shared" si="3"/>
        <v>45671</v>
      </c>
      <c r="DN4" s="53">
        <f t="shared" si="3"/>
        <v>45672</v>
      </c>
      <c r="DO4" s="53">
        <f t="shared" si="3"/>
        <v>45673</v>
      </c>
      <c r="DP4" s="53">
        <f t="shared" si="3"/>
        <v>45674</v>
      </c>
      <c r="DQ4" s="53">
        <f t="shared" si="3"/>
        <v>45675</v>
      </c>
      <c r="DR4" s="53">
        <f t="shared" si="3"/>
        <v>45676</v>
      </c>
      <c r="DS4" s="53">
        <f t="shared" si="3"/>
        <v>45677</v>
      </c>
      <c r="DT4" s="53">
        <f t="shared" si="3"/>
        <v>45678</v>
      </c>
      <c r="DU4" s="53">
        <f t="shared" si="3"/>
        <v>45679</v>
      </c>
      <c r="DV4" s="53">
        <f t="shared" si="3"/>
        <v>45680</v>
      </c>
      <c r="DW4" s="53">
        <f t="shared" si="3"/>
        <v>45681</v>
      </c>
      <c r="DX4" s="53">
        <f t="shared" si="3"/>
        <v>45682</v>
      </c>
      <c r="DY4" s="53">
        <f t="shared" si="3"/>
        <v>45683</v>
      </c>
      <c r="DZ4" s="53">
        <f t="shared" si="3"/>
        <v>45684</v>
      </c>
      <c r="EA4" s="53">
        <f t="shared" si="3"/>
        <v>45685</v>
      </c>
      <c r="EB4" s="53">
        <f t="shared" si="3"/>
        <v>45686</v>
      </c>
      <c r="EC4" s="53">
        <f t="shared" si="3"/>
        <v>45687</v>
      </c>
      <c r="ED4" s="54">
        <f t="shared" si="3"/>
        <v>45688</v>
      </c>
      <c r="EE4" s="52">
        <f t="shared" ref="EE4:FI4" si="4">IF(C48="","",C48)</f>
        <v>45689</v>
      </c>
      <c r="EF4" s="53">
        <f t="shared" si="4"/>
        <v>45690</v>
      </c>
      <c r="EG4" s="53">
        <f t="shared" si="4"/>
        <v>45691</v>
      </c>
      <c r="EH4" s="53">
        <f t="shared" si="4"/>
        <v>45692</v>
      </c>
      <c r="EI4" s="53">
        <f t="shared" si="4"/>
        <v>45693</v>
      </c>
      <c r="EJ4" s="53">
        <f t="shared" si="4"/>
        <v>45694</v>
      </c>
      <c r="EK4" s="53">
        <f t="shared" si="4"/>
        <v>45695</v>
      </c>
      <c r="EL4" s="53">
        <f t="shared" si="4"/>
        <v>45696</v>
      </c>
      <c r="EM4" s="53">
        <f t="shared" si="4"/>
        <v>45697</v>
      </c>
      <c r="EN4" s="53">
        <f t="shared" si="4"/>
        <v>45698</v>
      </c>
      <c r="EO4" s="53">
        <f t="shared" si="4"/>
        <v>45699</v>
      </c>
      <c r="EP4" s="53">
        <f t="shared" si="4"/>
        <v>45700</v>
      </c>
      <c r="EQ4" s="53">
        <f t="shared" si="4"/>
        <v>45701</v>
      </c>
      <c r="ER4" s="53">
        <f t="shared" si="4"/>
        <v>45702</v>
      </c>
      <c r="ES4" s="53">
        <f t="shared" si="4"/>
        <v>45703</v>
      </c>
      <c r="ET4" s="53">
        <f t="shared" si="4"/>
        <v>45704</v>
      </c>
      <c r="EU4" s="53">
        <f t="shared" si="4"/>
        <v>45705</v>
      </c>
      <c r="EV4" s="53">
        <f t="shared" si="4"/>
        <v>45706</v>
      </c>
      <c r="EW4" s="53">
        <f t="shared" si="4"/>
        <v>45707</v>
      </c>
      <c r="EX4" s="53">
        <f t="shared" si="4"/>
        <v>45708</v>
      </c>
      <c r="EY4" s="53">
        <f t="shared" si="4"/>
        <v>45709</v>
      </c>
      <c r="EZ4" s="53">
        <f t="shared" si="4"/>
        <v>45710</v>
      </c>
      <c r="FA4" s="53">
        <f t="shared" si="4"/>
        <v>45711</v>
      </c>
      <c r="FB4" s="53">
        <f t="shared" si="4"/>
        <v>45712</v>
      </c>
      <c r="FC4" s="53">
        <f t="shared" si="4"/>
        <v>45713</v>
      </c>
      <c r="FD4" s="53">
        <f t="shared" si="4"/>
        <v>45714</v>
      </c>
      <c r="FE4" s="53">
        <f t="shared" si="4"/>
        <v>45715</v>
      </c>
      <c r="FF4" s="53">
        <f t="shared" si="4"/>
        <v>45716</v>
      </c>
      <c r="FG4" s="53" t="str">
        <f t="shared" si="4"/>
        <v/>
      </c>
      <c r="FH4" s="53" t="str">
        <f t="shared" si="4"/>
        <v/>
      </c>
      <c r="FI4" s="54" t="str">
        <f t="shared" si="4"/>
        <v/>
      </c>
      <c r="FJ4" s="52">
        <f>IF(C48="","",EOMONTH(C48,0)+1)</f>
        <v>45717</v>
      </c>
      <c r="FK4" s="55">
        <f>IF(FJ4="","",FJ4+1)</f>
        <v>45718</v>
      </c>
      <c r="FL4" s="55">
        <f t="shared" ref="FL4:FS4" si="5">IF(FK4="","",FK4+1)</f>
        <v>45719</v>
      </c>
      <c r="FM4" s="55">
        <f t="shared" si="5"/>
        <v>45720</v>
      </c>
      <c r="FN4" s="55">
        <f t="shared" si="5"/>
        <v>45721</v>
      </c>
      <c r="FO4" s="55">
        <f t="shared" si="5"/>
        <v>45722</v>
      </c>
      <c r="FP4" s="55">
        <f t="shared" si="5"/>
        <v>45723</v>
      </c>
      <c r="FQ4" s="55">
        <f t="shared" si="5"/>
        <v>45724</v>
      </c>
      <c r="FR4" s="55">
        <f t="shared" si="5"/>
        <v>45725</v>
      </c>
      <c r="FS4" s="56">
        <f t="shared" si="5"/>
        <v>45726</v>
      </c>
      <c r="FT4" s="109"/>
    </row>
    <row r="5" spans="1:176" ht="13.5" thickBot="1">
      <c r="A5" s="57"/>
      <c r="AK5" s="500" t="str">
        <f>'[2]休日リスト（長期コースは除く）'!B3</f>
        <v>①　休　日　リ　ス　ト</v>
      </c>
      <c r="AL5" s="501"/>
      <c r="AM5" s="502"/>
      <c r="AO5" s="46"/>
      <c r="AP5" s="62" t="str">
        <f>IF(AP4="","",
IF(AP3="準","準",
IF(OR(TEXT(AP4,"aaa")="土",TEXT(AP4,"aaa")="日"),TEXT(AP4,"aaa"),
IF(ISERROR(VLOOKUP(AP4,$AK$6:$AM$65,3,FALSE)),TEXT(AP4,"aaa"),"Ａ"))))</f>
        <v>金</v>
      </c>
      <c r="AQ5" s="63" t="str">
        <f t="shared" ref="AQ5:BE5" si="6">IF(AQ4="","",
IF(AQ3="準","準",
IF(OR(TEXT(AQ4,"aaa")="土",TEXT(AQ4,"aaa")="日"),TEXT(AQ4,"aaa"),
IF(ISERROR(VLOOKUP(AQ4,$AK$6:$AM$65,3,FALSE)),TEXT(AQ4,"aaa"),"Ａ"))))</f>
        <v>土</v>
      </c>
      <c r="AR5" s="63" t="str">
        <f t="shared" si="6"/>
        <v>日</v>
      </c>
      <c r="AS5" s="63" t="str">
        <f t="shared" si="6"/>
        <v>Ａ</v>
      </c>
      <c r="AT5" s="63" t="str">
        <f t="shared" si="6"/>
        <v>火</v>
      </c>
      <c r="AU5" s="63" t="str">
        <f t="shared" si="6"/>
        <v>水</v>
      </c>
      <c r="AV5" s="63" t="str">
        <f t="shared" si="6"/>
        <v>木</v>
      </c>
      <c r="AW5" s="63" t="str">
        <f t="shared" si="6"/>
        <v>金</v>
      </c>
      <c r="AX5" s="63" t="str">
        <f t="shared" si="6"/>
        <v>土</v>
      </c>
      <c r="AY5" s="63" t="str">
        <f t="shared" si="6"/>
        <v>日</v>
      </c>
      <c r="AZ5" s="63" t="str">
        <f t="shared" si="6"/>
        <v>月</v>
      </c>
      <c r="BA5" s="63" t="str">
        <f t="shared" si="6"/>
        <v>火</v>
      </c>
      <c r="BB5" s="63" t="str">
        <f t="shared" si="6"/>
        <v>水</v>
      </c>
      <c r="BC5" s="63" t="str">
        <f t="shared" si="6"/>
        <v>木</v>
      </c>
      <c r="BD5" s="63" t="str">
        <f t="shared" si="6"/>
        <v>金</v>
      </c>
      <c r="BE5" s="63" t="str">
        <f t="shared" si="6"/>
        <v>土</v>
      </c>
      <c r="BF5" s="63" t="str">
        <f t="shared" ref="BF5:BT5" si="7">IF(BF4="","",
IF(S14="準備講習","準",
IF(OR(TEXT(BF4,"aaa")="土",TEXT(BF4,"aaa")="日"),TEXT(BF4,"aaa"),
IF(ISERROR(VLOOKUP(BF4,$AK$6:$AM$65,3,FALSE)),TEXT(BF4,"aaa"),"Ａ"))))</f>
        <v>日</v>
      </c>
      <c r="BG5" s="63" t="str">
        <f t="shared" si="7"/>
        <v>月</v>
      </c>
      <c r="BH5" s="63" t="str">
        <f t="shared" si="7"/>
        <v>火</v>
      </c>
      <c r="BI5" s="63" t="str">
        <f t="shared" si="7"/>
        <v>水</v>
      </c>
      <c r="BJ5" s="63" t="str">
        <f t="shared" si="7"/>
        <v>木</v>
      </c>
      <c r="BK5" s="63" t="str">
        <f t="shared" si="7"/>
        <v>金</v>
      </c>
      <c r="BL5" s="63" t="str">
        <f t="shared" si="7"/>
        <v>土</v>
      </c>
      <c r="BM5" s="63" t="str">
        <f t="shared" si="7"/>
        <v>日</v>
      </c>
      <c r="BN5" s="63" t="str">
        <f t="shared" si="7"/>
        <v>月</v>
      </c>
      <c r="BO5" s="63" t="str">
        <f t="shared" si="7"/>
        <v>火</v>
      </c>
      <c r="BP5" s="63" t="str">
        <f t="shared" si="7"/>
        <v>水</v>
      </c>
      <c r="BQ5" s="63" t="str">
        <f t="shared" si="7"/>
        <v>木</v>
      </c>
      <c r="BR5" s="63" t="str">
        <f t="shared" si="7"/>
        <v>金</v>
      </c>
      <c r="BS5" s="63" t="str">
        <f t="shared" si="7"/>
        <v>土</v>
      </c>
      <c r="BT5" s="64" t="str">
        <f t="shared" si="7"/>
        <v/>
      </c>
      <c r="BU5" s="62" t="str">
        <f t="shared" ref="BU5:EF5" si="8">IF(BU4="","",
IF(OR(TEXT(BU4,"aaa")="土",TEXT(BU4,"aaa")="日"),TEXT(BU4,"aaa"),
IF(ISERROR(VLOOKUP(BU4,$AK$6:$AM$65,3,FALSE)),TEXT(BU4,"aaa"),"Ａ")))</f>
        <v>日</v>
      </c>
      <c r="BV5" s="63" t="str">
        <f t="shared" si="8"/>
        <v>月</v>
      </c>
      <c r="BW5" s="63" t="str">
        <f t="shared" si="8"/>
        <v>火</v>
      </c>
      <c r="BX5" s="63" t="str">
        <f t="shared" si="8"/>
        <v>水</v>
      </c>
      <c r="BY5" s="63" t="str">
        <f t="shared" si="8"/>
        <v>木</v>
      </c>
      <c r="BZ5" s="63" t="str">
        <f t="shared" si="8"/>
        <v>金</v>
      </c>
      <c r="CA5" s="63" t="str">
        <f t="shared" si="8"/>
        <v>土</v>
      </c>
      <c r="CB5" s="63" t="str">
        <f t="shared" si="8"/>
        <v>日</v>
      </c>
      <c r="CC5" s="63" t="str">
        <f t="shared" si="8"/>
        <v>月</v>
      </c>
      <c r="CD5" s="63" t="str">
        <f t="shared" si="8"/>
        <v>火</v>
      </c>
      <c r="CE5" s="63" t="str">
        <f t="shared" si="8"/>
        <v>水</v>
      </c>
      <c r="CF5" s="63" t="str">
        <f t="shared" si="8"/>
        <v>木</v>
      </c>
      <c r="CG5" s="63" t="str">
        <f t="shared" si="8"/>
        <v>金</v>
      </c>
      <c r="CH5" s="63" t="str">
        <f t="shared" si="8"/>
        <v>土</v>
      </c>
      <c r="CI5" s="63" t="str">
        <f t="shared" si="8"/>
        <v>日</v>
      </c>
      <c r="CJ5" s="63" t="str">
        <f t="shared" si="8"/>
        <v>月</v>
      </c>
      <c r="CK5" s="63" t="str">
        <f t="shared" si="8"/>
        <v>火</v>
      </c>
      <c r="CL5" s="63" t="str">
        <f t="shared" si="8"/>
        <v>水</v>
      </c>
      <c r="CM5" s="63" t="str">
        <f t="shared" si="8"/>
        <v>木</v>
      </c>
      <c r="CN5" s="63" t="str">
        <f t="shared" si="8"/>
        <v>金</v>
      </c>
      <c r="CO5" s="63" t="str">
        <f t="shared" si="8"/>
        <v>土</v>
      </c>
      <c r="CP5" s="63" t="str">
        <f t="shared" si="8"/>
        <v>日</v>
      </c>
      <c r="CQ5" s="63" t="str">
        <f t="shared" si="8"/>
        <v>月</v>
      </c>
      <c r="CR5" s="63" t="str">
        <f t="shared" si="8"/>
        <v>火</v>
      </c>
      <c r="CS5" s="63" t="str">
        <f t="shared" si="8"/>
        <v>水</v>
      </c>
      <c r="CT5" s="63" t="str">
        <f t="shared" si="8"/>
        <v>木</v>
      </c>
      <c r="CU5" s="63" t="str">
        <f t="shared" si="8"/>
        <v>金</v>
      </c>
      <c r="CV5" s="63" t="str">
        <f t="shared" si="8"/>
        <v>土</v>
      </c>
      <c r="CW5" s="63" t="str">
        <f t="shared" si="8"/>
        <v>日</v>
      </c>
      <c r="CX5" s="63" t="str">
        <f t="shared" si="8"/>
        <v>Ａ</v>
      </c>
      <c r="CY5" s="64" t="str">
        <f t="shared" si="8"/>
        <v>Ａ</v>
      </c>
      <c r="CZ5" s="62" t="str">
        <f t="shared" si="8"/>
        <v>Ａ</v>
      </c>
      <c r="DA5" s="63" t="str">
        <f t="shared" si="8"/>
        <v>Ａ</v>
      </c>
      <c r="DB5" s="63" t="str">
        <f t="shared" si="8"/>
        <v>Ａ</v>
      </c>
      <c r="DC5" s="63" t="str">
        <f t="shared" si="8"/>
        <v>土</v>
      </c>
      <c r="DD5" s="63" t="str">
        <f t="shared" si="8"/>
        <v>日</v>
      </c>
      <c r="DE5" s="63" t="str">
        <f t="shared" si="8"/>
        <v>月</v>
      </c>
      <c r="DF5" s="63" t="str">
        <f t="shared" si="8"/>
        <v>火</v>
      </c>
      <c r="DG5" s="63" t="str">
        <f t="shared" si="8"/>
        <v>水</v>
      </c>
      <c r="DH5" s="63" t="str">
        <f t="shared" si="8"/>
        <v>木</v>
      </c>
      <c r="DI5" s="63" t="str">
        <f t="shared" si="8"/>
        <v>金</v>
      </c>
      <c r="DJ5" s="63" t="str">
        <f t="shared" si="8"/>
        <v>土</v>
      </c>
      <c r="DK5" s="63" t="str">
        <f t="shared" si="8"/>
        <v>日</v>
      </c>
      <c r="DL5" s="63" t="str">
        <f t="shared" si="8"/>
        <v>Ａ</v>
      </c>
      <c r="DM5" s="63" t="str">
        <f t="shared" si="8"/>
        <v>火</v>
      </c>
      <c r="DN5" s="63" t="str">
        <f t="shared" si="8"/>
        <v>水</v>
      </c>
      <c r="DO5" s="63" t="str">
        <f t="shared" si="8"/>
        <v>木</v>
      </c>
      <c r="DP5" s="63" t="str">
        <f t="shared" si="8"/>
        <v>金</v>
      </c>
      <c r="DQ5" s="63" t="str">
        <f t="shared" si="8"/>
        <v>土</v>
      </c>
      <c r="DR5" s="63" t="str">
        <f t="shared" si="8"/>
        <v>日</v>
      </c>
      <c r="DS5" s="63" t="str">
        <f t="shared" si="8"/>
        <v>月</v>
      </c>
      <c r="DT5" s="63" t="str">
        <f t="shared" si="8"/>
        <v>火</v>
      </c>
      <c r="DU5" s="63" t="str">
        <f t="shared" si="8"/>
        <v>水</v>
      </c>
      <c r="DV5" s="63" t="str">
        <f t="shared" si="8"/>
        <v>木</v>
      </c>
      <c r="DW5" s="63" t="str">
        <f t="shared" si="8"/>
        <v>金</v>
      </c>
      <c r="DX5" s="63" t="str">
        <f t="shared" si="8"/>
        <v>土</v>
      </c>
      <c r="DY5" s="63" t="str">
        <f t="shared" si="8"/>
        <v>日</v>
      </c>
      <c r="DZ5" s="63" t="str">
        <f t="shared" si="8"/>
        <v>月</v>
      </c>
      <c r="EA5" s="63" t="str">
        <f t="shared" si="8"/>
        <v>火</v>
      </c>
      <c r="EB5" s="63" t="str">
        <f t="shared" si="8"/>
        <v>水</v>
      </c>
      <c r="EC5" s="63" t="str">
        <f t="shared" si="8"/>
        <v>木</v>
      </c>
      <c r="ED5" s="64" t="str">
        <f t="shared" si="8"/>
        <v>金</v>
      </c>
      <c r="EE5" s="62" t="str">
        <f t="shared" si="8"/>
        <v>土</v>
      </c>
      <c r="EF5" s="63" t="str">
        <f t="shared" si="8"/>
        <v>日</v>
      </c>
      <c r="EG5" s="63" t="str">
        <f t="shared" ref="EG5:FN5" si="9">IF(EG4="","",
IF(OR(TEXT(EG4,"aaa")="土",TEXT(EG4,"aaa")="日"),TEXT(EG4,"aaa"),
IF(ISERROR(VLOOKUP(EG4,$AK$6:$AM$65,3,FALSE)),TEXT(EG4,"aaa"),"Ａ")))</f>
        <v>月</v>
      </c>
      <c r="EH5" s="63" t="str">
        <f t="shared" si="9"/>
        <v>火</v>
      </c>
      <c r="EI5" s="63" t="str">
        <f t="shared" si="9"/>
        <v>水</v>
      </c>
      <c r="EJ5" s="63" t="str">
        <f t="shared" si="9"/>
        <v>木</v>
      </c>
      <c r="EK5" s="63" t="str">
        <f t="shared" si="9"/>
        <v>金</v>
      </c>
      <c r="EL5" s="63" t="str">
        <f t="shared" si="9"/>
        <v>土</v>
      </c>
      <c r="EM5" s="63" t="str">
        <f t="shared" si="9"/>
        <v>日</v>
      </c>
      <c r="EN5" s="63" t="str">
        <f t="shared" si="9"/>
        <v>月</v>
      </c>
      <c r="EO5" s="63" t="str">
        <f t="shared" si="9"/>
        <v>Ａ</v>
      </c>
      <c r="EP5" s="63" t="str">
        <f t="shared" si="9"/>
        <v>水</v>
      </c>
      <c r="EQ5" s="63" t="str">
        <f t="shared" si="9"/>
        <v>木</v>
      </c>
      <c r="ER5" s="63" t="str">
        <f t="shared" si="9"/>
        <v>金</v>
      </c>
      <c r="ES5" s="63" t="str">
        <f t="shared" si="9"/>
        <v>土</v>
      </c>
      <c r="ET5" s="63" t="str">
        <f t="shared" si="9"/>
        <v>日</v>
      </c>
      <c r="EU5" s="63" t="str">
        <f t="shared" si="9"/>
        <v>月</v>
      </c>
      <c r="EV5" s="63" t="str">
        <f t="shared" si="9"/>
        <v>火</v>
      </c>
      <c r="EW5" s="63" t="str">
        <f t="shared" si="9"/>
        <v>水</v>
      </c>
      <c r="EX5" s="63" t="str">
        <f t="shared" si="9"/>
        <v>木</v>
      </c>
      <c r="EY5" s="63" t="str">
        <f t="shared" si="9"/>
        <v>金</v>
      </c>
      <c r="EZ5" s="63" t="str">
        <f t="shared" si="9"/>
        <v>土</v>
      </c>
      <c r="FA5" s="63" t="str">
        <f t="shared" si="9"/>
        <v>日</v>
      </c>
      <c r="FB5" s="63" t="str">
        <f t="shared" si="9"/>
        <v>Ａ</v>
      </c>
      <c r="FC5" s="63" t="str">
        <f t="shared" si="9"/>
        <v>火</v>
      </c>
      <c r="FD5" s="63" t="str">
        <f t="shared" si="9"/>
        <v>水</v>
      </c>
      <c r="FE5" s="63" t="str">
        <f t="shared" si="9"/>
        <v>木</v>
      </c>
      <c r="FF5" s="63" t="str">
        <f t="shared" si="9"/>
        <v>金</v>
      </c>
      <c r="FG5" s="63" t="str">
        <f t="shared" si="9"/>
        <v/>
      </c>
      <c r="FH5" s="63" t="str">
        <f t="shared" si="9"/>
        <v/>
      </c>
      <c r="FI5" s="64" t="str">
        <f t="shared" si="9"/>
        <v/>
      </c>
      <c r="FJ5" s="63" t="str">
        <f t="shared" si="9"/>
        <v>土</v>
      </c>
      <c r="FK5" s="59" t="str">
        <f t="shared" si="9"/>
        <v>日</v>
      </c>
      <c r="FL5" s="59" t="str">
        <f t="shared" si="9"/>
        <v>月</v>
      </c>
      <c r="FM5" s="59" t="str">
        <f t="shared" si="9"/>
        <v>火</v>
      </c>
      <c r="FN5" s="59" t="str">
        <f t="shared" si="9"/>
        <v>水</v>
      </c>
      <c r="FO5" s="59" t="str">
        <f>IF(FO4="","",
IF(OR(TEXT(FO4,"aaa")="土",TEXT(FO4,"aaa")="日"),TEXT(FO4,"aaa"),
IF(ISERROR(VLOOKUP(FO4,$AK$6:$AM$65,3,FALSE)),TEXT(FO4,"aaa"),"Ａ")))</f>
        <v>木</v>
      </c>
      <c r="FP5" s="59" t="str">
        <f>IF(FP4="","",
IF(OR(TEXT(FP4,"aaa")="土",TEXT(FP4,"aaa")="日"),TEXT(FP4,"aaa"),
IF(ISERROR(VLOOKUP(FP4,$AK$6:$AM$65,3,FALSE)),TEXT(FP4,"aaa"),"Ａ")))</f>
        <v>金</v>
      </c>
      <c r="FQ5" s="59" t="str">
        <f>IF(FQ4="","",
IF(OR(TEXT(FQ4,"aaa")="土",TEXT(FQ4,"aaa")="日"),TEXT(FQ4,"aaa"),
IF(ISERROR(VLOOKUP(FQ4,$AK$6:$AM$65,3,FALSE)),TEXT(FQ4,"aaa"),"Ａ")))</f>
        <v>土</v>
      </c>
      <c r="FR5" s="59" t="str">
        <f>IF(FR4="","",
IF(OR(TEXT(FR4,"aaa")="土",TEXT(FR4,"aaa")="日"),TEXT(FR4,"aaa"),
IF(ISERROR(VLOOKUP(FR4,$AK$6:$AM$65,3,FALSE)),TEXT(FR4,"aaa"),"Ａ")))</f>
        <v>日</v>
      </c>
      <c r="FS5" s="60" t="str">
        <f>IF(FS4="","",
IF(OR(TEXT(FS4,"aaa")="土",TEXT(FS4,"aaa")="日"),TEXT(FS4,"aaa"),
IF(ISERROR(VLOOKUP(FS4,$AK$6:$AM$65,3,FALSE)),TEXT(FS4,"aaa"),"Ａ")))</f>
        <v>月</v>
      </c>
      <c r="FT5" s="109"/>
    </row>
    <row r="6" spans="1:176" ht="24.75" customHeight="1">
      <c r="AK6" s="15">
        <v>45466</v>
      </c>
      <c r="AL6" s="172" t="s">
        <v>355</v>
      </c>
      <c r="AM6" s="61">
        <v>1</v>
      </c>
      <c r="AO6" s="46"/>
      <c r="AP6" s="62" t="str">
        <f>IF(SUM(C20:C21)=0,"",SUM(C20:C21))</f>
        <v/>
      </c>
      <c r="AQ6" s="63" t="str">
        <f t="shared" ref="AQ6:BT6" si="10">IF(SUM(D20:D21)=0,"",SUM(D20:D21))</f>
        <v/>
      </c>
      <c r="AR6" s="63" t="str">
        <f t="shared" si="10"/>
        <v/>
      </c>
      <c r="AS6" s="63" t="str">
        <f t="shared" si="10"/>
        <v/>
      </c>
      <c r="AT6" s="63" t="str">
        <f t="shared" si="10"/>
        <v/>
      </c>
      <c r="AU6" s="63" t="str">
        <f t="shared" si="10"/>
        <v/>
      </c>
      <c r="AV6" s="63" t="str">
        <f t="shared" si="10"/>
        <v/>
      </c>
      <c r="AW6" s="63" t="str">
        <f t="shared" si="10"/>
        <v/>
      </c>
      <c r="AX6" s="63" t="str">
        <f t="shared" si="10"/>
        <v/>
      </c>
      <c r="AY6" s="63" t="str">
        <f t="shared" si="10"/>
        <v/>
      </c>
      <c r="AZ6" s="63" t="str">
        <f t="shared" si="10"/>
        <v/>
      </c>
      <c r="BA6" s="63" t="str">
        <f t="shared" si="10"/>
        <v/>
      </c>
      <c r="BB6" s="63" t="str">
        <f t="shared" si="10"/>
        <v/>
      </c>
      <c r="BC6" s="63" t="str">
        <f t="shared" si="10"/>
        <v/>
      </c>
      <c r="BD6" s="63" t="str">
        <f t="shared" si="10"/>
        <v/>
      </c>
      <c r="BE6" s="63" t="str">
        <f t="shared" si="10"/>
        <v/>
      </c>
      <c r="BF6" s="63" t="str">
        <f t="shared" si="10"/>
        <v/>
      </c>
      <c r="BG6" s="63" t="str">
        <f t="shared" si="10"/>
        <v/>
      </c>
      <c r="BH6" s="63" t="str">
        <f t="shared" si="10"/>
        <v/>
      </c>
      <c r="BI6" s="63" t="str">
        <f t="shared" si="10"/>
        <v/>
      </c>
      <c r="BJ6" s="63" t="str">
        <f t="shared" si="10"/>
        <v/>
      </c>
      <c r="BK6" s="63" t="str">
        <f t="shared" si="10"/>
        <v/>
      </c>
      <c r="BL6" s="63" t="str">
        <f t="shared" si="10"/>
        <v/>
      </c>
      <c r="BM6" s="63" t="str">
        <f t="shared" si="10"/>
        <v/>
      </c>
      <c r="BN6" s="63" t="str">
        <f t="shared" si="10"/>
        <v/>
      </c>
      <c r="BO6" s="63" t="str">
        <f t="shared" si="10"/>
        <v/>
      </c>
      <c r="BP6" s="63" t="str">
        <f t="shared" si="10"/>
        <v/>
      </c>
      <c r="BQ6" s="63" t="str">
        <f t="shared" si="10"/>
        <v/>
      </c>
      <c r="BR6" s="63" t="str">
        <f t="shared" si="10"/>
        <v/>
      </c>
      <c r="BS6" s="63" t="str">
        <f t="shared" si="10"/>
        <v/>
      </c>
      <c r="BT6" s="64" t="str">
        <f t="shared" si="10"/>
        <v/>
      </c>
      <c r="BU6" s="62" t="str">
        <f>IF(SUM(C32:C33)=0,"",SUM(C32:C33))</f>
        <v/>
      </c>
      <c r="BV6" s="63" t="str">
        <f t="shared" ref="BV6:CY6" si="11">IF(SUM(D32:D33)=0,"",SUM(D32:D33))</f>
        <v/>
      </c>
      <c r="BW6" s="63" t="str">
        <f t="shared" si="11"/>
        <v/>
      </c>
      <c r="BX6" s="63" t="str">
        <f t="shared" si="11"/>
        <v/>
      </c>
      <c r="BY6" s="63" t="str">
        <f t="shared" si="11"/>
        <v/>
      </c>
      <c r="BZ6" s="63" t="str">
        <f t="shared" si="11"/>
        <v/>
      </c>
      <c r="CA6" s="63" t="str">
        <f t="shared" si="11"/>
        <v/>
      </c>
      <c r="CB6" s="63" t="str">
        <f t="shared" si="11"/>
        <v/>
      </c>
      <c r="CC6" s="63" t="str">
        <f t="shared" si="11"/>
        <v/>
      </c>
      <c r="CD6" s="63" t="str">
        <f t="shared" si="11"/>
        <v/>
      </c>
      <c r="CE6" s="63" t="str">
        <f t="shared" si="11"/>
        <v/>
      </c>
      <c r="CF6" s="63" t="str">
        <f t="shared" si="11"/>
        <v/>
      </c>
      <c r="CG6" s="63" t="str">
        <f t="shared" si="11"/>
        <v/>
      </c>
      <c r="CH6" s="63" t="str">
        <f t="shared" si="11"/>
        <v/>
      </c>
      <c r="CI6" s="63" t="str">
        <f t="shared" si="11"/>
        <v/>
      </c>
      <c r="CJ6" s="63" t="str">
        <f t="shared" si="11"/>
        <v/>
      </c>
      <c r="CK6" s="63" t="str">
        <f t="shared" si="11"/>
        <v/>
      </c>
      <c r="CL6" s="63" t="str">
        <f t="shared" si="11"/>
        <v/>
      </c>
      <c r="CM6" s="63" t="str">
        <f t="shared" si="11"/>
        <v/>
      </c>
      <c r="CN6" s="63" t="str">
        <f t="shared" si="11"/>
        <v/>
      </c>
      <c r="CO6" s="63" t="str">
        <f t="shared" si="11"/>
        <v/>
      </c>
      <c r="CP6" s="63" t="str">
        <f t="shared" si="11"/>
        <v/>
      </c>
      <c r="CQ6" s="63" t="str">
        <f t="shared" si="11"/>
        <v/>
      </c>
      <c r="CR6" s="63" t="str">
        <f t="shared" si="11"/>
        <v/>
      </c>
      <c r="CS6" s="63" t="str">
        <f t="shared" si="11"/>
        <v/>
      </c>
      <c r="CT6" s="63" t="str">
        <f t="shared" si="11"/>
        <v/>
      </c>
      <c r="CU6" s="63" t="str">
        <f t="shared" si="11"/>
        <v/>
      </c>
      <c r="CV6" s="63" t="str">
        <f t="shared" si="11"/>
        <v/>
      </c>
      <c r="CW6" s="63" t="str">
        <f t="shared" si="11"/>
        <v/>
      </c>
      <c r="CX6" s="63" t="str">
        <f t="shared" si="11"/>
        <v/>
      </c>
      <c r="CY6" s="64" t="str">
        <f t="shared" si="11"/>
        <v/>
      </c>
      <c r="CZ6" s="62" t="str">
        <f>IF(SUM(C44:C45)=0,"",SUM(C44:C45))</f>
        <v/>
      </c>
      <c r="DA6" s="63" t="str">
        <f t="shared" ref="DA6:ED6" si="12">IF(SUM(D44:D45)=0,"",SUM(D44:D45))</f>
        <v/>
      </c>
      <c r="DB6" s="63" t="str">
        <f t="shared" si="12"/>
        <v/>
      </c>
      <c r="DC6" s="63" t="str">
        <f t="shared" si="12"/>
        <v/>
      </c>
      <c r="DD6" s="63" t="str">
        <f t="shared" si="12"/>
        <v/>
      </c>
      <c r="DE6" s="63" t="str">
        <f t="shared" si="12"/>
        <v/>
      </c>
      <c r="DF6" s="63" t="str">
        <f t="shared" si="12"/>
        <v/>
      </c>
      <c r="DG6" s="63" t="str">
        <f t="shared" si="12"/>
        <v/>
      </c>
      <c r="DH6" s="63" t="str">
        <f t="shared" si="12"/>
        <v/>
      </c>
      <c r="DI6" s="63" t="str">
        <f t="shared" si="12"/>
        <v/>
      </c>
      <c r="DJ6" s="63" t="str">
        <f t="shared" si="12"/>
        <v/>
      </c>
      <c r="DK6" s="63" t="str">
        <f t="shared" si="12"/>
        <v/>
      </c>
      <c r="DL6" s="63" t="str">
        <f t="shared" si="12"/>
        <v/>
      </c>
      <c r="DM6" s="63" t="str">
        <f t="shared" si="12"/>
        <v/>
      </c>
      <c r="DN6" s="63" t="str">
        <f t="shared" si="12"/>
        <v/>
      </c>
      <c r="DO6" s="63" t="str">
        <f t="shared" si="12"/>
        <v/>
      </c>
      <c r="DP6" s="63" t="str">
        <f t="shared" si="12"/>
        <v/>
      </c>
      <c r="DQ6" s="63" t="str">
        <f t="shared" si="12"/>
        <v/>
      </c>
      <c r="DR6" s="63" t="str">
        <f t="shared" si="12"/>
        <v/>
      </c>
      <c r="DS6" s="63" t="str">
        <f t="shared" si="12"/>
        <v/>
      </c>
      <c r="DT6" s="63" t="str">
        <f t="shared" si="12"/>
        <v/>
      </c>
      <c r="DU6" s="63" t="str">
        <f t="shared" si="12"/>
        <v/>
      </c>
      <c r="DV6" s="63" t="str">
        <f t="shared" si="12"/>
        <v/>
      </c>
      <c r="DW6" s="63" t="str">
        <f t="shared" si="12"/>
        <v/>
      </c>
      <c r="DX6" s="63" t="str">
        <f t="shared" si="12"/>
        <v/>
      </c>
      <c r="DY6" s="63" t="str">
        <f t="shared" si="12"/>
        <v/>
      </c>
      <c r="DZ6" s="63" t="str">
        <f t="shared" si="12"/>
        <v/>
      </c>
      <c r="EA6" s="63" t="str">
        <f t="shared" si="12"/>
        <v/>
      </c>
      <c r="EB6" s="63" t="str">
        <f t="shared" si="12"/>
        <v/>
      </c>
      <c r="EC6" s="63" t="str">
        <f t="shared" si="12"/>
        <v/>
      </c>
      <c r="ED6" s="64" t="str">
        <f t="shared" si="12"/>
        <v/>
      </c>
      <c r="EE6" s="62" t="str">
        <f>IF(SUM(C56:C57)=0,"",SUM(C56:C57))</f>
        <v/>
      </c>
      <c r="EF6" s="63" t="str">
        <f t="shared" ref="EF6:FI6" si="13">IF(SUM(D56:D57)=0,"",SUM(D56:D57))</f>
        <v/>
      </c>
      <c r="EG6" s="63" t="str">
        <f t="shared" si="13"/>
        <v/>
      </c>
      <c r="EH6" s="63" t="str">
        <f t="shared" si="13"/>
        <v/>
      </c>
      <c r="EI6" s="63" t="str">
        <f t="shared" si="13"/>
        <v/>
      </c>
      <c r="EJ6" s="63" t="str">
        <f t="shared" si="13"/>
        <v/>
      </c>
      <c r="EK6" s="63" t="str">
        <f t="shared" si="13"/>
        <v/>
      </c>
      <c r="EL6" s="63" t="str">
        <f t="shared" si="13"/>
        <v/>
      </c>
      <c r="EM6" s="63" t="str">
        <f t="shared" si="13"/>
        <v/>
      </c>
      <c r="EN6" s="63" t="str">
        <f t="shared" si="13"/>
        <v/>
      </c>
      <c r="EO6" s="63" t="str">
        <f t="shared" si="13"/>
        <v/>
      </c>
      <c r="EP6" s="63" t="str">
        <f t="shared" si="13"/>
        <v/>
      </c>
      <c r="EQ6" s="63" t="str">
        <f t="shared" si="13"/>
        <v/>
      </c>
      <c r="ER6" s="63" t="str">
        <f t="shared" si="13"/>
        <v/>
      </c>
      <c r="ES6" s="63" t="str">
        <f t="shared" si="13"/>
        <v/>
      </c>
      <c r="ET6" s="63" t="str">
        <f t="shared" si="13"/>
        <v/>
      </c>
      <c r="EU6" s="63" t="str">
        <f t="shared" si="13"/>
        <v/>
      </c>
      <c r="EV6" s="63" t="str">
        <f t="shared" si="13"/>
        <v/>
      </c>
      <c r="EW6" s="63" t="str">
        <f t="shared" si="13"/>
        <v/>
      </c>
      <c r="EX6" s="63" t="str">
        <f t="shared" si="13"/>
        <v/>
      </c>
      <c r="EY6" s="63" t="str">
        <f t="shared" si="13"/>
        <v/>
      </c>
      <c r="EZ6" s="63" t="str">
        <f t="shared" si="13"/>
        <v/>
      </c>
      <c r="FA6" s="63" t="str">
        <f t="shared" si="13"/>
        <v/>
      </c>
      <c r="FB6" s="63" t="str">
        <f t="shared" si="13"/>
        <v/>
      </c>
      <c r="FC6" s="63" t="str">
        <f t="shared" si="13"/>
        <v/>
      </c>
      <c r="FD6" s="63" t="str">
        <f t="shared" si="13"/>
        <v/>
      </c>
      <c r="FE6" s="63" t="str">
        <f t="shared" si="13"/>
        <v/>
      </c>
      <c r="FF6" s="63" t="str">
        <f t="shared" si="13"/>
        <v/>
      </c>
      <c r="FG6" s="63" t="str">
        <f t="shared" si="13"/>
        <v/>
      </c>
      <c r="FH6" s="63" t="str">
        <f t="shared" si="13"/>
        <v/>
      </c>
      <c r="FI6" s="64" t="str">
        <f t="shared" si="13"/>
        <v/>
      </c>
      <c r="FJ6" s="63"/>
      <c r="FK6" s="59"/>
      <c r="FL6" s="59"/>
      <c r="FM6" s="59"/>
      <c r="FN6" s="59"/>
      <c r="FO6" s="59"/>
      <c r="FP6" s="59"/>
      <c r="FQ6" s="59"/>
      <c r="FR6" s="59"/>
      <c r="FS6" s="60"/>
      <c r="FT6" s="109"/>
    </row>
    <row r="7" spans="1:176" ht="21" customHeight="1">
      <c r="N7" s="45"/>
      <c r="R7" s="525" t="str">
        <f>TEXT(AO7,"m/d")&amp;"～"&amp;TEXT(AO8,"m/d")</f>
        <v>11/1～11/30</v>
      </c>
      <c r="S7" s="525"/>
      <c r="T7" s="525"/>
      <c r="U7" s="525"/>
      <c r="V7" s="525" t="str">
        <f>TEXT(AO9,"m/d")&amp;"～"&amp;TEXT(AO10,"m/d")</f>
        <v>12/1～12/31</v>
      </c>
      <c r="W7" s="525"/>
      <c r="X7" s="525"/>
      <c r="Y7" s="525"/>
      <c r="Z7" s="525" t="str">
        <f>TEXT(AO12,"m/d")&amp;"～"&amp;TEXT(AO13,"m/d")</f>
        <v>1/1～1/31</v>
      </c>
      <c r="AA7" s="525"/>
      <c r="AB7" s="525"/>
      <c r="AC7" s="525"/>
      <c r="AD7" s="525" t="str">
        <f>TEXT(AO14,"m/d")&amp;"～"&amp;TEXT(AO19,"m/d")</f>
        <v>2/1～2/28</v>
      </c>
      <c r="AE7" s="525"/>
      <c r="AF7" s="525"/>
      <c r="AG7" s="525"/>
      <c r="AH7" s="503" t="s">
        <v>282</v>
      </c>
      <c r="AI7" s="503"/>
      <c r="AK7" s="4">
        <v>45488</v>
      </c>
      <c r="AL7" s="66" t="s">
        <v>2</v>
      </c>
      <c r="AM7" s="67">
        <v>1</v>
      </c>
      <c r="AO7" s="68">
        <f>IF(F8="","",F8)</f>
        <v>45597</v>
      </c>
      <c r="AP7" s="70">
        <f>IF(OR($AO7="",$AO7&gt;AP$4,$AO8&lt;AP$4,AP$5="準"),"",
IF(AND(OR(AP$5="土",AP$5="日",AP$5="Ａ"),AP$6=""),"",IF(AP$6="",0,AP$6)))</f>
        <v>0</v>
      </c>
      <c r="AQ7" s="70" t="str">
        <f t="shared" ref="AQ7:DB7" si="14">IF(OR($AO7="",$AO7&gt;AQ$4,$AO8&lt;AQ$4,AQ$5="準"),"",
IF(AND(OR(AQ$5="土",AQ$5="日",AQ$5="Ａ"),AQ$6=""),"",IF(AQ$6="",0,AQ$6)))</f>
        <v/>
      </c>
      <c r="AR7" s="70" t="str">
        <f t="shared" si="14"/>
        <v/>
      </c>
      <c r="AS7" s="70" t="str">
        <f t="shared" si="14"/>
        <v/>
      </c>
      <c r="AT7" s="70">
        <f t="shared" si="14"/>
        <v>0</v>
      </c>
      <c r="AU7" s="70">
        <f t="shared" si="14"/>
        <v>0</v>
      </c>
      <c r="AV7" s="70">
        <f t="shared" si="14"/>
        <v>0</v>
      </c>
      <c r="AW7" s="70">
        <f t="shared" si="14"/>
        <v>0</v>
      </c>
      <c r="AX7" s="70" t="str">
        <f t="shared" si="14"/>
        <v/>
      </c>
      <c r="AY7" s="70" t="str">
        <f t="shared" si="14"/>
        <v/>
      </c>
      <c r="AZ7" s="70">
        <f t="shared" si="14"/>
        <v>0</v>
      </c>
      <c r="BA7" s="70">
        <f t="shared" si="14"/>
        <v>0</v>
      </c>
      <c r="BB7" s="70">
        <f t="shared" si="14"/>
        <v>0</v>
      </c>
      <c r="BC7" s="70">
        <f t="shared" si="14"/>
        <v>0</v>
      </c>
      <c r="BD7" s="70">
        <f t="shared" si="14"/>
        <v>0</v>
      </c>
      <c r="BE7" s="70" t="str">
        <f t="shared" si="14"/>
        <v/>
      </c>
      <c r="BF7" s="70" t="str">
        <f t="shared" si="14"/>
        <v/>
      </c>
      <c r="BG7" s="70">
        <f t="shared" si="14"/>
        <v>0</v>
      </c>
      <c r="BH7" s="70">
        <f t="shared" si="14"/>
        <v>0</v>
      </c>
      <c r="BI7" s="70">
        <f t="shared" si="14"/>
        <v>0</v>
      </c>
      <c r="BJ7" s="70">
        <f t="shared" si="14"/>
        <v>0</v>
      </c>
      <c r="BK7" s="70">
        <f t="shared" si="14"/>
        <v>0</v>
      </c>
      <c r="BL7" s="70" t="str">
        <f t="shared" si="14"/>
        <v/>
      </c>
      <c r="BM7" s="70" t="str">
        <f t="shared" si="14"/>
        <v/>
      </c>
      <c r="BN7" s="70">
        <f t="shared" si="14"/>
        <v>0</v>
      </c>
      <c r="BO7" s="70">
        <f t="shared" si="14"/>
        <v>0</v>
      </c>
      <c r="BP7" s="70">
        <f t="shared" si="14"/>
        <v>0</v>
      </c>
      <c r="BQ7" s="70">
        <f t="shared" si="14"/>
        <v>0</v>
      </c>
      <c r="BR7" s="70">
        <f t="shared" si="14"/>
        <v>0</v>
      </c>
      <c r="BS7" s="70" t="str">
        <f t="shared" si="14"/>
        <v/>
      </c>
      <c r="BT7" s="71" t="str">
        <f t="shared" si="14"/>
        <v/>
      </c>
      <c r="BU7" s="69" t="str">
        <f t="shared" si="14"/>
        <v/>
      </c>
      <c r="BV7" s="70" t="str">
        <f t="shared" si="14"/>
        <v/>
      </c>
      <c r="BW7" s="70" t="str">
        <f t="shared" si="14"/>
        <v/>
      </c>
      <c r="BX7" s="70" t="str">
        <f t="shared" si="14"/>
        <v/>
      </c>
      <c r="BY7" s="70" t="str">
        <f t="shared" si="14"/>
        <v/>
      </c>
      <c r="BZ7" s="70" t="str">
        <f t="shared" si="14"/>
        <v/>
      </c>
      <c r="CA7" s="70" t="str">
        <f t="shared" si="14"/>
        <v/>
      </c>
      <c r="CB7" s="70" t="str">
        <f t="shared" si="14"/>
        <v/>
      </c>
      <c r="CC7" s="70" t="str">
        <f t="shared" si="14"/>
        <v/>
      </c>
      <c r="CD7" s="70" t="str">
        <f t="shared" si="14"/>
        <v/>
      </c>
      <c r="CE7" s="70" t="str">
        <f t="shared" si="14"/>
        <v/>
      </c>
      <c r="CF7" s="70" t="str">
        <f t="shared" si="14"/>
        <v/>
      </c>
      <c r="CG7" s="70" t="str">
        <f t="shared" si="14"/>
        <v/>
      </c>
      <c r="CH7" s="70" t="str">
        <f t="shared" si="14"/>
        <v/>
      </c>
      <c r="CI7" s="70" t="str">
        <f t="shared" si="14"/>
        <v/>
      </c>
      <c r="CJ7" s="70" t="str">
        <f t="shared" si="14"/>
        <v/>
      </c>
      <c r="CK7" s="70" t="str">
        <f t="shared" si="14"/>
        <v/>
      </c>
      <c r="CL7" s="70" t="str">
        <f t="shared" si="14"/>
        <v/>
      </c>
      <c r="CM7" s="70" t="str">
        <f t="shared" si="14"/>
        <v/>
      </c>
      <c r="CN7" s="70" t="str">
        <f t="shared" si="14"/>
        <v/>
      </c>
      <c r="CO7" s="70" t="str">
        <f t="shared" si="14"/>
        <v/>
      </c>
      <c r="CP7" s="70" t="str">
        <f t="shared" si="14"/>
        <v/>
      </c>
      <c r="CQ7" s="70" t="str">
        <f t="shared" si="14"/>
        <v/>
      </c>
      <c r="CR7" s="70" t="str">
        <f t="shared" si="14"/>
        <v/>
      </c>
      <c r="CS7" s="70" t="str">
        <f t="shared" si="14"/>
        <v/>
      </c>
      <c r="CT7" s="70" t="str">
        <f t="shared" si="14"/>
        <v/>
      </c>
      <c r="CU7" s="70" t="str">
        <f t="shared" si="14"/>
        <v/>
      </c>
      <c r="CV7" s="70" t="str">
        <f t="shared" si="14"/>
        <v/>
      </c>
      <c r="CW7" s="70" t="str">
        <f t="shared" si="14"/>
        <v/>
      </c>
      <c r="CX7" s="70" t="str">
        <f t="shared" si="14"/>
        <v/>
      </c>
      <c r="CY7" s="71" t="str">
        <f t="shared" si="14"/>
        <v/>
      </c>
      <c r="CZ7" s="69" t="str">
        <f t="shared" si="14"/>
        <v/>
      </c>
      <c r="DA7" s="70" t="str">
        <f t="shared" si="14"/>
        <v/>
      </c>
      <c r="DB7" s="70" t="str">
        <f t="shared" si="14"/>
        <v/>
      </c>
      <c r="DC7" s="70" t="str">
        <f t="shared" ref="DC7:FN7" si="15">IF(OR($AO7="",$AO7&gt;DC$4,$AO8&lt;DC$4,DC$5="準"),"",
IF(AND(OR(DC$5="土",DC$5="日",DC$5="Ａ"),DC$6=""),"",IF(DC$6="",0,DC$6)))</f>
        <v/>
      </c>
      <c r="DD7" s="70" t="str">
        <f t="shared" si="15"/>
        <v/>
      </c>
      <c r="DE7" s="70" t="str">
        <f t="shared" si="15"/>
        <v/>
      </c>
      <c r="DF7" s="70" t="str">
        <f t="shared" si="15"/>
        <v/>
      </c>
      <c r="DG7" s="70" t="str">
        <f t="shared" si="15"/>
        <v/>
      </c>
      <c r="DH7" s="70" t="str">
        <f t="shared" si="15"/>
        <v/>
      </c>
      <c r="DI7" s="70" t="str">
        <f t="shared" si="15"/>
        <v/>
      </c>
      <c r="DJ7" s="70" t="str">
        <f t="shared" si="15"/>
        <v/>
      </c>
      <c r="DK7" s="70" t="str">
        <f t="shared" si="15"/>
        <v/>
      </c>
      <c r="DL7" s="70" t="str">
        <f t="shared" si="15"/>
        <v/>
      </c>
      <c r="DM7" s="70" t="str">
        <f t="shared" si="15"/>
        <v/>
      </c>
      <c r="DN7" s="70" t="str">
        <f t="shared" si="15"/>
        <v/>
      </c>
      <c r="DO7" s="70" t="str">
        <f t="shared" si="15"/>
        <v/>
      </c>
      <c r="DP7" s="70" t="str">
        <f t="shared" si="15"/>
        <v/>
      </c>
      <c r="DQ7" s="70" t="str">
        <f t="shared" si="15"/>
        <v/>
      </c>
      <c r="DR7" s="70" t="str">
        <f t="shared" si="15"/>
        <v/>
      </c>
      <c r="DS7" s="70" t="str">
        <f t="shared" si="15"/>
        <v/>
      </c>
      <c r="DT7" s="70" t="str">
        <f t="shared" si="15"/>
        <v/>
      </c>
      <c r="DU7" s="70" t="str">
        <f t="shared" si="15"/>
        <v/>
      </c>
      <c r="DV7" s="70" t="str">
        <f t="shared" si="15"/>
        <v/>
      </c>
      <c r="DW7" s="70" t="str">
        <f t="shared" si="15"/>
        <v/>
      </c>
      <c r="DX7" s="70" t="str">
        <f t="shared" si="15"/>
        <v/>
      </c>
      <c r="DY7" s="70" t="str">
        <f t="shared" si="15"/>
        <v/>
      </c>
      <c r="DZ7" s="70" t="str">
        <f t="shared" si="15"/>
        <v/>
      </c>
      <c r="EA7" s="70" t="str">
        <f t="shared" si="15"/>
        <v/>
      </c>
      <c r="EB7" s="70" t="str">
        <f t="shared" si="15"/>
        <v/>
      </c>
      <c r="EC7" s="70" t="str">
        <f t="shared" si="15"/>
        <v/>
      </c>
      <c r="ED7" s="71" t="str">
        <f t="shared" si="15"/>
        <v/>
      </c>
      <c r="EE7" s="69" t="str">
        <f t="shared" si="15"/>
        <v/>
      </c>
      <c r="EF7" s="70" t="str">
        <f t="shared" si="15"/>
        <v/>
      </c>
      <c r="EG7" s="70" t="str">
        <f t="shared" si="15"/>
        <v/>
      </c>
      <c r="EH7" s="70" t="str">
        <f t="shared" si="15"/>
        <v/>
      </c>
      <c r="EI7" s="70" t="str">
        <f t="shared" si="15"/>
        <v/>
      </c>
      <c r="EJ7" s="70" t="str">
        <f t="shared" si="15"/>
        <v/>
      </c>
      <c r="EK7" s="70" t="str">
        <f t="shared" si="15"/>
        <v/>
      </c>
      <c r="EL7" s="70" t="str">
        <f t="shared" si="15"/>
        <v/>
      </c>
      <c r="EM7" s="70" t="str">
        <f t="shared" si="15"/>
        <v/>
      </c>
      <c r="EN7" s="70" t="str">
        <f t="shared" si="15"/>
        <v/>
      </c>
      <c r="EO7" s="70" t="str">
        <f t="shared" si="15"/>
        <v/>
      </c>
      <c r="EP7" s="70" t="str">
        <f t="shared" si="15"/>
        <v/>
      </c>
      <c r="EQ7" s="70" t="str">
        <f t="shared" si="15"/>
        <v/>
      </c>
      <c r="ER7" s="70" t="str">
        <f t="shared" si="15"/>
        <v/>
      </c>
      <c r="ES7" s="70" t="str">
        <f t="shared" si="15"/>
        <v/>
      </c>
      <c r="ET7" s="70" t="str">
        <f t="shared" si="15"/>
        <v/>
      </c>
      <c r="EU7" s="70" t="str">
        <f t="shared" si="15"/>
        <v/>
      </c>
      <c r="EV7" s="70" t="str">
        <f t="shared" si="15"/>
        <v/>
      </c>
      <c r="EW7" s="70" t="str">
        <f t="shared" si="15"/>
        <v/>
      </c>
      <c r="EX7" s="70" t="str">
        <f t="shared" si="15"/>
        <v/>
      </c>
      <c r="EY7" s="70" t="str">
        <f t="shared" si="15"/>
        <v/>
      </c>
      <c r="EZ7" s="70" t="str">
        <f t="shared" si="15"/>
        <v/>
      </c>
      <c r="FA7" s="70" t="str">
        <f t="shared" si="15"/>
        <v/>
      </c>
      <c r="FB7" s="70" t="str">
        <f t="shared" si="15"/>
        <v/>
      </c>
      <c r="FC7" s="70" t="str">
        <f t="shared" si="15"/>
        <v/>
      </c>
      <c r="FD7" s="70" t="str">
        <f t="shared" si="15"/>
        <v/>
      </c>
      <c r="FE7" s="70" t="str">
        <f t="shared" si="15"/>
        <v/>
      </c>
      <c r="FF7" s="70" t="str">
        <f t="shared" si="15"/>
        <v/>
      </c>
      <c r="FG7" s="70" t="str">
        <f t="shared" si="15"/>
        <v/>
      </c>
      <c r="FH7" s="70" t="str">
        <f t="shared" si="15"/>
        <v/>
      </c>
      <c r="FI7" s="71" t="str">
        <f t="shared" si="15"/>
        <v/>
      </c>
      <c r="FJ7" s="69" t="str">
        <f t="shared" si="15"/>
        <v/>
      </c>
      <c r="FK7" s="70" t="str">
        <f t="shared" si="15"/>
        <v/>
      </c>
      <c r="FL7" s="70" t="str">
        <f t="shared" si="15"/>
        <v/>
      </c>
      <c r="FM7" s="70" t="str">
        <f t="shared" si="15"/>
        <v/>
      </c>
      <c r="FN7" s="70" t="str">
        <f t="shared" si="15"/>
        <v/>
      </c>
      <c r="FO7" s="70" t="str">
        <f>IF(OR($AO7="",$AO7&gt;FO$4,$AO8&lt;FO$4,FO$5="準"),"",
IF(AND(OR(FO$5="土",FO$5="日",FO$5="Ａ"),FO$6=""),"",IF(FO$6="",0,FO$6)))</f>
        <v/>
      </c>
      <c r="FP7" s="70" t="str">
        <f>IF(OR($AO7="",$AO7&gt;FP$4,$AO8&lt;FP$4,FP$5="準"),"",
IF(AND(OR(FP$5="土",FP$5="日",FP$5="Ａ"),FP$6=""),"",IF(FP$6="",0,FP$6)))</f>
        <v/>
      </c>
      <c r="FQ7" s="70" t="str">
        <f>IF(OR($AO7="",$AO7&gt;FQ$4,$AO8&lt;FQ$4,FQ$5="準"),"",
IF(AND(OR(FQ$5="土",FQ$5="日",FQ$5="Ａ"),FQ$6=""),"",IF(FQ$6="",0,FQ$6)))</f>
        <v/>
      </c>
      <c r="FR7" s="70" t="str">
        <f>IF(OR($AO7="",$AO7&gt;FR$4,$AO8&lt;FR$4,FR$5="準"),"",
IF(AND(OR(FR$5="土",FR$5="日",FR$5="Ａ"),FR$6=""),"",IF(FR$6="",0,FR$6)))</f>
        <v/>
      </c>
      <c r="FS7" s="71" t="str">
        <f>IF(OR($AO7="",$AO7&gt;FS$4,$AO8&lt;FS$4,FS$5="準"),"",
IF(AND(OR(FS$5="土",FS$5="日",FS$5="Ａ"),FS$6=""),"",IF(FS$6="",0,FS$6)))</f>
        <v/>
      </c>
      <c r="FT7" s="72" t="str">
        <f>IF(SUM(AP7:FI7)=0,"",SUM(AP7:FI7))</f>
        <v/>
      </c>
    </row>
    <row r="8" spans="1:176" ht="21" customHeight="1">
      <c r="B8" s="515" t="s">
        <v>280</v>
      </c>
      <c r="C8" s="516"/>
      <c r="D8" s="516"/>
      <c r="E8" s="516"/>
      <c r="F8" s="507">
        <v>45597</v>
      </c>
      <c r="G8" s="507"/>
      <c r="H8" s="507"/>
      <c r="I8" s="507"/>
      <c r="J8" s="507"/>
      <c r="K8" s="507"/>
      <c r="N8" s="508" t="s">
        <v>283</v>
      </c>
      <c r="O8" s="509"/>
      <c r="P8" s="509"/>
      <c r="Q8" s="510"/>
      <c r="R8" s="526" t="str">
        <f>IF($F$9="","",FT7)</f>
        <v/>
      </c>
      <c r="S8" s="526"/>
      <c r="T8" s="526"/>
      <c r="U8" s="526"/>
      <c r="V8" s="526" t="str">
        <f>IF($F$9="","",FT9)</f>
        <v/>
      </c>
      <c r="W8" s="526"/>
      <c r="X8" s="526"/>
      <c r="Y8" s="526"/>
      <c r="Z8" s="526" t="str">
        <f>IF($F$9="","",FT12)</f>
        <v/>
      </c>
      <c r="AA8" s="526"/>
      <c r="AB8" s="526"/>
      <c r="AC8" s="526"/>
      <c r="AD8" s="526" t="str">
        <f>IF($F$9="","",FT14)</f>
        <v/>
      </c>
      <c r="AE8" s="526"/>
      <c r="AF8" s="526"/>
      <c r="AG8" s="526"/>
      <c r="AH8" s="526" t="str">
        <f>IF(R8="","",SUM(R8:AG8))</f>
        <v/>
      </c>
      <c r="AI8" s="526"/>
      <c r="AK8" s="4">
        <v>45515</v>
      </c>
      <c r="AL8" s="66" t="s">
        <v>356</v>
      </c>
      <c r="AM8" s="67">
        <v>1</v>
      </c>
      <c r="AO8" s="73">
        <f>IF($F$8="","",EOMONTH($F$8,0)+DAY($F$8)-1)</f>
        <v>45626</v>
      </c>
      <c r="AP8" s="75"/>
      <c r="AQ8" s="75"/>
      <c r="AR8" s="75"/>
      <c r="AS8" s="75"/>
      <c r="AT8" s="75"/>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6"/>
      <c r="BU8" s="74"/>
      <c r="BV8" s="75"/>
      <c r="BW8" s="75"/>
      <c r="BX8" s="75"/>
      <c r="BY8" s="75"/>
      <c r="BZ8" s="75"/>
      <c r="CA8" s="75"/>
      <c r="CB8" s="75"/>
      <c r="CC8" s="75"/>
      <c r="CD8" s="75"/>
      <c r="CE8" s="75"/>
      <c r="CF8" s="75"/>
      <c r="CG8" s="75"/>
      <c r="CH8" s="75"/>
      <c r="CI8" s="75"/>
      <c r="CJ8" s="75"/>
      <c r="CK8" s="75"/>
      <c r="CL8" s="75"/>
      <c r="CM8" s="75"/>
      <c r="CN8" s="75"/>
      <c r="CO8" s="75"/>
      <c r="CP8" s="75"/>
      <c r="CQ8" s="75"/>
      <c r="CR8" s="75"/>
      <c r="CS8" s="75"/>
      <c r="CT8" s="75"/>
      <c r="CU8" s="75"/>
      <c r="CV8" s="75"/>
      <c r="CW8" s="75"/>
      <c r="CX8" s="75"/>
      <c r="CY8" s="76"/>
      <c r="CZ8" s="74"/>
      <c r="DA8" s="75"/>
      <c r="DB8" s="75"/>
      <c r="DC8" s="75"/>
      <c r="DD8" s="75"/>
      <c r="DE8" s="75"/>
      <c r="DF8" s="75"/>
      <c r="DG8" s="75"/>
      <c r="DH8" s="75"/>
      <c r="DI8" s="75"/>
      <c r="DJ8" s="75"/>
      <c r="DK8" s="75"/>
      <c r="DL8" s="75"/>
      <c r="DM8" s="75"/>
      <c r="DN8" s="75"/>
      <c r="DO8" s="75"/>
      <c r="DP8" s="75"/>
      <c r="DQ8" s="75"/>
      <c r="DR8" s="75"/>
      <c r="DS8" s="75"/>
      <c r="DT8" s="75"/>
      <c r="DU8" s="75"/>
      <c r="DV8" s="75"/>
      <c r="DW8" s="75"/>
      <c r="DX8" s="75"/>
      <c r="DY8" s="75"/>
      <c r="DZ8" s="75"/>
      <c r="EA8" s="75"/>
      <c r="EB8" s="75"/>
      <c r="EC8" s="75"/>
      <c r="ED8" s="76"/>
      <c r="EE8" s="74"/>
      <c r="EF8" s="75"/>
      <c r="EG8" s="75"/>
      <c r="EH8" s="75"/>
      <c r="EI8" s="75"/>
      <c r="EJ8" s="75"/>
      <c r="EK8" s="75"/>
      <c r="EL8" s="75"/>
      <c r="EM8" s="75"/>
      <c r="EN8" s="75"/>
      <c r="EO8" s="75"/>
      <c r="EP8" s="75"/>
      <c r="EQ8" s="75"/>
      <c r="ER8" s="75"/>
      <c r="ES8" s="75"/>
      <c r="ET8" s="75"/>
      <c r="EU8" s="75"/>
      <c r="EV8" s="75"/>
      <c r="EW8" s="75"/>
      <c r="EX8" s="75"/>
      <c r="EY8" s="75"/>
      <c r="EZ8" s="75"/>
      <c r="FA8" s="75"/>
      <c r="FB8" s="75"/>
      <c r="FC8" s="75"/>
      <c r="FD8" s="75"/>
      <c r="FE8" s="75"/>
      <c r="FF8" s="75"/>
      <c r="FG8" s="75"/>
      <c r="FH8" s="75"/>
      <c r="FI8" s="76"/>
      <c r="FJ8" s="74"/>
      <c r="FK8" s="75"/>
      <c r="FL8" s="75"/>
      <c r="FM8" s="75"/>
      <c r="FN8" s="75"/>
      <c r="FO8" s="75"/>
      <c r="FP8" s="75"/>
      <c r="FQ8" s="75"/>
      <c r="FR8" s="75"/>
      <c r="FS8" s="76"/>
      <c r="FT8" s="77">
        <f>IF(COUNT(AP7:FI7)=0,"",COUNT(AP7:FI7))</f>
        <v>20</v>
      </c>
    </row>
    <row r="9" spans="1:176" ht="21" customHeight="1">
      <c r="B9" s="505" t="s">
        <v>281</v>
      </c>
      <c r="C9" s="506"/>
      <c r="D9" s="506"/>
      <c r="E9" s="506"/>
      <c r="F9" s="507">
        <v>45716</v>
      </c>
      <c r="G9" s="507"/>
      <c r="H9" s="507"/>
      <c r="I9" s="507"/>
      <c r="J9" s="507"/>
      <c r="K9" s="507"/>
      <c r="N9" s="508" t="s">
        <v>284</v>
      </c>
      <c r="O9" s="509"/>
      <c r="P9" s="509"/>
      <c r="Q9" s="510"/>
      <c r="R9" s="511">
        <f>IF($F$9="","",FT8)</f>
        <v>20</v>
      </c>
      <c r="S9" s="511"/>
      <c r="T9" s="511"/>
      <c r="U9" s="511"/>
      <c r="V9" s="511">
        <f>IF($F$9="","",FT10)</f>
        <v>20</v>
      </c>
      <c r="W9" s="511"/>
      <c r="X9" s="511"/>
      <c r="Y9" s="511"/>
      <c r="Z9" s="511">
        <f>IF($F$9="","",FT13)</f>
        <v>19</v>
      </c>
      <c r="AA9" s="511"/>
      <c r="AB9" s="511"/>
      <c r="AC9" s="511"/>
      <c r="AD9" s="511">
        <f>IF($F$9="","",FT19)</f>
        <v>18</v>
      </c>
      <c r="AE9" s="511"/>
      <c r="AF9" s="511"/>
      <c r="AG9" s="511"/>
      <c r="AH9" s="511">
        <f>IF(R9="","",SUM(R9:AG9))</f>
        <v>77</v>
      </c>
      <c r="AI9" s="511"/>
      <c r="AK9" s="2">
        <v>45516</v>
      </c>
      <c r="AL9" s="66" t="s">
        <v>408</v>
      </c>
      <c r="AM9" s="67">
        <v>1</v>
      </c>
      <c r="AO9" s="68">
        <f>IF($F$8="","",EOMONTH($F$8,0)+DAY($F$8))</f>
        <v>45627</v>
      </c>
      <c r="AP9" s="70" t="str">
        <f t="shared" ref="AP9:DA9" si="16">IF(OR($AO9="",$AO9&gt;AP$4,$AO10&lt;AP$4,AP$5="準"),"",
IF(AND(OR(AP$5="土",AP$5="日",AP$5="Ａ"),AP$6=""),"",IF(AP$6="",0,AP$6)))</f>
        <v/>
      </c>
      <c r="AQ9" s="70" t="str">
        <f t="shared" si="16"/>
        <v/>
      </c>
      <c r="AR9" s="70" t="str">
        <f t="shared" si="16"/>
        <v/>
      </c>
      <c r="AS9" s="70" t="str">
        <f t="shared" si="16"/>
        <v/>
      </c>
      <c r="AT9" s="70" t="str">
        <f t="shared" si="16"/>
        <v/>
      </c>
      <c r="AU9" s="70" t="str">
        <f t="shared" si="16"/>
        <v/>
      </c>
      <c r="AV9" s="70" t="str">
        <f t="shared" si="16"/>
        <v/>
      </c>
      <c r="AW9" s="70" t="str">
        <f t="shared" si="16"/>
        <v/>
      </c>
      <c r="AX9" s="70" t="str">
        <f t="shared" si="16"/>
        <v/>
      </c>
      <c r="AY9" s="70" t="str">
        <f t="shared" si="16"/>
        <v/>
      </c>
      <c r="AZ9" s="70" t="str">
        <f t="shared" si="16"/>
        <v/>
      </c>
      <c r="BA9" s="70" t="str">
        <f t="shared" si="16"/>
        <v/>
      </c>
      <c r="BB9" s="70" t="str">
        <f t="shared" si="16"/>
        <v/>
      </c>
      <c r="BC9" s="70" t="str">
        <f t="shared" si="16"/>
        <v/>
      </c>
      <c r="BD9" s="70" t="str">
        <f t="shared" si="16"/>
        <v/>
      </c>
      <c r="BE9" s="70" t="str">
        <f t="shared" si="16"/>
        <v/>
      </c>
      <c r="BF9" s="70" t="str">
        <f t="shared" si="16"/>
        <v/>
      </c>
      <c r="BG9" s="70" t="str">
        <f t="shared" si="16"/>
        <v/>
      </c>
      <c r="BH9" s="70" t="str">
        <f t="shared" si="16"/>
        <v/>
      </c>
      <c r="BI9" s="70" t="str">
        <f t="shared" si="16"/>
        <v/>
      </c>
      <c r="BJ9" s="70" t="str">
        <f t="shared" si="16"/>
        <v/>
      </c>
      <c r="BK9" s="70" t="str">
        <f t="shared" si="16"/>
        <v/>
      </c>
      <c r="BL9" s="70" t="str">
        <f t="shared" si="16"/>
        <v/>
      </c>
      <c r="BM9" s="70" t="str">
        <f t="shared" si="16"/>
        <v/>
      </c>
      <c r="BN9" s="70" t="str">
        <f t="shared" si="16"/>
        <v/>
      </c>
      <c r="BO9" s="70" t="str">
        <f t="shared" si="16"/>
        <v/>
      </c>
      <c r="BP9" s="70" t="str">
        <f t="shared" si="16"/>
        <v/>
      </c>
      <c r="BQ9" s="70" t="str">
        <f t="shared" si="16"/>
        <v/>
      </c>
      <c r="BR9" s="70" t="str">
        <f t="shared" si="16"/>
        <v/>
      </c>
      <c r="BS9" s="70" t="str">
        <f t="shared" si="16"/>
        <v/>
      </c>
      <c r="BT9" s="71" t="str">
        <f t="shared" si="16"/>
        <v/>
      </c>
      <c r="BU9" s="69" t="str">
        <f t="shared" si="16"/>
        <v/>
      </c>
      <c r="BV9" s="70">
        <f t="shared" si="16"/>
        <v>0</v>
      </c>
      <c r="BW9" s="70">
        <f t="shared" si="16"/>
        <v>0</v>
      </c>
      <c r="BX9" s="70">
        <f t="shared" si="16"/>
        <v>0</v>
      </c>
      <c r="BY9" s="70">
        <f t="shared" si="16"/>
        <v>0</v>
      </c>
      <c r="BZ9" s="70">
        <f t="shared" si="16"/>
        <v>0</v>
      </c>
      <c r="CA9" s="70" t="str">
        <f t="shared" si="16"/>
        <v/>
      </c>
      <c r="CB9" s="70" t="str">
        <f t="shared" si="16"/>
        <v/>
      </c>
      <c r="CC9" s="70">
        <f t="shared" si="16"/>
        <v>0</v>
      </c>
      <c r="CD9" s="70">
        <f t="shared" si="16"/>
        <v>0</v>
      </c>
      <c r="CE9" s="70">
        <f t="shared" si="16"/>
        <v>0</v>
      </c>
      <c r="CF9" s="70">
        <f t="shared" si="16"/>
        <v>0</v>
      </c>
      <c r="CG9" s="70">
        <f t="shared" si="16"/>
        <v>0</v>
      </c>
      <c r="CH9" s="70" t="str">
        <f t="shared" si="16"/>
        <v/>
      </c>
      <c r="CI9" s="70" t="str">
        <f t="shared" si="16"/>
        <v/>
      </c>
      <c r="CJ9" s="70">
        <f t="shared" si="16"/>
        <v>0</v>
      </c>
      <c r="CK9" s="70">
        <f t="shared" si="16"/>
        <v>0</v>
      </c>
      <c r="CL9" s="70">
        <f t="shared" si="16"/>
        <v>0</v>
      </c>
      <c r="CM9" s="70">
        <f t="shared" si="16"/>
        <v>0</v>
      </c>
      <c r="CN9" s="70">
        <f t="shared" si="16"/>
        <v>0</v>
      </c>
      <c r="CO9" s="70" t="str">
        <f t="shared" si="16"/>
        <v/>
      </c>
      <c r="CP9" s="70" t="str">
        <f t="shared" si="16"/>
        <v/>
      </c>
      <c r="CQ9" s="70">
        <f t="shared" si="16"/>
        <v>0</v>
      </c>
      <c r="CR9" s="70">
        <f t="shared" si="16"/>
        <v>0</v>
      </c>
      <c r="CS9" s="70">
        <f t="shared" si="16"/>
        <v>0</v>
      </c>
      <c r="CT9" s="70">
        <f t="shared" si="16"/>
        <v>0</v>
      </c>
      <c r="CU9" s="70">
        <f t="shared" si="16"/>
        <v>0</v>
      </c>
      <c r="CV9" s="70" t="str">
        <f t="shared" si="16"/>
        <v/>
      </c>
      <c r="CW9" s="70" t="str">
        <f t="shared" si="16"/>
        <v/>
      </c>
      <c r="CX9" s="70" t="str">
        <f t="shared" si="16"/>
        <v/>
      </c>
      <c r="CY9" s="71" t="str">
        <f t="shared" si="16"/>
        <v/>
      </c>
      <c r="CZ9" s="69" t="str">
        <f t="shared" si="16"/>
        <v/>
      </c>
      <c r="DA9" s="70" t="str">
        <f t="shared" si="16"/>
        <v/>
      </c>
      <c r="DB9" s="70" t="str">
        <f t="shared" ref="DB9:FM9" si="17">IF(OR($AO9="",$AO9&gt;DB$4,$AO10&lt;DB$4,DB$5="準"),"",
IF(AND(OR(DB$5="土",DB$5="日",DB$5="Ａ"),DB$6=""),"",IF(DB$6="",0,DB$6)))</f>
        <v/>
      </c>
      <c r="DC9" s="70" t="str">
        <f t="shared" si="17"/>
        <v/>
      </c>
      <c r="DD9" s="70" t="str">
        <f t="shared" si="17"/>
        <v/>
      </c>
      <c r="DE9" s="70" t="str">
        <f t="shared" si="17"/>
        <v/>
      </c>
      <c r="DF9" s="70" t="str">
        <f t="shared" si="17"/>
        <v/>
      </c>
      <c r="DG9" s="70" t="str">
        <f t="shared" si="17"/>
        <v/>
      </c>
      <c r="DH9" s="70" t="str">
        <f t="shared" si="17"/>
        <v/>
      </c>
      <c r="DI9" s="70" t="str">
        <f t="shared" si="17"/>
        <v/>
      </c>
      <c r="DJ9" s="70" t="str">
        <f t="shared" si="17"/>
        <v/>
      </c>
      <c r="DK9" s="70" t="str">
        <f t="shared" si="17"/>
        <v/>
      </c>
      <c r="DL9" s="70" t="str">
        <f t="shared" si="17"/>
        <v/>
      </c>
      <c r="DM9" s="70" t="str">
        <f t="shared" si="17"/>
        <v/>
      </c>
      <c r="DN9" s="70" t="str">
        <f t="shared" si="17"/>
        <v/>
      </c>
      <c r="DO9" s="70" t="str">
        <f t="shared" si="17"/>
        <v/>
      </c>
      <c r="DP9" s="70" t="str">
        <f t="shared" si="17"/>
        <v/>
      </c>
      <c r="DQ9" s="70" t="str">
        <f t="shared" si="17"/>
        <v/>
      </c>
      <c r="DR9" s="70" t="str">
        <f t="shared" si="17"/>
        <v/>
      </c>
      <c r="DS9" s="70" t="str">
        <f t="shared" si="17"/>
        <v/>
      </c>
      <c r="DT9" s="70" t="str">
        <f t="shared" si="17"/>
        <v/>
      </c>
      <c r="DU9" s="70" t="str">
        <f t="shared" si="17"/>
        <v/>
      </c>
      <c r="DV9" s="70" t="str">
        <f t="shared" si="17"/>
        <v/>
      </c>
      <c r="DW9" s="70" t="str">
        <f t="shared" si="17"/>
        <v/>
      </c>
      <c r="DX9" s="70" t="str">
        <f t="shared" si="17"/>
        <v/>
      </c>
      <c r="DY9" s="70" t="str">
        <f t="shared" si="17"/>
        <v/>
      </c>
      <c r="DZ9" s="70" t="str">
        <f t="shared" si="17"/>
        <v/>
      </c>
      <c r="EA9" s="70" t="str">
        <f t="shared" si="17"/>
        <v/>
      </c>
      <c r="EB9" s="70" t="str">
        <f t="shared" si="17"/>
        <v/>
      </c>
      <c r="EC9" s="70" t="str">
        <f t="shared" si="17"/>
        <v/>
      </c>
      <c r="ED9" s="71" t="str">
        <f t="shared" si="17"/>
        <v/>
      </c>
      <c r="EE9" s="69" t="str">
        <f t="shared" si="17"/>
        <v/>
      </c>
      <c r="EF9" s="70" t="str">
        <f t="shared" si="17"/>
        <v/>
      </c>
      <c r="EG9" s="70" t="str">
        <f t="shared" si="17"/>
        <v/>
      </c>
      <c r="EH9" s="70" t="str">
        <f t="shared" si="17"/>
        <v/>
      </c>
      <c r="EI9" s="70" t="str">
        <f t="shared" si="17"/>
        <v/>
      </c>
      <c r="EJ9" s="70" t="str">
        <f t="shared" si="17"/>
        <v/>
      </c>
      <c r="EK9" s="70" t="str">
        <f t="shared" si="17"/>
        <v/>
      </c>
      <c r="EL9" s="70" t="str">
        <f t="shared" si="17"/>
        <v/>
      </c>
      <c r="EM9" s="70" t="str">
        <f t="shared" si="17"/>
        <v/>
      </c>
      <c r="EN9" s="70" t="str">
        <f t="shared" si="17"/>
        <v/>
      </c>
      <c r="EO9" s="70" t="str">
        <f t="shared" si="17"/>
        <v/>
      </c>
      <c r="EP9" s="70" t="str">
        <f t="shared" si="17"/>
        <v/>
      </c>
      <c r="EQ9" s="70" t="str">
        <f t="shared" si="17"/>
        <v/>
      </c>
      <c r="ER9" s="70" t="str">
        <f t="shared" si="17"/>
        <v/>
      </c>
      <c r="ES9" s="70" t="str">
        <f t="shared" si="17"/>
        <v/>
      </c>
      <c r="ET9" s="70" t="str">
        <f t="shared" si="17"/>
        <v/>
      </c>
      <c r="EU9" s="70" t="str">
        <f t="shared" si="17"/>
        <v/>
      </c>
      <c r="EV9" s="70" t="str">
        <f t="shared" si="17"/>
        <v/>
      </c>
      <c r="EW9" s="70" t="str">
        <f t="shared" si="17"/>
        <v/>
      </c>
      <c r="EX9" s="70" t="str">
        <f t="shared" si="17"/>
        <v/>
      </c>
      <c r="EY9" s="70" t="str">
        <f t="shared" si="17"/>
        <v/>
      </c>
      <c r="EZ9" s="70" t="str">
        <f t="shared" si="17"/>
        <v/>
      </c>
      <c r="FA9" s="70" t="str">
        <f t="shared" si="17"/>
        <v/>
      </c>
      <c r="FB9" s="70" t="str">
        <f t="shared" si="17"/>
        <v/>
      </c>
      <c r="FC9" s="70" t="str">
        <f t="shared" si="17"/>
        <v/>
      </c>
      <c r="FD9" s="70" t="str">
        <f t="shared" si="17"/>
        <v/>
      </c>
      <c r="FE9" s="70" t="str">
        <f t="shared" si="17"/>
        <v/>
      </c>
      <c r="FF9" s="70" t="str">
        <f t="shared" si="17"/>
        <v/>
      </c>
      <c r="FG9" s="70" t="str">
        <f t="shared" si="17"/>
        <v/>
      </c>
      <c r="FH9" s="70" t="str">
        <f t="shared" si="17"/>
        <v/>
      </c>
      <c r="FI9" s="71" t="str">
        <f t="shared" si="17"/>
        <v/>
      </c>
      <c r="FJ9" s="69" t="str">
        <f t="shared" si="17"/>
        <v/>
      </c>
      <c r="FK9" s="70" t="str">
        <f t="shared" si="17"/>
        <v/>
      </c>
      <c r="FL9" s="70" t="str">
        <f t="shared" si="17"/>
        <v/>
      </c>
      <c r="FM9" s="70" t="str">
        <f t="shared" si="17"/>
        <v/>
      </c>
      <c r="FN9" s="70" t="str">
        <f t="shared" ref="FN9:FS9" si="18">IF(OR($AO9="",$AO9&gt;FN$4,$AO10&lt;FN$4,FN$5="準"),"",
IF(AND(OR(FN$5="土",FN$5="日",FN$5="Ａ"),FN$6=""),"",IF(FN$6="",0,FN$6)))</f>
        <v/>
      </c>
      <c r="FO9" s="70" t="str">
        <f t="shared" si="18"/>
        <v/>
      </c>
      <c r="FP9" s="70" t="str">
        <f t="shared" si="18"/>
        <v/>
      </c>
      <c r="FQ9" s="70" t="str">
        <f t="shared" si="18"/>
        <v/>
      </c>
      <c r="FR9" s="70" t="str">
        <f t="shared" si="18"/>
        <v/>
      </c>
      <c r="FS9" s="71" t="str">
        <f t="shared" si="18"/>
        <v/>
      </c>
      <c r="FT9" s="72" t="str">
        <f>IF(SUM(AP9:FI9)=0,"",SUM(AP9:FI9))</f>
        <v/>
      </c>
    </row>
    <row r="10" spans="1:176" ht="25.5" customHeight="1">
      <c r="N10" s="514"/>
      <c r="O10" s="514"/>
      <c r="P10" s="514"/>
      <c r="Q10" s="514"/>
      <c r="R10" s="514"/>
      <c r="S10" s="514"/>
      <c r="T10" s="514"/>
      <c r="U10" s="514"/>
      <c r="V10" s="514"/>
      <c r="W10" s="514"/>
      <c r="X10" s="514"/>
      <c r="Y10" s="514"/>
      <c r="Z10" s="514"/>
      <c r="AA10" s="514"/>
      <c r="AB10" s="514"/>
      <c r="AC10" s="514"/>
      <c r="AD10" s="170"/>
      <c r="AK10" s="4">
        <v>45551</v>
      </c>
      <c r="AL10" s="66" t="s">
        <v>3</v>
      </c>
      <c r="AM10" s="67">
        <v>1</v>
      </c>
      <c r="AO10" s="73">
        <f>IF($F$8="","",EOMONTH($F$8,1)+DAY($F$8)-1)</f>
        <v>45657</v>
      </c>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6"/>
      <c r="BU10" s="74"/>
      <c r="BV10" s="75"/>
      <c r="BW10" s="75"/>
      <c r="BX10" s="75"/>
      <c r="BY10" s="75"/>
      <c r="BZ10" s="75"/>
      <c r="CA10" s="75"/>
      <c r="CB10" s="75"/>
      <c r="CC10" s="75"/>
      <c r="CD10" s="75"/>
      <c r="CE10" s="75"/>
      <c r="CF10" s="75"/>
      <c r="CG10" s="75"/>
      <c r="CH10" s="75"/>
      <c r="CI10" s="75"/>
      <c r="CJ10" s="75"/>
      <c r="CK10" s="75"/>
      <c r="CL10" s="75"/>
      <c r="CM10" s="75"/>
      <c r="CN10" s="75"/>
      <c r="CO10" s="75"/>
      <c r="CP10" s="75"/>
      <c r="CQ10" s="75"/>
      <c r="CR10" s="75"/>
      <c r="CS10" s="75"/>
      <c r="CT10" s="75"/>
      <c r="CU10" s="75"/>
      <c r="CV10" s="75"/>
      <c r="CW10" s="75"/>
      <c r="CX10" s="75"/>
      <c r="CY10" s="76"/>
      <c r="CZ10" s="74"/>
      <c r="DA10" s="75"/>
      <c r="DB10" s="75"/>
      <c r="DC10" s="75"/>
      <c r="DD10" s="75"/>
      <c r="DE10" s="75"/>
      <c r="DF10" s="75"/>
      <c r="DG10" s="75"/>
      <c r="DH10" s="75"/>
      <c r="DI10" s="75"/>
      <c r="DJ10" s="75"/>
      <c r="DK10" s="75"/>
      <c r="DL10" s="75"/>
      <c r="DM10" s="75"/>
      <c r="DN10" s="75"/>
      <c r="DO10" s="75"/>
      <c r="DP10" s="75"/>
      <c r="DQ10" s="75"/>
      <c r="DR10" s="75"/>
      <c r="DS10" s="75"/>
      <c r="DT10" s="75"/>
      <c r="DU10" s="75"/>
      <c r="DV10" s="75"/>
      <c r="DW10" s="75"/>
      <c r="DX10" s="75"/>
      <c r="DY10" s="75"/>
      <c r="DZ10" s="75"/>
      <c r="EA10" s="75"/>
      <c r="EB10" s="75"/>
      <c r="EC10" s="75"/>
      <c r="ED10" s="76"/>
      <c r="EE10" s="74"/>
      <c r="EF10" s="75"/>
      <c r="EG10" s="75"/>
      <c r="EH10" s="75"/>
      <c r="EI10" s="75"/>
      <c r="EJ10" s="75"/>
      <c r="EK10" s="75"/>
      <c r="EL10" s="75"/>
      <c r="EM10" s="75"/>
      <c r="EN10" s="75"/>
      <c r="EO10" s="75"/>
      <c r="EP10" s="75"/>
      <c r="EQ10" s="75"/>
      <c r="ER10" s="75"/>
      <c r="ES10" s="75"/>
      <c r="ET10" s="75"/>
      <c r="EU10" s="75"/>
      <c r="EV10" s="75"/>
      <c r="EW10" s="75"/>
      <c r="EX10" s="75"/>
      <c r="EY10" s="75"/>
      <c r="EZ10" s="75"/>
      <c r="FA10" s="75"/>
      <c r="FB10" s="75"/>
      <c r="FC10" s="75"/>
      <c r="FD10" s="75"/>
      <c r="FE10" s="75"/>
      <c r="FF10" s="75"/>
      <c r="FG10" s="75"/>
      <c r="FH10" s="75"/>
      <c r="FI10" s="76"/>
      <c r="FJ10" s="74"/>
      <c r="FK10" s="75"/>
      <c r="FL10" s="75"/>
      <c r="FM10" s="75"/>
      <c r="FN10" s="75"/>
      <c r="FO10" s="75"/>
      <c r="FP10" s="75"/>
      <c r="FQ10" s="75"/>
      <c r="FR10" s="75"/>
      <c r="FS10" s="76"/>
      <c r="FT10" s="77">
        <f>IF(COUNT(AP9:FI9)=0,"",COUNT(AP9:FI9))</f>
        <v>20</v>
      </c>
    </row>
    <row r="11" spans="1:176" ht="12" customHeight="1">
      <c r="B11" s="519" t="str">
        <f>IF($F$8="","",MONTH(C12)&amp;"月")</f>
        <v>11月</v>
      </c>
      <c r="C11" s="520"/>
      <c r="R11" s="78"/>
      <c r="AK11" s="4">
        <v>45557</v>
      </c>
      <c r="AL11" s="66" t="s">
        <v>4</v>
      </c>
      <c r="AM11" s="67">
        <v>1</v>
      </c>
      <c r="AO11" s="79"/>
      <c r="AP11" s="44"/>
      <c r="AQ11" s="44"/>
      <c r="AR11" s="44"/>
      <c r="AS11" s="44"/>
      <c r="AT11" s="44"/>
      <c r="AU11" s="44"/>
      <c r="AV11" s="44"/>
      <c r="AW11" s="44"/>
      <c r="AX11" s="44"/>
      <c r="AY11" s="44"/>
      <c r="AZ11" s="44"/>
      <c r="BA11" s="44"/>
      <c r="BB11" s="44"/>
      <c r="BC11" s="44"/>
      <c r="BD11" s="44"/>
      <c r="BE11" s="44"/>
      <c r="BF11" s="44"/>
      <c r="BG11" s="44"/>
      <c r="BH11" s="44"/>
      <c r="BI11" s="44"/>
      <c r="BJ11" s="44"/>
      <c r="BK11" s="44"/>
      <c r="BL11" s="44"/>
      <c r="BM11" s="44"/>
      <c r="BN11" s="44"/>
      <c r="BO11" s="44"/>
      <c r="BP11" s="44"/>
      <c r="BQ11" s="44"/>
      <c r="BR11" s="44"/>
      <c r="BS11" s="44"/>
      <c r="BT11" s="81"/>
      <c r="BU11" s="80"/>
      <c r="BV11" s="44"/>
      <c r="BW11" s="44"/>
      <c r="BX11" s="44"/>
      <c r="BY11" s="44"/>
      <c r="BZ11" s="44"/>
      <c r="CA11" s="44"/>
      <c r="CB11" s="44"/>
      <c r="CC11" s="44"/>
      <c r="CD11" s="44"/>
      <c r="CE11" s="44"/>
      <c r="CF11" s="44"/>
      <c r="CG11" s="44"/>
      <c r="CH11" s="44"/>
      <c r="CI11" s="44"/>
      <c r="CJ11" s="44"/>
      <c r="CK11" s="44"/>
      <c r="CL11" s="44"/>
      <c r="CM11" s="44"/>
      <c r="CN11" s="44"/>
      <c r="CO11" s="44"/>
      <c r="CP11" s="44"/>
      <c r="CQ11" s="44"/>
      <c r="CR11" s="44"/>
      <c r="CS11" s="44"/>
      <c r="CT11" s="44"/>
      <c r="CU11" s="44"/>
      <c r="CV11" s="44"/>
      <c r="CW11" s="44"/>
      <c r="CX11" s="44"/>
      <c r="CY11" s="81"/>
      <c r="CZ11" s="80"/>
      <c r="DA11" s="44"/>
      <c r="DB11" s="44"/>
      <c r="DC11" s="44"/>
      <c r="DD11" s="44"/>
      <c r="DE11" s="44"/>
      <c r="DF11" s="44"/>
      <c r="DG11" s="44"/>
      <c r="DH11" s="44"/>
      <c r="DI11" s="44"/>
      <c r="DJ11" s="44"/>
      <c r="DK11" s="44"/>
      <c r="DL11" s="44"/>
      <c r="DM11" s="44"/>
      <c r="DN11" s="44"/>
      <c r="DO11" s="44"/>
      <c r="DP11" s="44"/>
      <c r="DQ11" s="44"/>
      <c r="DR11" s="44"/>
      <c r="DS11" s="44"/>
      <c r="DT11" s="44"/>
      <c r="DU11" s="44"/>
      <c r="DV11" s="44"/>
      <c r="DW11" s="44"/>
      <c r="DX11" s="44"/>
      <c r="DY11" s="44"/>
      <c r="DZ11" s="44"/>
      <c r="EA11" s="44"/>
      <c r="EB11" s="44"/>
      <c r="EC11" s="44"/>
      <c r="ED11" s="81"/>
      <c r="EE11" s="80"/>
      <c r="EF11" s="44"/>
      <c r="EG11" s="44"/>
      <c r="EH11" s="44"/>
      <c r="EI11" s="44"/>
      <c r="EJ11" s="44"/>
      <c r="EK11" s="44"/>
      <c r="EL11" s="44"/>
      <c r="EM11" s="44"/>
      <c r="EN11" s="44"/>
      <c r="EO11" s="44"/>
      <c r="EP11" s="44"/>
      <c r="EQ11" s="44"/>
      <c r="ER11" s="44"/>
      <c r="ES11" s="44"/>
      <c r="ET11" s="44"/>
      <c r="EU11" s="44"/>
      <c r="EV11" s="44"/>
      <c r="EW11" s="44"/>
      <c r="EX11" s="44"/>
      <c r="EY11" s="44"/>
      <c r="EZ11" s="44"/>
      <c r="FA11" s="44"/>
      <c r="FB11" s="44"/>
      <c r="FC11" s="44"/>
      <c r="FD11" s="44"/>
      <c r="FE11" s="44"/>
      <c r="FF11" s="44"/>
      <c r="FG11" s="44"/>
      <c r="FH11" s="44"/>
      <c r="FI11" s="81"/>
      <c r="FJ11" s="80"/>
      <c r="FK11" s="44"/>
      <c r="FL11" s="44"/>
      <c r="FM11" s="44"/>
      <c r="FN11" s="44"/>
      <c r="FO11" s="44"/>
      <c r="FP11" s="44"/>
      <c r="FQ11" s="44"/>
      <c r="FR11" s="44"/>
      <c r="FS11" s="81"/>
      <c r="FT11" s="82"/>
    </row>
    <row r="12" spans="1:176" ht="15" customHeight="1">
      <c r="A12" s="517"/>
      <c r="B12" s="87" t="s">
        <v>293</v>
      </c>
      <c r="C12" s="84">
        <f>IF(F8="","",F8)</f>
        <v>45597</v>
      </c>
      <c r="D12" s="85">
        <f>IF(C12="","",IF(C12+1&gt;$AO$8,"",C12+1))</f>
        <v>45598</v>
      </c>
      <c r="E12" s="85">
        <f t="shared" ref="E12:AG12" si="19">IF(D12="","",IF(D12+1&gt;$AO$8,"",D12+1))</f>
        <v>45599</v>
      </c>
      <c r="F12" s="85">
        <f t="shared" si="19"/>
        <v>45600</v>
      </c>
      <c r="G12" s="85">
        <f t="shared" si="19"/>
        <v>45601</v>
      </c>
      <c r="H12" s="85">
        <f t="shared" si="19"/>
        <v>45602</v>
      </c>
      <c r="I12" s="85">
        <f t="shared" si="19"/>
        <v>45603</v>
      </c>
      <c r="J12" s="85">
        <f t="shared" si="19"/>
        <v>45604</v>
      </c>
      <c r="K12" s="85">
        <f t="shared" si="19"/>
        <v>45605</v>
      </c>
      <c r="L12" s="85">
        <f t="shared" si="19"/>
        <v>45606</v>
      </c>
      <c r="M12" s="85">
        <f t="shared" si="19"/>
        <v>45607</v>
      </c>
      <c r="N12" s="85">
        <f t="shared" si="19"/>
        <v>45608</v>
      </c>
      <c r="O12" s="85">
        <f t="shared" si="19"/>
        <v>45609</v>
      </c>
      <c r="P12" s="85">
        <f t="shared" si="19"/>
        <v>45610</v>
      </c>
      <c r="Q12" s="85">
        <f t="shared" si="19"/>
        <v>45611</v>
      </c>
      <c r="R12" s="85">
        <f t="shared" si="19"/>
        <v>45612</v>
      </c>
      <c r="S12" s="85">
        <f t="shared" si="19"/>
        <v>45613</v>
      </c>
      <c r="T12" s="85">
        <f t="shared" si="19"/>
        <v>45614</v>
      </c>
      <c r="U12" s="85">
        <f t="shared" si="19"/>
        <v>45615</v>
      </c>
      <c r="V12" s="85">
        <f t="shared" si="19"/>
        <v>45616</v>
      </c>
      <c r="W12" s="85">
        <f t="shared" si="19"/>
        <v>45617</v>
      </c>
      <c r="X12" s="85">
        <f t="shared" si="19"/>
        <v>45618</v>
      </c>
      <c r="Y12" s="85">
        <f t="shared" si="19"/>
        <v>45619</v>
      </c>
      <c r="Z12" s="85">
        <f t="shared" si="19"/>
        <v>45620</v>
      </c>
      <c r="AA12" s="85">
        <f t="shared" si="19"/>
        <v>45621</v>
      </c>
      <c r="AB12" s="85">
        <f t="shared" si="19"/>
        <v>45622</v>
      </c>
      <c r="AC12" s="85">
        <f t="shared" si="19"/>
        <v>45623</v>
      </c>
      <c r="AD12" s="85">
        <f t="shared" si="19"/>
        <v>45624</v>
      </c>
      <c r="AE12" s="85">
        <f t="shared" si="19"/>
        <v>45625</v>
      </c>
      <c r="AF12" s="85">
        <f t="shared" si="19"/>
        <v>45626</v>
      </c>
      <c r="AG12" s="86" t="str">
        <f t="shared" si="19"/>
        <v/>
      </c>
      <c r="AI12" s="527" t="s">
        <v>298</v>
      </c>
      <c r="AK12" s="4">
        <v>45558</v>
      </c>
      <c r="AL12" s="66" t="s">
        <v>409</v>
      </c>
      <c r="AM12" s="67">
        <v>1</v>
      </c>
      <c r="AO12" s="68">
        <f>IF($F$8="","",EOMONTH($F$8,1)+DAY($F$8))</f>
        <v>45658</v>
      </c>
      <c r="AP12" s="70" t="str">
        <f t="shared" ref="AP12:DA12" si="20">IF(OR($AO12="",$AO12&gt;AP$4,$AO13&lt;AP$4,AP$5="準"),"",
IF(AND(OR(AP$5="土",AP$5="日",AP$5="Ａ"),AP$6=""),"",IF(AP$6="",0,AP$6)))</f>
        <v/>
      </c>
      <c r="AQ12" s="70" t="str">
        <f t="shared" si="20"/>
        <v/>
      </c>
      <c r="AR12" s="70" t="str">
        <f t="shared" si="20"/>
        <v/>
      </c>
      <c r="AS12" s="70" t="str">
        <f t="shared" si="20"/>
        <v/>
      </c>
      <c r="AT12" s="70" t="str">
        <f t="shared" si="20"/>
        <v/>
      </c>
      <c r="AU12" s="70" t="str">
        <f t="shared" si="20"/>
        <v/>
      </c>
      <c r="AV12" s="70" t="str">
        <f t="shared" si="20"/>
        <v/>
      </c>
      <c r="AW12" s="70" t="str">
        <f t="shared" si="20"/>
        <v/>
      </c>
      <c r="AX12" s="70" t="str">
        <f t="shared" si="20"/>
        <v/>
      </c>
      <c r="AY12" s="70" t="str">
        <f t="shared" si="20"/>
        <v/>
      </c>
      <c r="AZ12" s="70" t="str">
        <f t="shared" si="20"/>
        <v/>
      </c>
      <c r="BA12" s="70" t="str">
        <f t="shared" si="20"/>
        <v/>
      </c>
      <c r="BB12" s="70" t="str">
        <f t="shared" si="20"/>
        <v/>
      </c>
      <c r="BC12" s="70" t="str">
        <f t="shared" si="20"/>
        <v/>
      </c>
      <c r="BD12" s="70" t="str">
        <f t="shared" si="20"/>
        <v/>
      </c>
      <c r="BE12" s="70" t="str">
        <f t="shared" si="20"/>
        <v/>
      </c>
      <c r="BF12" s="70" t="str">
        <f t="shared" si="20"/>
        <v/>
      </c>
      <c r="BG12" s="70" t="str">
        <f t="shared" si="20"/>
        <v/>
      </c>
      <c r="BH12" s="70" t="str">
        <f t="shared" si="20"/>
        <v/>
      </c>
      <c r="BI12" s="70" t="str">
        <f t="shared" si="20"/>
        <v/>
      </c>
      <c r="BJ12" s="70" t="str">
        <f t="shared" si="20"/>
        <v/>
      </c>
      <c r="BK12" s="70" t="str">
        <f t="shared" si="20"/>
        <v/>
      </c>
      <c r="BL12" s="70" t="str">
        <f t="shared" si="20"/>
        <v/>
      </c>
      <c r="BM12" s="70" t="str">
        <f t="shared" si="20"/>
        <v/>
      </c>
      <c r="BN12" s="70" t="str">
        <f t="shared" si="20"/>
        <v/>
      </c>
      <c r="BO12" s="70" t="str">
        <f t="shared" si="20"/>
        <v/>
      </c>
      <c r="BP12" s="70" t="str">
        <f t="shared" si="20"/>
        <v/>
      </c>
      <c r="BQ12" s="70" t="str">
        <f t="shared" si="20"/>
        <v/>
      </c>
      <c r="BR12" s="70" t="str">
        <f t="shared" si="20"/>
        <v/>
      </c>
      <c r="BS12" s="70" t="str">
        <f t="shared" si="20"/>
        <v/>
      </c>
      <c r="BT12" s="71" t="str">
        <f t="shared" si="20"/>
        <v/>
      </c>
      <c r="BU12" s="69" t="str">
        <f t="shared" si="20"/>
        <v/>
      </c>
      <c r="BV12" s="70" t="str">
        <f t="shared" si="20"/>
        <v/>
      </c>
      <c r="BW12" s="70" t="str">
        <f t="shared" si="20"/>
        <v/>
      </c>
      <c r="BX12" s="70" t="str">
        <f t="shared" si="20"/>
        <v/>
      </c>
      <c r="BY12" s="70" t="str">
        <f t="shared" si="20"/>
        <v/>
      </c>
      <c r="BZ12" s="70" t="str">
        <f t="shared" si="20"/>
        <v/>
      </c>
      <c r="CA12" s="70" t="str">
        <f t="shared" si="20"/>
        <v/>
      </c>
      <c r="CB12" s="70" t="str">
        <f t="shared" si="20"/>
        <v/>
      </c>
      <c r="CC12" s="70" t="str">
        <f t="shared" si="20"/>
        <v/>
      </c>
      <c r="CD12" s="70" t="str">
        <f t="shared" si="20"/>
        <v/>
      </c>
      <c r="CE12" s="70" t="str">
        <f t="shared" si="20"/>
        <v/>
      </c>
      <c r="CF12" s="70" t="str">
        <f t="shared" si="20"/>
        <v/>
      </c>
      <c r="CG12" s="70" t="str">
        <f t="shared" si="20"/>
        <v/>
      </c>
      <c r="CH12" s="70" t="str">
        <f t="shared" si="20"/>
        <v/>
      </c>
      <c r="CI12" s="70" t="str">
        <f t="shared" si="20"/>
        <v/>
      </c>
      <c r="CJ12" s="70" t="str">
        <f t="shared" si="20"/>
        <v/>
      </c>
      <c r="CK12" s="70" t="str">
        <f t="shared" si="20"/>
        <v/>
      </c>
      <c r="CL12" s="70" t="str">
        <f t="shared" si="20"/>
        <v/>
      </c>
      <c r="CM12" s="70" t="str">
        <f t="shared" si="20"/>
        <v/>
      </c>
      <c r="CN12" s="70" t="str">
        <f t="shared" si="20"/>
        <v/>
      </c>
      <c r="CO12" s="70" t="str">
        <f t="shared" si="20"/>
        <v/>
      </c>
      <c r="CP12" s="70" t="str">
        <f t="shared" si="20"/>
        <v/>
      </c>
      <c r="CQ12" s="70" t="str">
        <f t="shared" si="20"/>
        <v/>
      </c>
      <c r="CR12" s="70" t="str">
        <f t="shared" si="20"/>
        <v/>
      </c>
      <c r="CS12" s="70" t="str">
        <f t="shared" si="20"/>
        <v/>
      </c>
      <c r="CT12" s="70" t="str">
        <f t="shared" si="20"/>
        <v/>
      </c>
      <c r="CU12" s="70" t="str">
        <f t="shared" si="20"/>
        <v/>
      </c>
      <c r="CV12" s="70" t="str">
        <f t="shared" si="20"/>
        <v/>
      </c>
      <c r="CW12" s="70" t="str">
        <f t="shared" si="20"/>
        <v/>
      </c>
      <c r="CX12" s="70" t="str">
        <f t="shared" si="20"/>
        <v/>
      </c>
      <c r="CY12" s="71" t="str">
        <f t="shared" si="20"/>
        <v/>
      </c>
      <c r="CZ12" s="69" t="str">
        <f t="shared" si="20"/>
        <v/>
      </c>
      <c r="DA12" s="70" t="str">
        <f t="shared" si="20"/>
        <v/>
      </c>
      <c r="DB12" s="70" t="str">
        <f t="shared" ref="DB12:FM12" si="21">IF(OR($AO12="",$AO12&gt;DB$4,$AO13&lt;DB$4,DB$5="準"),"",
IF(AND(OR(DB$5="土",DB$5="日",DB$5="Ａ"),DB$6=""),"",IF(DB$6="",0,DB$6)))</f>
        <v/>
      </c>
      <c r="DC12" s="70" t="str">
        <f t="shared" si="21"/>
        <v/>
      </c>
      <c r="DD12" s="70" t="str">
        <f t="shared" si="21"/>
        <v/>
      </c>
      <c r="DE12" s="70">
        <f t="shared" si="21"/>
        <v>0</v>
      </c>
      <c r="DF12" s="70">
        <f t="shared" si="21"/>
        <v>0</v>
      </c>
      <c r="DG12" s="70">
        <f t="shared" si="21"/>
        <v>0</v>
      </c>
      <c r="DH12" s="70">
        <f t="shared" si="21"/>
        <v>0</v>
      </c>
      <c r="DI12" s="70">
        <f t="shared" si="21"/>
        <v>0</v>
      </c>
      <c r="DJ12" s="70" t="str">
        <f t="shared" si="21"/>
        <v/>
      </c>
      <c r="DK12" s="70" t="str">
        <f t="shared" si="21"/>
        <v/>
      </c>
      <c r="DL12" s="70" t="str">
        <f t="shared" si="21"/>
        <v/>
      </c>
      <c r="DM12" s="70">
        <f t="shared" si="21"/>
        <v>0</v>
      </c>
      <c r="DN12" s="70">
        <f t="shared" si="21"/>
        <v>0</v>
      </c>
      <c r="DO12" s="70">
        <f t="shared" si="21"/>
        <v>0</v>
      </c>
      <c r="DP12" s="70">
        <f t="shared" si="21"/>
        <v>0</v>
      </c>
      <c r="DQ12" s="70" t="str">
        <f t="shared" si="21"/>
        <v/>
      </c>
      <c r="DR12" s="70" t="str">
        <f t="shared" si="21"/>
        <v/>
      </c>
      <c r="DS12" s="70">
        <f t="shared" si="21"/>
        <v>0</v>
      </c>
      <c r="DT12" s="70">
        <f t="shared" si="21"/>
        <v>0</v>
      </c>
      <c r="DU12" s="70">
        <f t="shared" si="21"/>
        <v>0</v>
      </c>
      <c r="DV12" s="70">
        <f t="shared" si="21"/>
        <v>0</v>
      </c>
      <c r="DW12" s="70">
        <f t="shared" si="21"/>
        <v>0</v>
      </c>
      <c r="DX12" s="70" t="str">
        <f t="shared" si="21"/>
        <v/>
      </c>
      <c r="DY12" s="70" t="str">
        <f t="shared" si="21"/>
        <v/>
      </c>
      <c r="DZ12" s="70">
        <f t="shared" si="21"/>
        <v>0</v>
      </c>
      <c r="EA12" s="70">
        <f t="shared" si="21"/>
        <v>0</v>
      </c>
      <c r="EB12" s="70">
        <f t="shared" si="21"/>
        <v>0</v>
      </c>
      <c r="EC12" s="70">
        <f t="shared" si="21"/>
        <v>0</v>
      </c>
      <c r="ED12" s="71">
        <f t="shared" si="21"/>
        <v>0</v>
      </c>
      <c r="EE12" s="69" t="str">
        <f t="shared" si="21"/>
        <v/>
      </c>
      <c r="EF12" s="70" t="str">
        <f t="shared" si="21"/>
        <v/>
      </c>
      <c r="EG12" s="70" t="str">
        <f t="shared" si="21"/>
        <v/>
      </c>
      <c r="EH12" s="70" t="str">
        <f t="shared" si="21"/>
        <v/>
      </c>
      <c r="EI12" s="70" t="str">
        <f t="shared" si="21"/>
        <v/>
      </c>
      <c r="EJ12" s="70" t="str">
        <f t="shared" si="21"/>
        <v/>
      </c>
      <c r="EK12" s="70" t="str">
        <f t="shared" si="21"/>
        <v/>
      </c>
      <c r="EL12" s="70" t="str">
        <f t="shared" si="21"/>
        <v/>
      </c>
      <c r="EM12" s="70" t="str">
        <f t="shared" si="21"/>
        <v/>
      </c>
      <c r="EN12" s="70" t="str">
        <f t="shared" si="21"/>
        <v/>
      </c>
      <c r="EO12" s="70" t="str">
        <f t="shared" si="21"/>
        <v/>
      </c>
      <c r="EP12" s="70" t="str">
        <f t="shared" si="21"/>
        <v/>
      </c>
      <c r="EQ12" s="70" t="str">
        <f t="shared" si="21"/>
        <v/>
      </c>
      <c r="ER12" s="70" t="str">
        <f t="shared" si="21"/>
        <v/>
      </c>
      <c r="ES12" s="70" t="str">
        <f t="shared" si="21"/>
        <v/>
      </c>
      <c r="ET12" s="70" t="str">
        <f t="shared" si="21"/>
        <v/>
      </c>
      <c r="EU12" s="70" t="str">
        <f t="shared" si="21"/>
        <v/>
      </c>
      <c r="EV12" s="70" t="str">
        <f t="shared" si="21"/>
        <v/>
      </c>
      <c r="EW12" s="70" t="str">
        <f t="shared" si="21"/>
        <v/>
      </c>
      <c r="EX12" s="70" t="str">
        <f t="shared" si="21"/>
        <v/>
      </c>
      <c r="EY12" s="70" t="str">
        <f t="shared" si="21"/>
        <v/>
      </c>
      <c r="EZ12" s="70" t="str">
        <f t="shared" si="21"/>
        <v/>
      </c>
      <c r="FA12" s="70" t="str">
        <f t="shared" si="21"/>
        <v/>
      </c>
      <c r="FB12" s="70" t="str">
        <f t="shared" si="21"/>
        <v/>
      </c>
      <c r="FC12" s="70" t="str">
        <f t="shared" si="21"/>
        <v/>
      </c>
      <c r="FD12" s="70" t="str">
        <f t="shared" si="21"/>
        <v/>
      </c>
      <c r="FE12" s="70" t="str">
        <f t="shared" si="21"/>
        <v/>
      </c>
      <c r="FF12" s="70" t="str">
        <f t="shared" si="21"/>
        <v/>
      </c>
      <c r="FG12" s="70" t="str">
        <f t="shared" si="21"/>
        <v/>
      </c>
      <c r="FH12" s="70" t="str">
        <f t="shared" si="21"/>
        <v/>
      </c>
      <c r="FI12" s="71" t="str">
        <f t="shared" si="21"/>
        <v/>
      </c>
      <c r="FJ12" s="69" t="str">
        <f t="shared" si="21"/>
        <v/>
      </c>
      <c r="FK12" s="70" t="str">
        <f t="shared" si="21"/>
        <v/>
      </c>
      <c r="FL12" s="70" t="str">
        <f t="shared" si="21"/>
        <v/>
      </c>
      <c r="FM12" s="70" t="str">
        <f t="shared" si="21"/>
        <v/>
      </c>
      <c r="FN12" s="70" t="str">
        <f t="shared" ref="FN12:FS12" si="22">IF(OR($AO12="",$AO12&gt;FN$4,$AO13&lt;FN$4,FN$5="準"),"",
IF(AND(OR(FN$5="土",FN$5="日",FN$5="Ａ"),FN$6=""),"",IF(FN$6="",0,FN$6)))</f>
        <v/>
      </c>
      <c r="FO12" s="70" t="str">
        <f t="shared" si="22"/>
        <v/>
      </c>
      <c r="FP12" s="70" t="str">
        <f t="shared" si="22"/>
        <v/>
      </c>
      <c r="FQ12" s="70" t="str">
        <f t="shared" si="22"/>
        <v/>
      </c>
      <c r="FR12" s="70" t="str">
        <f t="shared" si="22"/>
        <v/>
      </c>
      <c r="FS12" s="71" t="str">
        <f t="shared" si="22"/>
        <v/>
      </c>
      <c r="FT12" s="72" t="str">
        <f>IF(SUM(AP12:FI12)=0,"",SUM(AP12:FI12))</f>
        <v/>
      </c>
    </row>
    <row r="13" spans="1:176" ht="15" customHeight="1">
      <c r="A13" s="518"/>
      <c r="B13" s="87" t="s">
        <v>295</v>
      </c>
      <c r="C13" s="88" t="str">
        <f>IF(C12="","",TEXT(C12,"aaa"))</f>
        <v>金</v>
      </c>
      <c r="D13" s="89" t="str">
        <f t="shared" ref="D13:AG13" si="23">IF(D12="","",TEXT(D12,"aaa"))</f>
        <v>土</v>
      </c>
      <c r="E13" s="89" t="str">
        <f t="shared" si="23"/>
        <v>日</v>
      </c>
      <c r="F13" s="89" t="str">
        <f t="shared" si="23"/>
        <v>月</v>
      </c>
      <c r="G13" s="89" t="str">
        <f t="shared" si="23"/>
        <v>火</v>
      </c>
      <c r="H13" s="89" t="str">
        <f t="shared" si="23"/>
        <v>水</v>
      </c>
      <c r="I13" s="89" t="str">
        <f t="shared" si="23"/>
        <v>木</v>
      </c>
      <c r="J13" s="89" t="str">
        <f t="shared" si="23"/>
        <v>金</v>
      </c>
      <c r="K13" s="89" t="str">
        <f t="shared" si="23"/>
        <v>土</v>
      </c>
      <c r="L13" s="89" t="str">
        <f t="shared" si="23"/>
        <v>日</v>
      </c>
      <c r="M13" s="89" t="str">
        <f t="shared" si="23"/>
        <v>月</v>
      </c>
      <c r="N13" s="89" t="str">
        <f t="shared" si="23"/>
        <v>火</v>
      </c>
      <c r="O13" s="89" t="str">
        <f t="shared" si="23"/>
        <v>水</v>
      </c>
      <c r="P13" s="89" t="str">
        <f t="shared" si="23"/>
        <v>木</v>
      </c>
      <c r="Q13" s="89" t="str">
        <f t="shared" si="23"/>
        <v>金</v>
      </c>
      <c r="R13" s="89" t="str">
        <f t="shared" si="23"/>
        <v>土</v>
      </c>
      <c r="S13" s="89" t="str">
        <f t="shared" si="23"/>
        <v>日</v>
      </c>
      <c r="T13" s="89" t="str">
        <f t="shared" si="23"/>
        <v>月</v>
      </c>
      <c r="U13" s="89" t="str">
        <f t="shared" si="23"/>
        <v>火</v>
      </c>
      <c r="V13" s="89" t="str">
        <f t="shared" si="23"/>
        <v>水</v>
      </c>
      <c r="W13" s="89" t="str">
        <f t="shared" si="23"/>
        <v>木</v>
      </c>
      <c r="X13" s="89" t="str">
        <f t="shared" si="23"/>
        <v>金</v>
      </c>
      <c r="Y13" s="89" t="str">
        <f t="shared" si="23"/>
        <v>土</v>
      </c>
      <c r="Z13" s="89" t="str">
        <f t="shared" si="23"/>
        <v>日</v>
      </c>
      <c r="AA13" s="89" t="str">
        <f t="shared" si="23"/>
        <v>月</v>
      </c>
      <c r="AB13" s="89" t="str">
        <f t="shared" si="23"/>
        <v>火</v>
      </c>
      <c r="AC13" s="89" t="str">
        <f t="shared" si="23"/>
        <v>水</v>
      </c>
      <c r="AD13" s="89" t="str">
        <f t="shared" si="23"/>
        <v>木</v>
      </c>
      <c r="AE13" s="89" t="str">
        <f t="shared" si="23"/>
        <v>金</v>
      </c>
      <c r="AF13" s="89" t="str">
        <f t="shared" si="23"/>
        <v>土</v>
      </c>
      <c r="AG13" s="90" t="str">
        <f t="shared" si="23"/>
        <v/>
      </c>
      <c r="AI13" s="528"/>
      <c r="AK13" s="4">
        <v>45579</v>
      </c>
      <c r="AL13" s="66" t="s">
        <v>5</v>
      </c>
      <c r="AM13" s="67">
        <v>1</v>
      </c>
      <c r="AO13" s="73">
        <f>IF($F$8="","",EOMONTH($F$8,2)+DAY($F$8)-1)</f>
        <v>45688</v>
      </c>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6"/>
      <c r="BU13" s="74"/>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6"/>
      <c r="CZ13" s="74"/>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6"/>
      <c r="EE13" s="74"/>
      <c r="EF13" s="75"/>
      <c r="EG13" s="75"/>
      <c r="EH13" s="75"/>
      <c r="EI13" s="75"/>
      <c r="EJ13" s="75"/>
      <c r="EK13" s="75"/>
      <c r="EL13" s="75"/>
      <c r="EM13" s="75"/>
      <c r="EN13" s="75"/>
      <c r="EO13" s="75"/>
      <c r="EP13" s="75"/>
      <c r="EQ13" s="75"/>
      <c r="ER13" s="75"/>
      <c r="ES13" s="75"/>
      <c r="ET13" s="75"/>
      <c r="EU13" s="75"/>
      <c r="EV13" s="75"/>
      <c r="EW13" s="75"/>
      <c r="EX13" s="75"/>
      <c r="EY13" s="75"/>
      <c r="EZ13" s="75"/>
      <c r="FA13" s="75"/>
      <c r="FB13" s="75"/>
      <c r="FC13" s="75"/>
      <c r="FD13" s="75"/>
      <c r="FE13" s="75"/>
      <c r="FF13" s="75"/>
      <c r="FG13" s="75"/>
      <c r="FH13" s="75"/>
      <c r="FI13" s="76"/>
      <c r="FJ13" s="74"/>
      <c r="FK13" s="75"/>
      <c r="FL13" s="75"/>
      <c r="FM13" s="75"/>
      <c r="FN13" s="75"/>
      <c r="FO13" s="75"/>
      <c r="FP13" s="75"/>
      <c r="FQ13" s="75"/>
      <c r="FR13" s="75"/>
      <c r="FS13" s="76"/>
      <c r="FT13" s="77">
        <f>IF(COUNT(AP12:FI12)=0,"",COUNT(AP12:FI12))</f>
        <v>19</v>
      </c>
    </row>
    <row r="14" spans="1:176" ht="30" customHeight="1">
      <c r="A14" s="518"/>
      <c r="B14" s="523" t="s">
        <v>296</v>
      </c>
      <c r="C14" s="524" t="str">
        <f t="shared" ref="C14:S14" si="24">IF(ISERROR(VLOOKUP(C12,$AK$6:$AM$65,2,FALSE)),"",VLOOKUP(C12,$AK$6:$AM$65,2,FALSE))</f>
        <v/>
      </c>
      <c r="D14" s="495" t="str">
        <f t="shared" si="24"/>
        <v/>
      </c>
      <c r="E14" s="495" t="str">
        <f t="shared" si="24"/>
        <v>文化の日</v>
      </c>
      <c r="F14" s="495" t="str">
        <f t="shared" si="24"/>
        <v>振替休日（文化の日）</v>
      </c>
      <c r="G14" s="495" t="str">
        <f t="shared" si="24"/>
        <v/>
      </c>
      <c r="H14" s="495" t="str">
        <f t="shared" si="24"/>
        <v/>
      </c>
      <c r="I14" s="495" t="str">
        <f t="shared" si="24"/>
        <v/>
      </c>
      <c r="J14" s="495" t="str">
        <f t="shared" si="24"/>
        <v/>
      </c>
      <c r="K14" s="495" t="str">
        <f t="shared" si="24"/>
        <v/>
      </c>
      <c r="L14" s="495" t="str">
        <f t="shared" si="24"/>
        <v/>
      </c>
      <c r="M14" s="495" t="str">
        <f t="shared" si="24"/>
        <v/>
      </c>
      <c r="N14" s="495" t="str">
        <f t="shared" si="24"/>
        <v/>
      </c>
      <c r="O14" s="495" t="str">
        <f t="shared" si="24"/>
        <v/>
      </c>
      <c r="P14" s="495" t="str">
        <f t="shared" si="24"/>
        <v/>
      </c>
      <c r="Q14" s="495" t="str">
        <f t="shared" si="24"/>
        <v/>
      </c>
      <c r="R14" s="495" t="str">
        <f t="shared" si="24"/>
        <v/>
      </c>
      <c r="S14" s="495" t="str">
        <f t="shared" si="24"/>
        <v/>
      </c>
      <c r="T14" s="495" t="str">
        <f>IF(ISERROR(VLOOKUP(T12,$AK$6:$AM$65,2,FALSE)),"",VLOOKUP(T12,$AK$6:$AM$65,2,FALSE))</f>
        <v/>
      </c>
      <c r="U14" s="495" t="str">
        <f t="shared" ref="U14:AG14" si="25">IF(ISERROR(VLOOKUP(U12,$AK$6:$AM$65,2,FALSE)),"",VLOOKUP(U12,$AK$6:$AM$65,2,FALSE))</f>
        <v/>
      </c>
      <c r="V14" s="495" t="str">
        <f t="shared" si="25"/>
        <v/>
      </c>
      <c r="W14" s="495" t="str">
        <f t="shared" si="25"/>
        <v/>
      </c>
      <c r="X14" s="495" t="str">
        <f t="shared" si="25"/>
        <v/>
      </c>
      <c r="Y14" s="495" t="str">
        <f t="shared" si="25"/>
        <v>勤労感謝の日</v>
      </c>
      <c r="Z14" s="495" t="str">
        <f t="shared" si="25"/>
        <v/>
      </c>
      <c r="AA14" s="495" t="str">
        <f t="shared" si="25"/>
        <v/>
      </c>
      <c r="AB14" s="495" t="str">
        <f t="shared" si="25"/>
        <v/>
      </c>
      <c r="AC14" s="495" t="str">
        <f>IF(ISERROR(VLOOKUP(AC12,$AK$6:$AM$65,2,FALSE)),"",VLOOKUP(AC12,$AK$6:$AM$65,2,FALSE))</f>
        <v/>
      </c>
      <c r="AD14" s="495" t="str">
        <f t="shared" si="25"/>
        <v/>
      </c>
      <c r="AE14" s="495" t="str">
        <f t="shared" si="25"/>
        <v/>
      </c>
      <c r="AF14" s="495" t="str">
        <f t="shared" si="25"/>
        <v/>
      </c>
      <c r="AG14" s="494" t="str">
        <f t="shared" si="25"/>
        <v/>
      </c>
      <c r="AI14" s="528"/>
      <c r="AK14" s="4">
        <v>45599</v>
      </c>
      <c r="AL14" s="66" t="s">
        <v>6</v>
      </c>
      <c r="AM14" s="67">
        <v>1</v>
      </c>
      <c r="AO14" s="68">
        <f>IF($F$8="","",EOMONTH($F$8,2)+DAY($F$8))</f>
        <v>45689</v>
      </c>
      <c r="AP14" s="70" t="str">
        <f t="shared" ref="AP14:DA14" si="26">IF(OR($AO14="",$AO14&gt;AP$4,$AO19&lt;AP$4,AP$5="準"),"",
IF(AND(OR(AP$5="土",AP$5="日",AP$5="Ａ"),AP$6=""),"",IF(AP$6="",0,AP$6)))</f>
        <v/>
      </c>
      <c r="AQ14" s="70" t="str">
        <f t="shared" si="26"/>
        <v/>
      </c>
      <c r="AR14" s="70" t="str">
        <f t="shared" si="26"/>
        <v/>
      </c>
      <c r="AS14" s="70" t="str">
        <f t="shared" si="26"/>
        <v/>
      </c>
      <c r="AT14" s="70" t="str">
        <f t="shared" si="26"/>
        <v/>
      </c>
      <c r="AU14" s="70" t="str">
        <f t="shared" si="26"/>
        <v/>
      </c>
      <c r="AV14" s="70" t="str">
        <f t="shared" si="26"/>
        <v/>
      </c>
      <c r="AW14" s="70" t="str">
        <f t="shared" si="26"/>
        <v/>
      </c>
      <c r="AX14" s="70" t="str">
        <f t="shared" si="26"/>
        <v/>
      </c>
      <c r="AY14" s="70" t="str">
        <f t="shared" si="26"/>
        <v/>
      </c>
      <c r="AZ14" s="70" t="str">
        <f t="shared" si="26"/>
        <v/>
      </c>
      <c r="BA14" s="70" t="str">
        <f t="shared" si="26"/>
        <v/>
      </c>
      <c r="BB14" s="70" t="str">
        <f t="shared" si="26"/>
        <v/>
      </c>
      <c r="BC14" s="70" t="str">
        <f t="shared" si="26"/>
        <v/>
      </c>
      <c r="BD14" s="70" t="str">
        <f t="shared" si="26"/>
        <v/>
      </c>
      <c r="BE14" s="70" t="str">
        <f t="shared" si="26"/>
        <v/>
      </c>
      <c r="BF14" s="70" t="str">
        <f t="shared" si="26"/>
        <v/>
      </c>
      <c r="BG14" s="70" t="str">
        <f t="shared" si="26"/>
        <v/>
      </c>
      <c r="BH14" s="70" t="str">
        <f t="shared" si="26"/>
        <v/>
      </c>
      <c r="BI14" s="70" t="str">
        <f t="shared" si="26"/>
        <v/>
      </c>
      <c r="BJ14" s="70" t="str">
        <f t="shared" si="26"/>
        <v/>
      </c>
      <c r="BK14" s="70" t="str">
        <f t="shared" si="26"/>
        <v/>
      </c>
      <c r="BL14" s="70" t="str">
        <f t="shared" si="26"/>
        <v/>
      </c>
      <c r="BM14" s="70" t="str">
        <f t="shared" si="26"/>
        <v/>
      </c>
      <c r="BN14" s="70" t="str">
        <f t="shared" si="26"/>
        <v/>
      </c>
      <c r="BO14" s="70" t="str">
        <f t="shared" si="26"/>
        <v/>
      </c>
      <c r="BP14" s="70" t="str">
        <f t="shared" si="26"/>
        <v/>
      </c>
      <c r="BQ14" s="70" t="str">
        <f t="shared" si="26"/>
        <v/>
      </c>
      <c r="BR14" s="70" t="str">
        <f t="shared" si="26"/>
        <v/>
      </c>
      <c r="BS14" s="70" t="str">
        <f t="shared" si="26"/>
        <v/>
      </c>
      <c r="BT14" s="71" t="str">
        <f t="shared" si="26"/>
        <v/>
      </c>
      <c r="BU14" s="69" t="str">
        <f t="shared" si="26"/>
        <v/>
      </c>
      <c r="BV14" s="70" t="str">
        <f t="shared" si="26"/>
        <v/>
      </c>
      <c r="BW14" s="70" t="str">
        <f t="shared" si="26"/>
        <v/>
      </c>
      <c r="BX14" s="70" t="str">
        <f t="shared" si="26"/>
        <v/>
      </c>
      <c r="BY14" s="70" t="str">
        <f t="shared" si="26"/>
        <v/>
      </c>
      <c r="BZ14" s="70" t="str">
        <f t="shared" si="26"/>
        <v/>
      </c>
      <c r="CA14" s="70" t="str">
        <f t="shared" si="26"/>
        <v/>
      </c>
      <c r="CB14" s="70" t="str">
        <f t="shared" si="26"/>
        <v/>
      </c>
      <c r="CC14" s="70" t="str">
        <f t="shared" si="26"/>
        <v/>
      </c>
      <c r="CD14" s="70" t="str">
        <f t="shared" si="26"/>
        <v/>
      </c>
      <c r="CE14" s="70" t="str">
        <f t="shared" si="26"/>
        <v/>
      </c>
      <c r="CF14" s="70" t="str">
        <f t="shared" si="26"/>
        <v/>
      </c>
      <c r="CG14" s="70" t="str">
        <f t="shared" si="26"/>
        <v/>
      </c>
      <c r="CH14" s="70" t="str">
        <f t="shared" si="26"/>
        <v/>
      </c>
      <c r="CI14" s="70" t="str">
        <f t="shared" si="26"/>
        <v/>
      </c>
      <c r="CJ14" s="70" t="str">
        <f t="shared" si="26"/>
        <v/>
      </c>
      <c r="CK14" s="70" t="str">
        <f t="shared" si="26"/>
        <v/>
      </c>
      <c r="CL14" s="70" t="str">
        <f t="shared" si="26"/>
        <v/>
      </c>
      <c r="CM14" s="70" t="str">
        <f t="shared" si="26"/>
        <v/>
      </c>
      <c r="CN14" s="70" t="str">
        <f t="shared" si="26"/>
        <v/>
      </c>
      <c r="CO14" s="70" t="str">
        <f t="shared" si="26"/>
        <v/>
      </c>
      <c r="CP14" s="70" t="str">
        <f t="shared" si="26"/>
        <v/>
      </c>
      <c r="CQ14" s="70" t="str">
        <f t="shared" si="26"/>
        <v/>
      </c>
      <c r="CR14" s="70" t="str">
        <f t="shared" si="26"/>
        <v/>
      </c>
      <c r="CS14" s="70" t="str">
        <f t="shared" si="26"/>
        <v/>
      </c>
      <c r="CT14" s="70" t="str">
        <f t="shared" si="26"/>
        <v/>
      </c>
      <c r="CU14" s="70" t="str">
        <f t="shared" si="26"/>
        <v/>
      </c>
      <c r="CV14" s="70" t="str">
        <f t="shared" si="26"/>
        <v/>
      </c>
      <c r="CW14" s="70" t="str">
        <f t="shared" si="26"/>
        <v/>
      </c>
      <c r="CX14" s="70" t="str">
        <f t="shared" si="26"/>
        <v/>
      </c>
      <c r="CY14" s="71" t="str">
        <f t="shared" si="26"/>
        <v/>
      </c>
      <c r="CZ14" s="69" t="str">
        <f t="shared" si="26"/>
        <v/>
      </c>
      <c r="DA14" s="70" t="str">
        <f t="shared" si="26"/>
        <v/>
      </c>
      <c r="DB14" s="70" t="str">
        <f t="shared" ref="DB14:FM14" si="27">IF(OR($AO14="",$AO14&gt;DB$4,$AO19&lt;DB$4,DB$5="準"),"",
IF(AND(OR(DB$5="土",DB$5="日",DB$5="Ａ"),DB$6=""),"",IF(DB$6="",0,DB$6)))</f>
        <v/>
      </c>
      <c r="DC14" s="70" t="str">
        <f t="shared" si="27"/>
        <v/>
      </c>
      <c r="DD14" s="70" t="str">
        <f t="shared" si="27"/>
        <v/>
      </c>
      <c r="DE14" s="70" t="str">
        <f t="shared" si="27"/>
        <v/>
      </c>
      <c r="DF14" s="70" t="str">
        <f t="shared" si="27"/>
        <v/>
      </c>
      <c r="DG14" s="70" t="str">
        <f t="shared" si="27"/>
        <v/>
      </c>
      <c r="DH14" s="70" t="str">
        <f t="shared" si="27"/>
        <v/>
      </c>
      <c r="DI14" s="70" t="str">
        <f t="shared" si="27"/>
        <v/>
      </c>
      <c r="DJ14" s="70" t="str">
        <f t="shared" si="27"/>
        <v/>
      </c>
      <c r="DK14" s="70" t="str">
        <f t="shared" si="27"/>
        <v/>
      </c>
      <c r="DL14" s="70" t="str">
        <f t="shared" si="27"/>
        <v/>
      </c>
      <c r="DM14" s="70" t="str">
        <f t="shared" si="27"/>
        <v/>
      </c>
      <c r="DN14" s="70" t="str">
        <f t="shared" si="27"/>
        <v/>
      </c>
      <c r="DO14" s="70" t="str">
        <f t="shared" si="27"/>
        <v/>
      </c>
      <c r="DP14" s="70" t="str">
        <f t="shared" si="27"/>
        <v/>
      </c>
      <c r="DQ14" s="70" t="str">
        <f t="shared" si="27"/>
        <v/>
      </c>
      <c r="DR14" s="70" t="str">
        <f t="shared" si="27"/>
        <v/>
      </c>
      <c r="DS14" s="70" t="str">
        <f t="shared" si="27"/>
        <v/>
      </c>
      <c r="DT14" s="70" t="str">
        <f t="shared" si="27"/>
        <v/>
      </c>
      <c r="DU14" s="70" t="str">
        <f t="shared" si="27"/>
        <v/>
      </c>
      <c r="DV14" s="70" t="str">
        <f t="shared" si="27"/>
        <v/>
      </c>
      <c r="DW14" s="70" t="str">
        <f t="shared" si="27"/>
        <v/>
      </c>
      <c r="DX14" s="70" t="str">
        <f t="shared" si="27"/>
        <v/>
      </c>
      <c r="DY14" s="70" t="str">
        <f t="shared" si="27"/>
        <v/>
      </c>
      <c r="DZ14" s="70" t="str">
        <f t="shared" si="27"/>
        <v/>
      </c>
      <c r="EA14" s="70" t="str">
        <f t="shared" si="27"/>
        <v/>
      </c>
      <c r="EB14" s="70" t="str">
        <f t="shared" si="27"/>
        <v/>
      </c>
      <c r="EC14" s="70" t="str">
        <f t="shared" si="27"/>
        <v/>
      </c>
      <c r="ED14" s="71" t="str">
        <f t="shared" si="27"/>
        <v/>
      </c>
      <c r="EE14" s="69" t="str">
        <f t="shared" si="27"/>
        <v/>
      </c>
      <c r="EF14" s="70" t="str">
        <f t="shared" si="27"/>
        <v/>
      </c>
      <c r="EG14" s="70">
        <f t="shared" si="27"/>
        <v>0</v>
      </c>
      <c r="EH14" s="70">
        <f t="shared" si="27"/>
        <v>0</v>
      </c>
      <c r="EI14" s="70">
        <f t="shared" si="27"/>
        <v>0</v>
      </c>
      <c r="EJ14" s="70">
        <f t="shared" si="27"/>
        <v>0</v>
      </c>
      <c r="EK14" s="70">
        <f t="shared" si="27"/>
        <v>0</v>
      </c>
      <c r="EL14" s="70" t="str">
        <f t="shared" si="27"/>
        <v/>
      </c>
      <c r="EM14" s="70" t="str">
        <f t="shared" si="27"/>
        <v/>
      </c>
      <c r="EN14" s="70">
        <f t="shared" si="27"/>
        <v>0</v>
      </c>
      <c r="EO14" s="70" t="str">
        <f t="shared" si="27"/>
        <v/>
      </c>
      <c r="EP14" s="70">
        <f t="shared" si="27"/>
        <v>0</v>
      </c>
      <c r="EQ14" s="70">
        <f t="shared" si="27"/>
        <v>0</v>
      </c>
      <c r="ER14" s="70">
        <f t="shared" si="27"/>
        <v>0</v>
      </c>
      <c r="ES14" s="70" t="str">
        <f t="shared" si="27"/>
        <v/>
      </c>
      <c r="ET14" s="70" t="str">
        <f t="shared" si="27"/>
        <v/>
      </c>
      <c r="EU14" s="70">
        <f t="shared" si="27"/>
        <v>0</v>
      </c>
      <c r="EV14" s="70">
        <f t="shared" si="27"/>
        <v>0</v>
      </c>
      <c r="EW14" s="70">
        <f t="shared" si="27"/>
        <v>0</v>
      </c>
      <c r="EX14" s="70">
        <f t="shared" si="27"/>
        <v>0</v>
      </c>
      <c r="EY14" s="70">
        <f t="shared" si="27"/>
        <v>0</v>
      </c>
      <c r="EZ14" s="70" t="str">
        <f t="shared" si="27"/>
        <v/>
      </c>
      <c r="FA14" s="70" t="str">
        <f t="shared" si="27"/>
        <v/>
      </c>
      <c r="FB14" s="70" t="str">
        <f t="shared" si="27"/>
        <v/>
      </c>
      <c r="FC14" s="70">
        <f t="shared" si="27"/>
        <v>0</v>
      </c>
      <c r="FD14" s="70">
        <f t="shared" si="27"/>
        <v>0</v>
      </c>
      <c r="FE14" s="70">
        <f t="shared" si="27"/>
        <v>0</v>
      </c>
      <c r="FF14" s="70">
        <f t="shared" si="27"/>
        <v>0</v>
      </c>
      <c r="FG14" s="70" t="str">
        <f t="shared" si="27"/>
        <v/>
      </c>
      <c r="FH14" s="70" t="str">
        <f t="shared" si="27"/>
        <v/>
      </c>
      <c r="FI14" s="71" t="str">
        <f t="shared" si="27"/>
        <v/>
      </c>
      <c r="FJ14" s="69" t="str">
        <f t="shared" si="27"/>
        <v/>
      </c>
      <c r="FK14" s="70" t="str">
        <f t="shared" si="27"/>
        <v/>
      </c>
      <c r="FL14" s="70" t="str">
        <f t="shared" si="27"/>
        <v/>
      </c>
      <c r="FM14" s="70" t="str">
        <f t="shared" si="27"/>
        <v/>
      </c>
      <c r="FN14" s="70" t="str">
        <f t="shared" ref="FN14:FS14" si="28">IF(OR($AO14="",$AO14&gt;FN$4,$AO19&lt;FN$4,FN$5="準"),"",
IF(AND(OR(FN$5="土",FN$5="日",FN$5="Ａ"),FN$6=""),"",IF(FN$6="",0,FN$6)))</f>
        <v/>
      </c>
      <c r="FO14" s="70" t="str">
        <f t="shared" si="28"/>
        <v/>
      </c>
      <c r="FP14" s="70" t="str">
        <f t="shared" si="28"/>
        <v/>
      </c>
      <c r="FQ14" s="70" t="str">
        <f t="shared" si="28"/>
        <v/>
      </c>
      <c r="FR14" s="70" t="str">
        <f t="shared" si="28"/>
        <v/>
      </c>
      <c r="FS14" s="71" t="str">
        <f t="shared" si="28"/>
        <v/>
      </c>
      <c r="FT14" s="72" t="str">
        <f>IF(SUM(AP14:FI14)=0,"",SUM(AP14:FI14))</f>
        <v/>
      </c>
    </row>
    <row r="15" spans="1:176" ht="30" customHeight="1">
      <c r="A15" s="518"/>
      <c r="B15" s="523"/>
      <c r="C15" s="524"/>
      <c r="D15" s="495"/>
      <c r="E15" s="495"/>
      <c r="F15" s="495"/>
      <c r="G15" s="495"/>
      <c r="H15" s="495"/>
      <c r="I15" s="495"/>
      <c r="J15" s="495"/>
      <c r="K15" s="495"/>
      <c r="L15" s="495"/>
      <c r="M15" s="495"/>
      <c r="N15" s="495"/>
      <c r="O15" s="495"/>
      <c r="P15" s="495"/>
      <c r="Q15" s="495"/>
      <c r="R15" s="495"/>
      <c r="S15" s="495"/>
      <c r="T15" s="495"/>
      <c r="U15" s="495"/>
      <c r="V15" s="495"/>
      <c r="W15" s="495"/>
      <c r="X15" s="495"/>
      <c r="Y15" s="495"/>
      <c r="Z15" s="495"/>
      <c r="AA15" s="495"/>
      <c r="AB15" s="495"/>
      <c r="AC15" s="495"/>
      <c r="AD15" s="495"/>
      <c r="AE15" s="495"/>
      <c r="AF15" s="495"/>
      <c r="AG15" s="494"/>
      <c r="AI15" s="528"/>
      <c r="AK15" s="4">
        <v>45600</v>
      </c>
      <c r="AL15" s="66" t="s">
        <v>410</v>
      </c>
      <c r="AM15" s="67">
        <v>1</v>
      </c>
      <c r="AO15" s="110"/>
      <c r="AP15" s="44"/>
      <c r="AQ15" s="44"/>
      <c r="AR15" s="44"/>
      <c r="AS15" s="44"/>
      <c r="AT15" s="44"/>
      <c r="AU15" s="44"/>
      <c r="AV15" s="44"/>
      <c r="AW15" s="44"/>
      <c r="AX15" s="44"/>
      <c r="AY15" s="44"/>
      <c r="AZ15" s="44"/>
      <c r="BA15" s="44"/>
      <c r="BB15" s="44"/>
      <c r="BC15" s="44"/>
      <c r="BD15" s="44"/>
      <c r="BE15" s="44"/>
      <c r="BF15" s="44"/>
      <c r="BG15" s="44"/>
      <c r="BH15" s="44"/>
      <c r="BI15" s="44"/>
      <c r="BJ15" s="44"/>
      <c r="BK15" s="44"/>
      <c r="BL15" s="44"/>
      <c r="BM15" s="44"/>
      <c r="BN15" s="44"/>
      <c r="BO15" s="44"/>
      <c r="BP15" s="44"/>
      <c r="BQ15" s="44"/>
      <c r="BR15" s="44"/>
      <c r="BS15" s="44"/>
      <c r="BT15" s="81"/>
      <c r="BU15" s="80"/>
      <c r="BV15" s="44"/>
      <c r="BW15" s="44"/>
      <c r="BX15" s="44"/>
      <c r="BY15" s="44"/>
      <c r="BZ15" s="44"/>
      <c r="CA15" s="44"/>
      <c r="CB15" s="44"/>
      <c r="CC15" s="44"/>
      <c r="CD15" s="44"/>
      <c r="CE15" s="44"/>
      <c r="CF15" s="44"/>
      <c r="CG15" s="44"/>
      <c r="CH15" s="44"/>
      <c r="CI15" s="44"/>
      <c r="CJ15" s="44"/>
      <c r="CK15" s="44"/>
      <c r="CL15" s="44"/>
      <c r="CM15" s="44"/>
      <c r="CN15" s="44"/>
      <c r="CO15" s="44"/>
      <c r="CP15" s="44"/>
      <c r="CQ15" s="44"/>
      <c r="CR15" s="44"/>
      <c r="CS15" s="44"/>
      <c r="CT15" s="44"/>
      <c r="CU15" s="44"/>
      <c r="CV15" s="44"/>
      <c r="CW15" s="44"/>
      <c r="CX15" s="44"/>
      <c r="CY15" s="81"/>
      <c r="CZ15" s="80"/>
      <c r="DA15" s="44"/>
      <c r="DB15" s="44"/>
      <c r="DC15" s="44"/>
      <c r="DD15" s="44"/>
      <c r="DE15" s="44"/>
      <c r="DF15" s="44"/>
      <c r="DG15" s="44"/>
      <c r="DH15" s="44"/>
      <c r="DI15" s="44"/>
      <c r="DJ15" s="44"/>
      <c r="DK15" s="44"/>
      <c r="DL15" s="44"/>
      <c r="DM15" s="44"/>
      <c r="DN15" s="44"/>
      <c r="DO15" s="44"/>
      <c r="DP15" s="44"/>
      <c r="DQ15" s="44"/>
      <c r="DR15" s="44"/>
      <c r="DS15" s="44"/>
      <c r="DT15" s="44"/>
      <c r="DU15" s="44"/>
      <c r="DV15" s="44"/>
      <c r="DW15" s="44"/>
      <c r="DX15" s="44"/>
      <c r="DY15" s="44"/>
      <c r="DZ15" s="44"/>
      <c r="EA15" s="44"/>
      <c r="EB15" s="44"/>
      <c r="EC15" s="44"/>
      <c r="ED15" s="81"/>
      <c r="EE15" s="80"/>
      <c r="EF15" s="44"/>
      <c r="EG15" s="44"/>
      <c r="EH15" s="44"/>
      <c r="EI15" s="44"/>
      <c r="EJ15" s="44"/>
      <c r="EK15" s="44"/>
      <c r="EL15" s="44"/>
      <c r="EM15" s="44"/>
      <c r="EN15" s="44"/>
      <c r="EO15" s="44"/>
      <c r="EP15" s="44"/>
      <c r="EQ15" s="44"/>
      <c r="ER15" s="44"/>
      <c r="ES15" s="44"/>
      <c r="ET15" s="44"/>
      <c r="EU15" s="44"/>
      <c r="EV15" s="44"/>
      <c r="EW15" s="44"/>
      <c r="EX15" s="44"/>
      <c r="EY15" s="44"/>
      <c r="EZ15" s="44"/>
      <c r="FA15" s="44"/>
      <c r="FB15" s="44"/>
      <c r="FC15" s="44"/>
      <c r="FD15" s="44"/>
      <c r="FE15" s="44"/>
      <c r="FF15" s="44"/>
      <c r="FG15" s="44"/>
      <c r="FH15" s="44"/>
      <c r="FI15" s="81"/>
      <c r="FJ15" s="80"/>
      <c r="FK15" s="44"/>
      <c r="FL15" s="44"/>
      <c r="FM15" s="44"/>
      <c r="FN15" s="44"/>
      <c r="FO15" s="44"/>
      <c r="FP15" s="44"/>
      <c r="FQ15" s="44"/>
      <c r="FR15" s="44"/>
      <c r="FS15" s="81"/>
      <c r="FT15" s="82"/>
    </row>
    <row r="16" spans="1:176" ht="30" customHeight="1">
      <c r="A16" s="518"/>
      <c r="B16" s="523"/>
      <c r="C16" s="524"/>
      <c r="D16" s="495"/>
      <c r="E16" s="495"/>
      <c r="F16" s="495"/>
      <c r="G16" s="495"/>
      <c r="H16" s="495"/>
      <c r="I16" s="495"/>
      <c r="J16" s="495"/>
      <c r="K16" s="495"/>
      <c r="L16" s="495"/>
      <c r="M16" s="495"/>
      <c r="N16" s="495"/>
      <c r="O16" s="495"/>
      <c r="P16" s="495"/>
      <c r="Q16" s="495"/>
      <c r="R16" s="495"/>
      <c r="S16" s="495"/>
      <c r="T16" s="495"/>
      <c r="U16" s="495"/>
      <c r="V16" s="495"/>
      <c r="W16" s="495"/>
      <c r="X16" s="495"/>
      <c r="Y16" s="495"/>
      <c r="Z16" s="495"/>
      <c r="AA16" s="495"/>
      <c r="AB16" s="495"/>
      <c r="AC16" s="495"/>
      <c r="AD16" s="495"/>
      <c r="AE16" s="495"/>
      <c r="AF16" s="495"/>
      <c r="AG16" s="494"/>
      <c r="AI16" s="528"/>
      <c r="AK16" s="4">
        <v>45619</v>
      </c>
      <c r="AL16" s="66" t="s">
        <v>7</v>
      </c>
      <c r="AM16" s="67">
        <v>1</v>
      </c>
      <c r="AO16" s="110"/>
      <c r="AP16" s="44"/>
      <c r="AQ16" s="44"/>
      <c r="AR16" s="44"/>
      <c r="AS16" s="44"/>
      <c r="AT16" s="44"/>
      <c r="AU16" s="44"/>
      <c r="AV16" s="44"/>
      <c r="AW16" s="44"/>
      <c r="AX16" s="44"/>
      <c r="AY16" s="44"/>
      <c r="AZ16" s="44"/>
      <c r="BA16" s="44"/>
      <c r="BB16" s="44"/>
      <c r="BC16" s="44"/>
      <c r="BD16" s="44"/>
      <c r="BE16" s="44"/>
      <c r="BF16" s="44"/>
      <c r="BG16" s="44"/>
      <c r="BH16" s="44"/>
      <c r="BI16" s="44"/>
      <c r="BJ16" s="44"/>
      <c r="BK16" s="44"/>
      <c r="BL16" s="44"/>
      <c r="BM16" s="44"/>
      <c r="BN16" s="44"/>
      <c r="BO16" s="44"/>
      <c r="BP16" s="44"/>
      <c r="BQ16" s="44"/>
      <c r="BR16" s="44"/>
      <c r="BS16" s="44"/>
      <c r="BT16" s="81"/>
      <c r="BU16" s="80"/>
      <c r="BV16" s="44"/>
      <c r="BW16" s="44"/>
      <c r="BX16" s="44"/>
      <c r="BY16" s="44"/>
      <c r="BZ16" s="44"/>
      <c r="CA16" s="44"/>
      <c r="CB16" s="44"/>
      <c r="CC16" s="44"/>
      <c r="CD16" s="44"/>
      <c r="CE16" s="44"/>
      <c r="CF16" s="44"/>
      <c r="CG16" s="44"/>
      <c r="CH16" s="44"/>
      <c r="CI16" s="44"/>
      <c r="CJ16" s="44"/>
      <c r="CK16" s="44"/>
      <c r="CL16" s="44"/>
      <c r="CM16" s="44"/>
      <c r="CN16" s="44"/>
      <c r="CO16" s="44"/>
      <c r="CP16" s="44"/>
      <c r="CQ16" s="44"/>
      <c r="CR16" s="44"/>
      <c r="CS16" s="44"/>
      <c r="CT16" s="44"/>
      <c r="CU16" s="44"/>
      <c r="CV16" s="44"/>
      <c r="CW16" s="44"/>
      <c r="CX16" s="44"/>
      <c r="CY16" s="81"/>
      <c r="CZ16" s="80"/>
      <c r="DA16" s="44"/>
      <c r="DB16" s="44"/>
      <c r="DC16" s="44"/>
      <c r="DD16" s="44"/>
      <c r="DE16" s="44"/>
      <c r="DF16" s="44"/>
      <c r="DG16" s="44"/>
      <c r="DH16" s="44"/>
      <c r="DI16" s="44"/>
      <c r="DJ16" s="44"/>
      <c r="DK16" s="44"/>
      <c r="DL16" s="44"/>
      <c r="DM16" s="44"/>
      <c r="DN16" s="44"/>
      <c r="DO16" s="44"/>
      <c r="DP16" s="44"/>
      <c r="DQ16" s="44"/>
      <c r="DR16" s="44"/>
      <c r="DS16" s="44"/>
      <c r="DT16" s="44"/>
      <c r="DU16" s="44"/>
      <c r="DV16" s="44"/>
      <c r="DW16" s="44"/>
      <c r="DX16" s="44"/>
      <c r="DY16" s="44"/>
      <c r="DZ16" s="44"/>
      <c r="EA16" s="44"/>
      <c r="EB16" s="44"/>
      <c r="EC16" s="44"/>
      <c r="ED16" s="81"/>
      <c r="EE16" s="80"/>
      <c r="EF16" s="44"/>
      <c r="EG16" s="44"/>
      <c r="EH16" s="44"/>
      <c r="EI16" s="44"/>
      <c r="EJ16" s="44"/>
      <c r="EK16" s="44"/>
      <c r="EL16" s="44"/>
      <c r="EM16" s="44"/>
      <c r="EN16" s="44"/>
      <c r="EO16" s="44"/>
      <c r="EP16" s="44"/>
      <c r="EQ16" s="44"/>
      <c r="ER16" s="44"/>
      <c r="ES16" s="44"/>
      <c r="ET16" s="44"/>
      <c r="EU16" s="44"/>
      <c r="EV16" s="44"/>
      <c r="EW16" s="44"/>
      <c r="EX16" s="44"/>
      <c r="EY16" s="44"/>
      <c r="EZ16" s="44"/>
      <c r="FA16" s="44"/>
      <c r="FB16" s="44"/>
      <c r="FC16" s="44"/>
      <c r="FD16" s="44"/>
      <c r="FE16" s="44"/>
      <c r="FF16" s="44"/>
      <c r="FG16" s="44"/>
      <c r="FH16" s="44"/>
      <c r="FI16" s="81"/>
      <c r="FJ16" s="80"/>
      <c r="FK16" s="44"/>
      <c r="FL16" s="44"/>
      <c r="FM16" s="44"/>
      <c r="FN16" s="44"/>
      <c r="FO16" s="44"/>
      <c r="FP16" s="44"/>
      <c r="FQ16" s="44"/>
      <c r="FR16" s="44"/>
      <c r="FS16" s="81"/>
      <c r="FT16" s="82"/>
    </row>
    <row r="17" spans="1:176" ht="30" customHeight="1">
      <c r="A17" s="518"/>
      <c r="B17" s="523"/>
      <c r="C17" s="524"/>
      <c r="D17" s="495"/>
      <c r="E17" s="495"/>
      <c r="F17" s="495"/>
      <c r="G17" s="495"/>
      <c r="H17" s="495"/>
      <c r="I17" s="495"/>
      <c r="J17" s="495"/>
      <c r="K17" s="495"/>
      <c r="L17" s="495"/>
      <c r="M17" s="495"/>
      <c r="N17" s="495"/>
      <c r="O17" s="495"/>
      <c r="P17" s="495"/>
      <c r="Q17" s="495"/>
      <c r="R17" s="495"/>
      <c r="S17" s="495"/>
      <c r="T17" s="495"/>
      <c r="U17" s="495"/>
      <c r="V17" s="495"/>
      <c r="W17" s="495"/>
      <c r="X17" s="495"/>
      <c r="Y17" s="495"/>
      <c r="Z17" s="495"/>
      <c r="AA17" s="495"/>
      <c r="AB17" s="495"/>
      <c r="AC17" s="495"/>
      <c r="AD17" s="495"/>
      <c r="AE17" s="495"/>
      <c r="AF17" s="495"/>
      <c r="AG17" s="494"/>
      <c r="AI17" s="528"/>
      <c r="AK17" s="4">
        <v>45655</v>
      </c>
      <c r="AL17" s="66" t="s">
        <v>8</v>
      </c>
      <c r="AM17" s="67">
        <v>1</v>
      </c>
      <c r="AO17" s="110"/>
      <c r="AP17" s="44"/>
      <c r="AQ17" s="44"/>
      <c r="AR17" s="44"/>
      <c r="AS17" s="44"/>
      <c r="AT17" s="44"/>
      <c r="AU17" s="44"/>
      <c r="AV17" s="44"/>
      <c r="AW17" s="44"/>
      <c r="AX17" s="44"/>
      <c r="AY17" s="44"/>
      <c r="AZ17" s="44"/>
      <c r="BA17" s="44"/>
      <c r="BB17" s="44"/>
      <c r="BC17" s="44"/>
      <c r="BD17" s="44"/>
      <c r="BE17" s="44"/>
      <c r="BF17" s="44"/>
      <c r="BG17" s="44"/>
      <c r="BH17" s="44"/>
      <c r="BI17" s="44"/>
      <c r="BJ17" s="44"/>
      <c r="BK17" s="44"/>
      <c r="BL17" s="44"/>
      <c r="BM17" s="44"/>
      <c r="BN17" s="44"/>
      <c r="BO17" s="44"/>
      <c r="BP17" s="44"/>
      <c r="BQ17" s="44"/>
      <c r="BR17" s="44"/>
      <c r="BS17" s="44"/>
      <c r="BT17" s="81"/>
      <c r="BU17" s="80"/>
      <c r="BV17" s="44"/>
      <c r="BW17" s="44"/>
      <c r="BX17" s="44"/>
      <c r="BY17" s="44"/>
      <c r="BZ17" s="44"/>
      <c r="CA17" s="44"/>
      <c r="CB17" s="44"/>
      <c r="CC17" s="44"/>
      <c r="CD17" s="44"/>
      <c r="CE17" s="44"/>
      <c r="CF17" s="44"/>
      <c r="CG17" s="44"/>
      <c r="CH17" s="44"/>
      <c r="CI17" s="44"/>
      <c r="CJ17" s="44"/>
      <c r="CK17" s="44"/>
      <c r="CL17" s="44"/>
      <c r="CM17" s="44"/>
      <c r="CN17" s="44"/>
      <c r="CO17" s="44"/>
      <c r="CP17" s="44"/>
      <c r="CQ17" s="44"/>
      <c r="CR17" s="44"/>
      <c r="CS17" s="44"/>
      <c r="CT17" s="44"/>
      <c r="CU17" s="44"/>
      <c r="CV17" s="44"/>
      <c r="CW17" s="44"/>
      <c r="CX17" s="44"/>
      <c r="CY17" s="81"/>
      <c r="CZ17" s="80"/>
      <c r="DA17" s="44"/>
      <c r="DB17" s="44"/>
      <c r="DC17" s="44"/>
      <c r="DD17" s="44"/>
      <c r="DE17" s="44"/>
      <c r="DF17" s="44"/>
      <c r="DG17" s="44"/>
      <c r="DH17" s="44"/>
      <c r="DI17" s="44"/>
      <c r="DJ17" s="44"/>
      <c r="DK17" s="44"/>
      <c r="DL17" s="44"/>
      <c r="DM17" s="44"/>
      <c r="DN17" s="44"/>
      <c r="DO17" s="44"/>
      <c r="DP17" s="44"/>
      <c r="DQ17" s="44"/>
      <c r="DR17" s="44"/>
      <c r="DS17" s="44"/>
      <c r="DT17" s="44"/>
      <c r="DU17" s="44"/>
      <c r="DV17" s="44"/>
      <c r="DW17" s="44"/>
      <c r="DX17" s="44"/>
      <c r="DY17" s="44"/>
      <c r="DZ17" s="44"/>
      <c r="EA17" s="44"/>
      <c r="EB17" s="44"/>
      <c r="EC17" s="44"/>
      <c r="ED17" s="81"/>
      <c r="EE17" s="80"/>
      <c r="EF17" s="44"/>
      <c r="EG17" s="44"/>
      <c r="EH17" s="44"/>
      <c r="EI17" s="44"/>
      <c r="EJ17" s="44"/>
      <c r="EK17" s="44"/>
      <c r="EL17" s="44"/>
      <c r="EM17" s="44"/>
      <c r="EN17" s="44"/>
      <c r="EO17" s="44"/>
      <c r="EP17" s="44"/>
      <c r="EQ17" s="44"/>
      <c r="ER17" s="44"/>
      <c r="ES17" s="44"/>
      <c r="ET17" s="44"/>
      <c r="EU17" s="44"/>
      <c r="EV17" s="44"/>
      <c r="EW17" s="44"/>
      <c r="EX17" s="44"/>
      <c r="EY17" s="44"/>
      <c r="EZ17" s="44"/>
      <c r="FA17" s="44"/>
      <c r="FB17" s="44"/>
      <c r="FC17" s="44"/>
      <c r="FD17" s="44"/>
      <c r="FE17" s="44"/>
      <c r="FF17" s="44"/>
      <c r="FG17" s="44"/>
      <c r="FH17" s="44"/>
      <c r="FI17" s="81"/>
      <c r="FJ17" s="80"/>
      <c r="FK17" s="44"/>
      <c r="FL17" s="44"/>
      <c r="FM17" s="44"/>
      <c r="FN17" s="44"/>
      <c r="FO17" s="44"/>
      <c r="FP17" s="44"/>
      <c r="FQ17" s="44"/>
      <c r="FR17" s="44"/>
      <c r="FS17" s="81"/>
      <c r="FT17" s="82"/>
    </row>
    <row r="18" spans="1:176" ht="30" customHeight="1">
      <c r="A18" s="518"/>
      <c r="B18" s="523"/>
      <c r="C18" s="524"/>
      <c r="D18" s="495"/>
      <c r="E18" s="495"/>
      <c r="F18" s="495"/>
      <c r="G18" s="495"/>
      <c r="H18" s="495"/>
      <c r="I18" s="495"/>
      <c r="J18" s="495"/>
      <c r="K18" s="495"/>
      <c r="L18" s="495"/>
      <c r="M18" s="495"/>
      <c r="N18" s="495"/>
      <c r="O18" s="495"/>
      <c r="P18" s="495"/>
      <c r="Q18" s="495"/>
      <c r="R18" s="495"/>
      <c r="S18" s="495"/>
      <c r="T18" s="495"/>
      <c r="U18" s="495"/>
      <c r="V18" s="495"/>
      <c r="W18" s="495"/>
      <c r="X18" s="495"/>
      <c r="Y18" s="495"/>
      <c r="Z18" s="495"/>
      <c r="AA18" s="495"/>
      <c r="AB18" s="495"/>
      <c r="AC18" s="495"/>
      <c r="AD18" s="495"/>
      <c r="AE18" s="495"/>
      <c r="AF18" s="495"/>
      <c r="AG18" s="494"/>
      <c r="AI18" s="111">
        <f>R9</f>
        <v>20</v>
      </c>
      <c r="AK18" s="4">
        <v>45656</v>
      </c>
      <c r="AL18" s="66" t="s">
        <v>8</v>
      </c>
      <c r="AM18" s="67">
        <v>1</v>
      </c>
      <c r="AO18" s="110"/>
      <c r="AP18" s="44"/>
      <c r="AQ18" s="44"/>
      <c r="AR18" s="44"/>
      <c r="AS18" s="44"/>
      <c r="AT18" s="44"/>
      <c r="AU18" s="44"/>
      <c r="AV18" s="44"/>
      <c r="AW18" s="44"/>
      <c r="AX18" s="44"/>
      <c r="AY18" s="44"/>
      <c r="AZ18" s="44"/>
      <c r="BA18" s="44"/>
      <c r="BB18" s="44"/>
      <c r="BC18" s="44"/>
      <c r="BD18" s="44"/>
      <c r="BE18" s="44"/>
      <c r="BF18" s="44"/>
      <c r="BG18" s="44"/>
      <c r="BH18" s="44"/>
      <c r="BI18" s="44"/>
      <c r="BJ18" s="44"/>
      <c r="BK18" s="44"/>
      <c r="BL18" s="44"/>
      <c r="BM18" s="44"/>
      <c r="BN18" s="44"/>
      <c r="BO18" s="44"/>
      <c r="BP18" s="44"/>
      <c r="BQ18" s="44"/>
      <c r="BR18" s="44"/>
      <c r="BS18" s="44"/>
      <c r="BT18" s="81"/>
      <c r="BU18" s="80"/>
      <c r="BV18" s="44"/>
      <c r="BW18" s="44"/>
      <c r="BX18" s="44"/>
      <c r="BY18" s="44"/>
      <c r="BZ18" s="44"/>
      <c r="CA18" s="44"/>
      <c r="CB18" s="44"/>
      <c r="CC18" s="44"/>
      <c r="CD18" s="44"/>
      <c r="CE18" s="44"/>
      <c r="CF18" s="44"/>
      <c r="CG18" s="44"/>
      <c r="CH18" s="44"/>
      <c r="CI18" s="44"/>
      <c r="CJ18" s="44"/>
      <c r="CK18" s="44"/>
      <c r="CL18" s="44"/>
      <c r="CM18" s="44"/>
      <c r="CN18" s="44"/>
      <c r="CO18" s="44"/>
      <c r="CP18" s="44"/>
      <c r="CQ18" s="44"/>
      <c r="CR18" s="44"/>
      <c r="CS18" s="44"/>
      <c r="CT18" s="44"/>
      <c r="CU18" s="44"/>
      <c r="CV18" s="44"/>
      <c r="CW18" s="44"/>
      <c r="CX18" s="44"/>
      <c r="CY18" s="81"/>
      <c r="CZ18" s="80"/>
      <c r="DA18" s="44"/>
      <c r="DB18" s="44"/>
      <c r="DC18" s="44"/>
      <c r="DD18" s="44"/>
      <c r="DE18" s="44"/>
      <c r="DF18" s="44"/>
      <c r="DG18" s="44"/>
      <c r="DH18" s="44"/>
      <c r="DI18" s="44"/>
      <c r="DJ18" s="44"/>
      <c r="DK18" s="44"/>
      <c r="DL18" s="44"/>
      <c r="DM18" s="44"/>
      <c r="DN18" s="44"/>
      <c r="DO18" s="44"/>
      <c r="DP18" s="44"/>
      <c r="DQ18" s="44"/>
      <c r="DR18" s="44"/>
      <c r="DS18" s="44"/>
      <c r="DT18" s="44"/>
      <c r="DU18" s="44"/>
      <c r="DV18" s="44"/>
      <c r="DW18" s="44"/>
      <c r="DX18" s="44"/>
      <c r="DY18" s="44"/>
      <c r="DZ18" s="44"/>
      <c r="EA18" s="44"/>
      <c r="EB18" s="44"/>
      <c r="EC18" s="44"/>
      <c r="ED18" s="81"/>
      <c r="EE18" s="80"/>
      <c r="EF18" s="44"/>
      <c r="EG18" s="44"/>
      <c r="EH18" s="44"/>
      <c r="EI18" s="44"/>
      <c r="EJ18" s="44"/>
      <c r="EK18" s="44"/>
      <c r="EL18" s="44"/>
      <c r="EM18" s="44"/>
      <c r="EN18" s="44"/>
      <c r="EO18" s="44"/>
      <c r="EP18" s="44"/>
      <c r="EQ18" s="44"/>
      <c r="ER18" s="44"/>
      <c r="ES18" s="44"/>
      <c r="ET18" s="44"/>
      <c r="EU18" s="44"/>
      <c r="EV18" s="44"/>
      <c r="EW18" s="44"/>
      <c r="EX18" s="44"/>
      <c r="EY18" s="44"/>
      <c r="EZ18" s="44"/>
      <c r="FA18" s="44"/>
      <c r="FB18" s="44"/>
      <c r="FC18" s="44"/>
      <c r="FD18" s="44"/>
      <c r="FE18" s="44"/>
      <c r="FF18" s="44"/>
      <c r="FG18" s="44"/>
      <c r="FH18" s="44"/>
      <c r="FI18" s="81"/>
      <c r="FJ18" s="80"/>
      <c r="FK18" s="44"/>
      <c r="FL18" s="44"/>
      <c r="FM18" s="44"/>
      <c r="FN18" s="44"/>
      <c r="FO18" s="44"/>
      <c r="FP18" s="44"/>
      <c r="FQ18" s="44"/>
      <c r="FR18" s="44"/>
      <c r="FS18" s="81"/>
      <c r="FT18" s="82"/>
    </row>
    <row r="19" spans="1:176" ht="30" customHeight="1">
      <c r="A19" s="518"/>
      <c r="B19" s="523"/>
      <c r="C19" s="524"/>
      <c r="D19" s="495"/>
      <c r="E19" s="495"/>
      <c r="F19" s="495"/>
      <c r="G19" s="495"/>
      <c r="H19" s="495"/>
      <c r="I19" s="495"/>
      <c r="J19" s="495"/>
      <c r="K19" s="495"/>
      <c r="L19" s="495"/>
      <c r="M19" s="495"/>
      <c r="N19" s="495"/>
      <c r="O19" s="495"/>
      <c r="P19" s="495"/>
      <c r="Q19" s="495"/>
      <c r="R19" s="495"/>
      <c r="S19" s="495"/>
      <c r="T19" s="495"/>
      <c r="U19" s="495"/>
      <c r="V19" s="495"/>
      <c r="W19" s="495"/>
      <c r="X19" s="495"/>
      <c r="Y19" s="495"/>
      <c r="Z19" s="495"/>
      <c r="AA19" s="495"/>
      <c r="AB19" s="495"/>
      <c r="AC19" s="495"/>
      <c r="AD19" s="495"/>
      <c r="AE19" s="495"/>
      <c r="AF19" s="495"/>
      <c r="AG19" s="494"/>
      <c r="AI19" s="92" t="s">
        <v>297</v>
      </c>
      <c r="AK19" s="4">
        <v>45657</v>
      </c>
      <c r="AL19" s="66" t="s">
        <v>8</v>
      </c>
      <c r="AM19" s="67">
        <v>1</v>
      </c>
      <c r="AO19" s="73">
        <f>IF($F$8="","",EOMONTH($F$8,3)+DAY($F$8)-1)</f>
        <v>45716</v>
      </c>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6"/>
      <c r="BU19" s="74"/>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6"/>
      <c r="CZ19" s="74"/>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6"/>
      <c r="EE19" s="74"/>
      <c r="EF19" s="75"/>
      <c r="EG19" s="75"/>
      <c r="EH19" s="75"/>
      <c r="EI19" s="75"/>
      <c r="EJ19" s="75"/>
      <c r="EK19" s="75"/>
      <c r="EL19" s="75"/>
      <c r="EM19" s="75"/>
      <c r="EN19" s="75"/>
      <c r="EO19" s="75"/>
      <c r="EP19" s="75"/>
      <c r="EQ19" s="75"/>
      <c r="ER19" s="75"/>
      <c r="ES19" s="75"/>
      <c r="ET19" s="75"/>
      <c r="EU19" s="75"/>
      <c r="EV19" s="75"/>
      <c r="EW19" s="75"/>
      <c r="EX19" s="75"/>
      <c r="EY19" s="75"/>
      <c r="EZ19" s="75"/>
      <c r="FA19" s="75"/>
      <c r="FB19" s="75"/>
      <c r="FC19" s="75"/>
      <c r="FD19" s="75"/>
      <c r="FE19" s="75"/>
      <c r="FF19" s="75"/>
      <c r="FG19" s="75"/>
      <c r="FH19" s="75"/>
      <c r="FI19" s="76"/>
      <c r="FJ19" s="74"/>
      <c r="FK19" s="75"/>
      <c r="FL19" s="75"/>
      <c r="FM19" s="75"/>
      <c r="FN19" s="75"/>
      <c r="FO19" s="75"/>
      <c r="FP19" s="75"/>
      <c r="FQ19" s="75"/>
      <c r="FR19" s="75"/>
      <c r="FS19" s="76"/>
      <c r="FT19" s="77">
        <f>IF(COUNT(AP14:FI14)=0,"",COUNT(AP14:FI14))</f>
        <v>18</v>
      </c>
    </row>
    <row r="20" spans="1:176" ht="15" customHeight="1">
      <c r="A20" s="518"/>
      <c r="B20" s="525" t="s">
        <v>1</v>
      </c>
      <c r="C20" s="93"/>
      <c r="D20" s="94"/>
      <c r="E20" s="94"/>
      <c r="F20" s="94"/>
      <c r="G20" s="94"/>
      <c r="H20" s="94"/>
      <c r="I20" s="94"/>
      <c r="J20" s="94"/>
      <c r="K20" s="94"/>
      <c r="L20" s="94"/>
      <c r="M20" s="95"/>
      <c r="N20" s="95"/>
      <c r="O20" s="94"/>
      <c r="P20" s="94"/>
      <c r="Q20" s="94"/>
      <c r="R20" s="94"/>
      <c r="S20" s="94"/>
      <c r="T20" s="94"/>
      <c r="U20" s="94"/>
      <c r="V20" s="94"/>
      <c r="W20" s="94"/>
      <c r="X20" s="94"/>
      <c r="Y20" s="94"/>
      <c r="Z20" s="94"/>
      <c r="AA20" s="94"/>
      <c r="AB20" s="94"/>
      <c r="AC20" s="94"/>
      <c r="AD20" s="94"/>
      <c r="AE20" s="94"/>
      <c r="AF20" s="94"/>
      <c r="AG20" s="96"/>
      <c r="AI20" s="112" t="str">
        <f>R8</f>
        <v/>
      </c>
      <c r="AK20" s="2">
        <v>45658</v>
      </c>
      <c r="AL20" s="66" t="s">
        <v>9</v>
      </c>
      <c r="AM20" s="67">
        <v>1</v>
      </c>
      <c r="AO20" s="44"/>
    </row>
    <row r="21" spans="1:176" ht="15" customHeight="1">
      <c r="A21" s="518"/>
      <c r="B21" s="525"/>
      <c r="C21" s="98"/>
      <c r="D21" s="99"/>
      <c r="E21" s="99"/>
      <c r="F21" s="99"/>
      <c r="G21" s="99"/>
      <c r="H21" s="99"/>
      <c r="I21" s="99"/>
      <c r="J21" s="99"/>
      <c r="K21" s="99"/>
      <c r="L21" s="99"/>
      <c r="M21" s="99"/>
      <c r="N21" s="99"/>
      <c r="O21" s="99"/>
      <c r="P21" s="99"/>
      <c r="Q21" s="99"/>
      <c r="R21" s="99"/>
      <c r="S21" s="99"/>
      <c r="T21" s="99"/>
      <c r="U21" s="99"/>
      <c r="V21" s="99"/>
      <c r="W21" s="100"/>
      <c r="X21" s="100"/>
      <c r="Y21" s="100"/>
      <c r="Z21" s="100"/>
      <c r="AA21" s="100"/>
      <c r="AB21" s="100"/>
      <c r="AC21" s="100"/>
      <c r="AD21" s="100"/>
      <c r="AE21" s="100"/>
      <c r="AF21" s="100"/>
      <c r="AG21" s="101"/>
      <c r="AI21" s="102" t="s">
        <v>1</v>
      </c>
      <c r="AK21" s="4">
        <v>45659</v>
      </c>
      <c r="AL21" s="66" t="s">
        <v>8</v>
      </c>
      <c r="AM21" s="67">
        <v>1</v>
      </c>
      <c r="AO21" s="44"/>
    </row>
    <row r="22" spans="1:176" ht="6" customHeight="1">
      <c r="A22" s="46"/>
      <c r="B22" s="46"/>
      <c r="C22" s="103"/>
      <c r="D22" s="103"/>
      <c r="E22" s="103"/>
      <c r="F22" s="103"/>
      <c r="G22" s="103"/>
      <c r="H22" s="103"/>
      <c r="I22" s="103"/>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K22" s="173">
        <v>45660</v>
      </c>
      <c r="AL22" s="66" t="s">
        <v>8</v>
      </c>
      <c r="AM22" s="67">
        <v>1</v>
      </c>
      <c r="AO22" s="44"/>
    </row>
    <row r="23" spans="1:176" ht="12" customHeight="1">
      <c r="A23" s="46"/>
      <c r="B23" s="519" t="str">
        <f>IF($F$8="","",MONTH(C24)&amp;"月")</f>
        <v>12月</v>
      </c>
      <c r="C23" s="520"/>
      <c r="D23" s="103"/>
      <c r="E23" s="103"/>
      <c r="F23" s="103"/>
      <c r="G23" s="103"/>
      <c r="H23" s="103"/>
      <c r="I23" s="103"/>
      <c r="J23" s="103"/>
      <c r="K23" s="103"/>
      <c r="L23" s="103"/>
      <c r="M23" s="103"/>
      <c r="N23" s="103"/>
      <c r="O23" s="103"/>
      <c r="P23" s="103"/>
      <c r="Q23" s="103"/>
      <c r="R23" s="103"/>
      <c r="S23" s="103"/>
      <c r="T23" s="103"/>
      <c r="U23" s="103"/>
      <c r="V23" s="103"/>
      <c r="W23" s="103"/>
      <c r="X23" s="103"/>
      <c r="Y23" s="103"/>
      <c r="Z23" s="103"/>
      <c r="AA23" s="103"/>
      <c r="AB23" s="103"/>
      <c r="AC23" s="103"/>
      <c r="AD23" s="103"/>
      <c r="AE23" s="103"/>
      <c r="AF23" s="103"/>
      <c r="AG23" s="103"/>
      <c r="AK23" s="4">
        <v>45670</v>
      </c>
      <c r="AL23" s="66" t="s">
        <v>10</v>
      </c>
      <c r="AM23" s="67">
        <v>1</v>
      </c>
      <c r="AO23" s="44"/>
    </row>
    <row r="24" spans="1:176" ht="15" customHeight="1">
      <c r="A24" s="517"/>
      <c r="B24" s="87" t="s">
        <v>293</v>
      </c>
      <c r="C24" s="84">
        <f>IF(C12="","",AO9)</f>
        <v>45627</v>
      </c>
      <c r="D24" s="85">
        <f>IF(C24="","",IF(C24+1&gt;$AO$10,"",C24+1))</f>
        <v>45628</v>
      </c>
      <c r="E24" s="85">
        <f t="shared" ref="E24:AG24" si="29">IF(D24="","",IF(D24+1&gt;$AO$10,"",D24+1))</f>
        <v>45629</v>
      </c>
      <c r="F24" s="85">
        <f t="shared" si="29"/>
        <v>45630</v>
      </c>
      <c r="G24" s="85">
        <f t="shared" si="29"/>
        <v>45631</v>
      </c>
      <c r="H24" s="85">
        <f t="shared" si="29"/>
        <v>45632</v>
      </c>
      <c r="I24" s="85">
        <f t="shared" si="29"/>
        <v>45633</v>
      </c>
      <c r="J24" s="85">
        <f t="shared" si="29"/>
        <v>45634</v>
      </c>
      <c r="K24" s="85">
        <f t="shared" si="29"/>
        <v>45635</v>
      </c>
      <c r="L24" s="85">
        <f t="shared" si="29"/>
        <v>45636</v>
      </c>
      <c r="M24" s="85">
        <f t="shared" si="29"/>
        <v>45637</v>
      </c>
      <c r="N24" s="85">
        <f t="shared" si="29"/>
        <v>45638</v>
      </c>
      <c r="O24" s="85">
        <f t="shared" si="29"/>
        <v>45639</v>
      </c>
      <c r="P24" s="85">
        <f t="shared" si="29"/>
        <v>45640</v>
      </c>
      <c r="Q24" s="85">
        <f t="shared" si="29"/>
        <v>45641</v>
      </c>
      <c r="R24" s="85">
        <f t="shared" si="29"/>
        <v>45642</v>
      </c>
      <c r="S24" s="85">
        <f t="shared" si="29"/>
        <v>45643</v>
      </c>
      <c r="T24" s="85">
        <f t="shared" si="29"/>
        <v>45644</v>
      </c>
      <c r="U24" s="85">
        <f t="shared" si="29"/>
        <v>45645</v>
      </c>
      <c r="V24" s="85">
        <f t="shared" si="29"/>
        <v>45646</v>
      </c>
      <c r="W24" s="85">
        <f t="shared" si="29"/>
        <v>45647</v>
      </c>
      <c r="X24" s="85">
        <f t="shared" si="29"/>
        <v>45648</v>
      </c>
      <c r="Y24" s="85">
        <f t="shared" si="29"/>
        <v>45649</v>
      </c>
      <c r="Z24" s="85">
        <f t="shared" si="29"/>
        <v>45650</v>
      </c>
      <c r="AA24" s="85">
        <f t="shared" si="29"/>
        <v>45651</v>
      </c>
      <c r="AB24" s="85">
        <f t="shared" si="29"/>
        <v>45652</v>
      </c>
      <c r="AC24" s="85">
        <f t="shared" si="29"/>
        <v>45653</v>
      </c>
      <c r="AD24" s="85">
        <f t="shared" si="29"/>
        <v>45654</v>
      </c>
      <c r="AE24" s="85">
        <f t="shared" si="29"/>
        <v>45655</v>
      </c>
      <c r="AF24" s="85">
        <f t="shared" si="29"/>
        <v>45656</v>
      </c>
      <c r="AG24" s="86">
        <f t="shared" si="29"/>
        <v>45657</v>
      </c>
      <c r="AI24" s="527" t="s">
        <v>298</v>
      </c>
      <c r="AK24" s="4">
        <v>45699</v>
      </c>
      <c r="AL24" s="66" t="s">
        <v>11</v>
      </c>
      <c r="AM24" s="67">
        <v>1</v>
      </c>
      <c r="AO24" s="44"/>
    </row>
    <row r="25" spans="1:176" ht="15" customHeight="1">
      <c r="A25" s="518"/>
      <c r="B25" s="87" t="s">
        <v>295</v>
      </c>
      <c r="C25" s="88" t="str">
        <f>IF(C24="","",TEXT(C24,"aaa"))</f>
        <v>日</v>
      </c>
      <c r="D25" s="89" t="str">
        <f t="shared" ref="D25:AG25" si="30">IF(D24="","",TEXT(D24,"aaa"))</f>
        <v>月</v>
      </c>
      <c r="E25" s="89" t="str">
        <f t="shared" si="30"/>
        <v>火</v>
      </c>
      <c r="F25" s="89" t="str">
        <f t="shared" si="30"/>
        <v>水</v>
      </c>
      <c r="G25" s="89" t="str">
        <f t="shared" si="30"/>
        <v>木</v>
      </c>
      <c r="H25" s="89" t="str">
        <f t="shared" si="30"/>
        <v>金</v>
      </c>
      <c r="I25" s="89" t="str">
        <f t="shared" si="30"/>
        <v>土</v>
      </c>
      <c r="J25" s="89" t="str">
        <f t="shared" si="30"/>
        <v>日</v>
      </c>
      <c r="K25" s="89" t="str">
        <f t="shared" si="30"/>
        <v>月</v>
      </c>
      <c r="L25" s="89" t="str">
        <f t="shared" si="30"/>
        <v>火</v>
      </c>
      <c r="M25" s="89" t="str">
        <f t="shared" si="30"/>
        <v>水</v>
      </c>
      <c r="N25" s="89" t="str">
        <f t="shared" si="30"/>
        <v>木</v>
      </c>
      <c r="O25" s="89" t="str">
        <f t="shared" si="30"/>
        <v>金</v>
      </c>
      <c r="P25" s="89" t="str">
        <f t="shared" si="30"/>
        <v>土</v>
      </c>
      <c r="Q25" s="89" t="str">
        <f t="shared" si="30"/>
        <v>日</v>
      </c>
      <c r="R25" s="89" t="str">
        <f t="shared" si="30"/>
        <v>月</v>
      </c>
      <c r="S25" s="89" t="str">
        <f t="shared" si="30"/>
        <v>火</v>
      </c>
      <c r="T25" s="89" t="str">
        <f t="shared" si="30"/>
        <v>水</v>
      </c>
      <c r="U25" s="89" t="str">
        <f t="shared" si="30"/>
        <v>木</v>
      </c>
      <c r="V25" s="89" t="str">
        <f t="shared" si="30"/>
        <v>金</v>
      </c>
      <c r="W25" s="89" t="str">
        <f t="shared" si="30"/>
        <v>土</v>
      </c>
      <c r="X25" s="89" t="str">
        <f t="shared" si="30"/>
        <v>日</v>
      </c>
      <c r="Y25" s="89" t="str">
        <f t="shared" si="30"/>
        <v>月</v>
      </c>
      <c r="Z25" s="89" t="str">
        <f t="shared" si="30"/>
        <v>火</v>
      </c>
      <c r="AA25" s="89" t="str">
        <f t="shared" si="30"/>
        <v>水</v>
      </c>
      <c r="AB25" s="89" t="str">
        <f t="shared" si="30"/>
        <v>木</v>
      </c>
      <c r="AC25" s="89" t="str">
        <f t="shared" si="30"/>
        <v>金</v>
      </c>
      <c r="AD25" s="89" t="str">
        <f t="shared" si="30"/>
        <v>土</v>
      </c>
      <c r="AE25" s="89" t="str">
        <f t="shared" si="30"/>
        <v>日</v>
      </c>
      <c r="AF25" s="89" t="str">
        <f t="shared" si="30"/>
        <v>月</v>
      </c>
      <c r="AG25" s="90" t="str">
        <f t="shared" si="30"/>
        <v>火</v>
      </c>
      <c r="AI25" s="528"/>
      <c r="AK25" s="4">
        <v>45711</v>
      </c>
      <c r="AL25" s="66" t="s">
        <v>12</v>
      </c>
      <c r="AM25" s="67">
        <v>1</v>
      </c>
    </row>
    <row r="26" spans="1:176" ht="30" customHeight="1">
      <c r="A26" s="518"/>
      <c r="B26" s="523" t="s">
        <v>296</v>
      </c>
      <c r="C26" s="524" t="str">
        <f t="shared" ref="C26:S26" si="31">IF(ISERROR(VLOOKUP(C24,$AK$6:$AM$65,2,FALSE)),"",VLOOKUP(C24,$AK$6:$AM$65,2,FALSE))</f>
        <v/>
      </c>
      <c r="D26" s="495" t="str">
        <f t="shared" si="31"/>
        <v/>
      </c>
      <c r="E26" s="495" t="str">
        <f t="shared" si="31"/>
        <v/>
      </c>
      <c r="F26" s="495" t="str">
        <f t="shared" si="31"/>
        <v/>
      </c>
      <c r="G26" s="495" t="str">
        <f t="shared" si="31"/>
        <v/>
      </c>
      <c r="H26" s="495" t="str">
        <f t="shared" si="31"/>
        <v/>
      </c>
      <c r="I26" s="495" t="str">
        <f t="shared" si="31"/>
        <v/>
      </c>
      <c r="J26" s="495" t="str">
        <f t="shared" si="31"/>
        <v/>
      </c>
      <c r="K26" s="495" t="str">
        <f t="shared" si="31"/>
        <v/>
      </c>
      <c r="L26" s="495" t="str">
        <f t="shared" si="31"/>
        <v/>
      </c>
      <c r="M26" s="495" t="str">
        <f t="shared" si="31"/>
        <v/>
      </c>
      <c r="N26" s="495" t="str">
        <f t="shared" si="31"/>
        <v/>
      </c>
      <c r="O26" s="495" t="str">
        <f t="shared" si="31"/>
        <v/>
      </c>
      <c r="P26" s="495" t="str">
        <f t="shared" si="31"/>
        <v/>
      </c>
      <c r="Q26" s="495" t="str">
        <f>IF(ISERROR(VLOOKUP(Q24,$AK$6:$AM$65,2,FALSE)),"",VLOOKUP(Q24,$AK$6:$AM$65,2,FALSE))</f>
        <v/>
      </c>
      <c r="R26" s="495" t="str">
        <f t="shared" si="31"/>
        <v/>
      </c>
      <c r="S26" s="495" t="str">
        <f t="shared" si="31"/>
        <v/>
      </c>
      <c r="T26" s="495" t="str">
        <f>IF(ISERROR(VLOOKUP(T24,$AK$6:$AM$65,2,FALSE)),"",VLOOKUP(T24,$AK$6:$AM$65,2,FALSE))</f>
        <v/>
      </c>
      <c r="U26" s="495" t="str">
        <f t="shared" ref="U26:AG26" si="32">IF(ISERROR(VLOOKUP(U24,$AK$6:$AM$65,2,FALSE)),"",VLOOKUP(U24,$AK$6:$AM$65,2,FALSE))</f>
        <v/>
      </c>
      <c r="V26" s="495" t="str">
        <f t="shared" si="32"/>
        <v/>
      </c>
      <c r="W26" s="495" t="str">
        <f t="shared" si="32"/>
        <v/>
      </c>
      <c r="X26" s="495" t="str">
        <f t="shared" si="32"/>
        <v/>
      </c>
      <c r="Y26" s="495" t="str">
        <f t="shared" si="32"/>
        <v/>
      </c>
      <c r="Z26" s="495" t="str">
        <f t="shared" si="32"/>
        <v/>
      </c>
      <c r="AA26" s="495" t="str">
        <f t="shared" si="32"/>
        <v/>
      </c>
      <c r="AB26" s="495" t="str">
        <f t="shared" si="32"/>
        <v/>
      </c>
      <c r="AC26" s="495" t="str">
        <f t="shared" si="32"/>
        <v/>
      </c>
      <c r="AD26" s="495" t="str">
        <f t="shared" si="32"/>
        <v/>
      </c>
      <c r="AE26" s="495" t="str">
        <f t="shared" si="32"/>
        <v>年末年始休</v>
      </c>
      <c r="AF26" s="495" t="str">
        <f t="shared" si="32"/>
        <v>年末年始休</v>
      </c>
      <c r="AG26" s="494" t="str">
        <f t="shared" si="32"/>
        <v>年末年始休</v>
      </c>
      <c r="AI26" s="528"/>
      <c r="AK26" s="4">
        <v>45712</v>
      </c>
      <c r="AL26" s="66" t="s">
        <v>411</v>
      </c>
      <c r="AM26" s="67">
        <v>1</v>
      </c>
    </row>
    <row r="27" spans="1:176" ht="30" customHeight="1">
      <c r="A27" s="518"/>
      <c r="B27" s="523"/>
      <c r="C27" s="524"/>
      <c r="D27" s="495"/>
      <c r="E27" s="495"/>
      <c r="F27" s="495"/>
      <c r="G27" s="495"/>
      <c r="H27" s="495"/>
      <c r="I27" s="495"/>
      <c r="J27" s="495"/>
      <c r="K27" s="495"/>
      <c r="L27" s="495"/>
      <c r="M27" s="495"/>
      <c r="N27" s="495"/>
      <c r="O27" s="495"/>
      <c r="P27" s="495"/>
      <c r="Q27" s="495"/>
      <c r="R27" s="495"/>
      <c r="S27" s="495"/>
      <c r="T27" s="495"/>
      <c r="U27" s="495"/>
      <c r="V27" s="495"/>
      <c r="W27" s="495"/>
      <c r="X27" s="495"/>
      <c r="Y27" s="495"/>
      <c r="Z27" s="495"/>
      <c r="AA27" s="495"/>
      <c r="AB27" s="495"/>
      <c r="AC27" s="495"/>
      <c r="AD27" s="495"/>
      <c r="AE27" s="495"/>
      <c r="AF27" s="495"/>
      <c r="AG27" s="494"/>
      <c r="AI27" s="528"/>
      <c r="AK27" s="4">
        <v>45736</v>
      </c>
      <c r="AL27" s="66" t="s">
        <v>13</v>
      </c>
      <c r="AM27" s="67">
        <v>1</v>
      </c>
    </row>
    <row r="28" spans="1:176" ht="30" customHeight="1">
      <c r="A28" s="518"/>
      <c r="B28" s="523"/>
      <c r="C28" s="524"/>
      <c r="D28" s="495"/>
      <c r="E28" s="495"/>
      <c r="F28" s="495"/>
      <c r="G28" s="495"/>
      <c r="H28" s="495"/>
      <c r="I28" s="495"/>
      <c r="J28" s="495"/>
      <c r="K28" s="495"/>
      <c r="L28" s="495"/>
      <c r="M28" s="495"/>
      <c r="N28" s="495"/>
      <c r="O28" s="495"/>
      <c r="P28" s="495"/>
      <c r="Q28" s="495"/>
      <c r="R28" s="495"/>
      <c r="S28" s="495"/>
      <c r="T28" s="495"/>
      <c r="U28" s="495"/>
      <c r="V28" s="495"/>
      <c r="W28" s="495"/>
      <c r="X28" s="495"/>
      <c r="Y28" s="495"/>
      <c r="Z28" s="495"/>
      <c r="AA28" s="495"/>
      <c r="AB28" s="495"/>
      <c r="AC28" s="495"/>
      <c r="AD28" s="495"/>
      <c r="AE28" s="495"/>
      <c r="AF28" s="495"/>
      <c r="AG28" s="494"/>
      <c r="AI28" s="528"/>
      <c r="AK28" s="65"/>
      <c r="AL28" s="66"/>
      <c r="AM28" s="67"/>
    </row>
    <row r="29" spans="1:176" ht="30" customHeight="1">
      <c r="A29" s="518"/>
      <c r="B29" s="523"/>
      <c r="C29" s="524"/>
      <c r="D29" s="495"/>
      <c r="E29" s="495"/>
      <c r="F29" s="495"/>
      <c r="G29" s="495"/>
      <c r="H29" s="495"/>
      <c r="I29" s="495"/>
      <c r="J29" s="495"/>
      <c r="K29" s="495"/>
      <c r="L29" s="495"/>
      <c r="M29" s="495"/>
      <c r="N29" s="495"/>
      <c r="O29" s="495"/>
      <c r="P29" s="495"/>
      <c r="Q29" s="495"/>
      <c r="R29" s="495"/>
      <c r="S29" s="495"/>
      <c r="T29" s="495"/>
      <c r="U29" s="495"/>
      <c r="V29" s="495"/>
      <c r="W29" s="495"/>
      <c r="X29" s="495"/>
      <c r="Y29" s="495"/>
      <c r="Z29" s="495"/>
      <c r="AA29" s="495"/>
      <c r="AB29" s="495"/>
      <c r="AC29" s="495"/>
      <c r="AD29" s="495"/>
      <c r="AE29" s="495"/>
      <c r="AF29" s="495"/>
      <c r="AG29" s="494"/>
      <c r="AI29" s="528"/>
      <c r="AK29" s="65"/>
      <c r="AL29" s="66"/>
      <c r="AM29" s="67"/>
    </row>
    <row r="30" spans="1:176" ht="30" customHeight="1">
      <c r="A30" s="518"/>
      <c r="B30" s="523"/>
      <c r="C30" s="524"/>
      <c r="D30" s="495"/>
      <c r="E30" s="495"/>
      <c r="F30" s="495"/>
      <c r="G30" s="495"/>
      <c r="H30" s="495"/>
      <c r="I30" s="495"/>
      <c r="J30" s="495"/>
      <c r="K30" s="495"/>
      <c r="L30" s="495"/>
      <c r="M30" s="495"/>
      <c r="N30" s="495"/>
      <c r="O30" s="495"/>
      <c r="P30" s="495"/>
      <c r="Q30" s="495"/>
      <c r="R30" s="495"/>
      <c r="S30" s="495"/>
      <c r="T30" s="495"/>
      <c r="U30" s="495"/>
      <c r="V30" s="495"/>
      <c r="W30" s="495"/>
      <c r="X30" s="495"/>
      <c r="Y30" s="495"/>
      <c r="Z30" s="495"/>
      <c r="AA30" s="495"/>
      <c r="AB30" s="495"/>
      <c r="AC30" s="495"/>
      <c r="AD30" s="495"/>
      <c r="AE30" s="495"/>
      <c r="AF30" s="495"/>
      <c r="AG30" s="494"/>
      <c r="AI30" s="111">
        <f>V9</f>
        <v>20</v>
      </c>
      <c r="AK30" s="65"/>
      <c r="AL30" s="66"/>
      <c r="AM30" s="67"/>
    </row>
    <row r="31" spans="1:176" ht="30" customHeight="1">
      <c r="A31" s="518"/>
      <c r="B31" s="523"/>
      <c r="C31" s="524"/>
      <c r="D31" s="495"/>
      <c r="E31" s="495"/>
      <c r="F31" s="495"/>
      <c r="G31" s="495"/>
      <c r="H31" s="495"/>
      <c r="I31" s="495"/>
      <c r="J31" s="495"/>
      <c r="K31" s="495"/>
      <c r="L31" s="495"/>
      <c r="M31" s="495"/>
      <c r="N31" s="495"/>
      <c r="O31" s="495"/>
      <c r="P31" s="495"/>
      <c r="Q31" s="495"/>
      <c r="R31" s="495"/>
      <c r="S31" s="495"/>
      <c r="T31" s="495"/>
      <c r="U31" s="495"/>
      <c r="V31" s="495"/>
      <c r="W31" s="495"/>
      <c r="X31" s="495"/>
      <c r="Y31" s="495"/>
      <c r="Z31" s="495"/>
      <c r="AA31" s="495"/>
      <c r="AB31" s="495"/>
      <c r="AC31" s="495"/>
      <c r="AD31" s="495"/>
      <c r="AE31" s="495"/>
      <c r="AF31" s="495"/>
      <c r="AG31" s="494"/>
      <c r="AI31" s="92" t="s">
        <v>297</v>
      </c>
      <c r="AK31" s="65"/>
      <c r="AL31" s="66"/>
      <c r="AM31" s="67"/>
    </row>
    <row r="32" spans="1:176" ht="15" customHeight="1">
      <c r="A32" s="518"/>
      <c r="B32" s="525" t="s">
        <v>1</v>
      </c>
      <c r="C32" s="93"/>
      <c r="D32" s="94"/>
      <c r="E32" s="94"/>
      <c r="F32" s="94"/>
      <c r="G32" s="94"/>
      <c r="H32" s="94"/>
      <c r="I32" s="94"/>
      <c r="J32" s="94"/>
      <c r="K32" s="94"/>
      <c r="L32" s="94"/>
      <c r="M32" s="95"/>
      <c r="N32" s="95"/>
      <c r="O32" s="94"/>
      <c r="P32" s="94"/>
      <c r="Q32" s="94"/>
      <c r="R32" s="94"/>
      <c r="S32" s="94"/>
      <c r="T32" s="94"/>
      <c r="U32" s="94"/>
      <c r="V32" s="94"/>
      <c r="W32" s="94"/>
      <c r="X32" s="94"/>
      <c r="Y32" s="94"/>
      <c r="Z32" s="94"/>
      <c r="AA32" s="94"/>
      <c r="AB32" s="94"/>
      <c r="AC32" s="94"/>
      <c r="AD32" s="94"/>
      <c r="AE32" s="94"/>
      <c r="AF32" s="94"/>
      <c r="AG32" s="96"/>
      <c r="AI32" s="112" t="str">
        <f>V8</f>
        <v/>
      </c>
      <c r="AK32" s="65"/>
      <c r="AL32" s="66"/>
      <c r="AM32" s="67"/>
    </row>
    <row r="33" spans="1:39" ht="15" customHeight="1">
      <c r="A33" s="518"/>
      <c r="B33" s="525"/>
      <c r="C33" s="98"/>
      <c r="D33" s="99"/>
      <c r="E33" s="99"/>
      <c r="F33" s="99"/>
      <c r="G33" s="99"/>
      <c r="H33" s="99"/>
      <c r="I33" s="99"/>
      <c r="J33" s="99"/>
      <c r="K33" s="99"/>
      <c r="L33" s="99"/>
      <c r="M33" s="99"/>
      <c r="N33" s="99"/>
      <c r="O33" s="99"/>
      <c r="P33" s="99"/>
      <c r="Q33" s="99"/>
      <c r="R33" s="99"/>
      <c r="S33" s="99"/>
      <c r="T33" s="99"/>
      <c r="U33" s="99"/>
      <c r="V33" s="99"/>
      <c r="W33" s="100"/>
      <c r="X33" s="100"/>
      <c r="Y33" s="100"/>
      <c r="Z33" s="100"/>
      <c r="AA33" s="100"/>
      <c r="AB33" s="100"/>
      <c r="AC33" s="100"/>
      <c r="AD33" s="100"/>
      <c r="AE33" s="100"/>
      <c r="AF33" s="100"/>
      <c r="AG33" s="101"/>
      <c r="AI33" s="102" t="s">
        <v>1</v>
      </c>
      <c r="AK33" s="65"/>
      <c r="AL33" s="66"/>
      <c r="AM33" s="67"/>
    </row>
    <row r="34" spans="1:39" ht="6" customHeight="1">
      <c r="A34" s="105"/>
      <c r="B34" s="46"/>
      <c r="C34" s="103"/>
      <c r="D34" s="103"/>
      <c r="E34" s="103"/>
      <c r="F34" s="103"/>
      <c r="G34" s="103"/>
      <c r="H34" s="103"/>
      <c r="I34" s="103"/>
      <c r="J34" s="103"/>
      <c r="K34" s="103"/>
      <c r="L34" s="103"/>
      <c r="M34" s="103"/>
      <c r="N34" s="103"/>
      <c r="O34" s="103"/>
      <c r="P34" s="103"/>
      <c r="Q34" s="103"/>
      <c r="R34" s="103"/>
      <c r="S34" s="103"/>
      <c r="T34" s="103"/>
      <c r="U34" s="103"/>
      <c r="V34" s="103"/>
      <c r="W34" s="103"/>
      <c r="X34" s="103"/>
      <c r="Y34" s="103"/>
      <c r="Z34" s="103"/>
      <c r="AA34" s="103"/>
      <c r="AB34" s="103"/>
      <c r="AC34" s="103"/>
      <c r="AD34" s="103"/>
      <c r="AE34" s="103"/>
      <c r="AF34" s="103"/>
      <c r="AG34" s="103"/>
      <c r="AK34" s="65"/>
      <c r="AL34" s="66"/>
      <c r="AM34" s="67"/>
    </row>
    <row r="35" spans="1:39" ht="12" customHeight="1">
      <c r="A35" s="105"/>
      <c r="B35" s="519" t="str">
        <f>IF($F$8="","",MONTH(C36)&amp;"月")</f>
        <v>1月</v>
      </c>
      <c r="C35" s="520"/>
      <c r="D35" s="103"/>
      <c r="E35" s="103"/>
      <c r="F35" s="103"/>
      <c r="G35" s="103"/>
      <c r="H35" s="103"/>
      <c r="I35" s="103"/>
      <c r="J35" s="103"/>
      <c r="K35" s="103"/>
      <c r="L35" s="103"/>
      <c r="M35" s="103"/>
      <c r="N35" s="103"/>
      <c r="O35" s="103"/>
      <c r="P35" s="103"/>
      <c r="Q35" s="103"/>
      <c r="R35" s="103"/>
      <c r="S35" s="103"/>
      <c r="T35" s="103"/>
      <c r="U35" s="103"/>
      <c r="V35" s="103"/>
      <c r="W35" s="103"/>
      <c r="X35" s="103"/>
      <c r="Y35" s="103"/>
      <c r="Z35" s="103"/>
      <c r="AA35" s="103"/>
      <c r="AB35" s="103"/>
      <c r="AC35" s="103"/>
      <c r="AD35" s="103"/>
      <c r="AE35" s="103"/>
      <c r="AF35" s="103"/>
      <c r="AG35" s="103"/>
      <c r="AK35" s="65"/>
      <c r="AL35" s="66"/>
      <c r="AM35" s="67"/>
    </row>
    <row r="36" spans="1:39" ht="15" customHeight="1">
      <c r="A36" s="517"/>
      <c r="B36" s="87" t="s">
        <v>293</v>
      </c>
      <c r="C36" s="84">
        <f>IF(C24="","",AO12)</f>
        <v>45658</v>
      </c>
      <c r="D36" s="85">
        <f>IF(C36="","",IF(C36+1&gt;$AO$13,"",C36+1))</f>
        <v>45659</v>
      </c>
      <c r="E36" s="85">
        <f t="shared" ref="E36:AG36" si="33">IF(D36="","",IF(D36+1&gt;$AO$13,"",D36+1))</f>
        <v>45660</v>
      </c>
      <c r="F36" s="85">
        <f t="shared" si="33"/>
        <v>45661</v>
      </c>
      <c r="G36" s="85">
        <f t="shared" si="33"/>
        <v>45662</v>
      </c>
      <c r="H36" s="85">
        <f t="shared" si="33"/>
        <v>45663</v>
      </c>
      <c r="I36" s="85">
        <f t="shared" si="33"/>
        <v>45664</v>
      </c>
      <c r="J36" s="85">
        <f t="shared" si="33"/>
        <v>45665</v>
      </c>
      <c r="K36" s="85">
        <f t="shared" si="33"/>
        <v>45666</v>
      </c>
      <c r="L36" s="85">
        <f t="shared" si="33"/>
        <v>45667</v>
      </c>
      <c r="M36" s="85">
        <f t="shared" si="33"/>
        <v>45668</v>
      </c>
      <c r="N36" s="85">
        <f t="shared" si="33"/>
        <v>45669</v>
      </c>
      <c r="O36" s="85">
        <f t="shared" si="33"/>
        <v>45670</v>
      </c>
      <c r="P36" s="85">
        <f t="shared" si="33"/>
        <v>45671</v>
      </c>
      <c r="Q36" s="85">
        <f t="shared" si="33"/>
        <v>45672</v>
      </c>
      <c r="R36" s="85">
        <f t="shared" si="33"/>
        <v>45673</v>
      </c>
      <c r="S36" s="85">
        <f t="shared" si="33"/>
        <v>45674</v>
      </c>
      <c r="T36" s="85">
        <f t="shared" si="33"/>
        <v>45675</v>
      </c>
      <c r="U36" s="85">
        <f t="shared" si="33"/>
        <v>45676</v>
      </c>
      <c r="V36" s="85">
        <f t="shared" si="33"/>
        <v>45677</v>
      </c>
      <c r="W36" s="85">
        <f t="shared" si="33"/>
        <v>45678</v>
      </c>
      <c r="X36" s="85">
        <f t="shared" si="33"/>
        <v>45679</v>
      </c>
      <c r="Y36" s="85">
        <f t="shared" si="33"/>
        <v>45680</v>
      </c>
      <c r="Z36" s="85">
        <f t="shared" si="33"/>
        <v>45681</v>
      </c>
      <c r="AA36" s="85">
        <f t="shared" si="33"/>
        <v>45682</v>
      </c>
      <c r="AB36" s="85">
        <f t="shared" si="33"/>
        <v>45683</v>
      </c>
      <c r="AC36" s="85">
        <f t="shared" si="33"/>
        <v>45684</v>
      </c>
      <c r="AD36" s="85">
        <f t="shared" si="33"/>
        <v>45685</v>
      </c>
      <c r="AE36" s="85">
        <f t="shared" si="33"/>
        <v>45686</v>
      </c>
      <c r="AF36" s="85">
        <f t="shared" si="33"/>
        <v>45687</v>
      </c>
      <c r="AG36" s="86">
        <f t="shared" si="33"/>
        <v>45688</v>
      </c>
      <c r="AI36" s="527" t="s">
        <v>298</v>
      </c>
      <c r="AK36" s="65"/>
      <c r="AL36" s="66"/>
      <c r="AM36" s="67"/>
    </row>
    <row r="37" spans="1:39" ht="15" customHeight="1">
      <c r="A37" s="518"/>
      <c r="B37" s="87" t="s">
        <v>295</v>
      </c>
      <c r="C37" s="88" t="str">
        <f>IF(C36="","",TEXT(C36,"aaa"))</f>
        <v>水</v>
      </c>
      <c r="D37" s="89" t="str">
        <f t="shared" ref="D37:AG37" si="34">IF(D36="","",TEXT(D36,"aaa"))</f>
        <v>木</v>
      </c>
      <c r="E37" s="89" t="str">
        <f t="shared" si="34"/>
        <v>金</v>
      </c>
      <c r="F37" s="89" t="str">
        <f t="shared" si="34"/>
        <v>土</v>
      </c>
      <c r="G37" s="89" t="str">
        <f t="shared" si="34"/>
        <v>日</v>
      </c>
      <c r="H37" s="89" t="str">
        <f t="shared" si="34"/>
        <v>月</v>
      </c>
      <c r="I37" s="89" t="str">
        <f t="shared" si="34"/>
        <v>火</v>
      </c>
      <c r="J37" s="89" t="str">
        <f t="shared" si="34"/>
        <v>水</v>
      </c>
      <c r="K37" s="89" t="str">
        <f t="shared" si="34"/>
        <v>木</v>
      </c>
      <c r="L37" s="89" t="str">
        <f t="shared" si="34"/>
        <v>金</v>
      </c>
      <c r="M37" s="89" t="str">
        <f t="shared" si="34"/>
        <v>土</v>
      </c>
      <c r="N37" s="89" t="str">
        <f t="shared" si="34"/>
        <v>日</v>
      </c>
      <c r="O37" s="89" t="str">
        <f t="shared" si="34"/>
        <v>月</v>
      </c>
      <c r="P37" s="89" t="str">
        <f t="shared" si="34"/>
        <v>火</v>
      </c>
      <c r="Q37" s="89" t="str">
        <f t="shared" si="34"/>
        <v>水</v>
      </c>
      <c r="R37" s="89" t="str">
        <f t="shared" si="34"/>
        <v>木</v>
      </c>
      <c r="S37" s="89" t="str">
        <f t="shared" si="34"/>
        <v>金</v>
      </c>
      <c r="T37" s="89" t="str">
        <f t="shared" si="34"/>
        <v>土</v>
      </c>
      <c r="U37" s="89" t="str">
        <f t="shared" si="34"/>
        <v>日</v>
      </c>
      <c r="V37" s="89" t="str">
        <f t="shared" si="34"/>
        <v>月</v>
      </c>
      <c r="W37" s="89" t="str">
        <f t="shared" si="34"/>
        <v>火</v>
      </c>
      <c r="X37" s="89" t="str">
        <f t="shared" si="34"/>
        <v>水</v>
      </c>
      <c r="Y37" s="89" t="str">
        <f t="shared" si="34"/>
        <v>木</v>
      </c>
      <c r="Z37" s="89" t="str">
        <f t="shared" si="34"/>
        <v>金</v>
      </c>
      <c r="AA37" s="89" t="str">
        <f t="shared" si="34"/>
        <v>土</v>
      </c>
      <c r="AB37" s="89" t="str">
        <f t="shared" si="34"/>
        <v>日</v>
      </c>
      <c r="AC37" s="89" t="str">
        <f t="shared" si="34"/>
        <v>月</v>
      </c>
      <c r="AD37" s="89" t="str">
        <f t="shared" si="34"/>
        <v>火</v>
      </c>
      <c r="AE37" s="89" t="str">
        <f t="shared" si="34"/>
        <v>水</v>
      </c>
      <c r="AF37" s="89" t="str">
        <f t="shared" si="34"/>
        <v>木</v>
      </c>
      <c r="AG37" s="90" t="str">
        <f t="shared" si="34"/>
        <v>金</v>
      </c>
      <c r="AI37" s="528"/>
      <c r="AK37" s="65"/>
      <c r="AL37" s="66"/>
      <c r="AM37" s="67"/>
    </row>
    <row r="38" spans="1:39" ht="30" customHeight="1">
      <c r="A38" s="518"/>
      <c r="B38" s="523" t="s">
        <v>296</v>
      </c>
      <c r="C38" s="524" t="str">
        <f t="shared" ref="C38:S38" si="35">IF(ISERROR(VLOOKUP(C36,$AK$6:$AM$65,2,FALSE)),"",VLOOKUP(C36,$AK$6:$AM$65,2,FALSE))</f>
        <v>元日</v>
      </c>
      <c r="D38" s="495" t="str">
        <f t="shared" si="35"/>
        <v>年末年始休</v>
      </c>
      <c r="E38" s="495" t="str">
        <f t="shared" si="35"/>
        <v>年末年始休</v>
      </c>
      <c r="F38" s="495" t="str">
        <f t="shared" si="35"/>
        <v/>
      </c>
      <c r="G38" s="495" t="str">
        <f t="shared" si="35"/>
        <v/>
      </c>
      <c r="H38" s="495" t="str">
        <f t="shared" si="35"/>
        <v/>
      </c>
      <c r="I38" s="495"/>
      <c r="J38" s="495" t="str">
        <f t="shared" si="35"/>
        <v/>
      </c>
      <c r="K38" s="495" t="str">
        <f t="shared" si="35"/>
        <v/>
      </c>
      <c r="L38" s="495" t="str">
        <f t="shared" si="35"/>
        <v/>
      </c>
      <c r="M38" s="495" t="str">
        <f t="shared" si="35"/>
        <v/>
      </c>
      <c r="N38" s="495" t="str">
        <f t="shared" si="35"/>
        <v/>
      </c>
      <c r="O38" s="495" t="str">
        <f t="shared" si="35"/>
        <v>成人の日</v>
      </c>
      <c r="P38" s="495" t="str">
        <f t="shared" si="35"/>
        <v/>
      </c>
      <c r="Q38" s="495" t="str">
        <f t="shared" si="35"/>
        <v/>
      </c>
      <c r="R38" s="495" t="str">
        <f t="shared" si="35"/>
        <v/>
      </c>
      <c r="S38" s="495" t="str">
        <f t="shared" si="35"/>
        <v/>
      </c>
      <c r="T38" s="495" t="str">
        <f>IF(ISERROR(VLOOKUP(T36,$AK$6:$AM$65,2,FALSE)),"",VLOOKUP(T36,$AK$6:$AM$65,2,FALSE))</f>
        <v/>
      </c>
      <c r="U38" s="495" t="str">
        <f t="shared" ref="U38:AG38" si="36">IF(ISERROR(VLOOKUP(U36,$AK$6:$AM$65,2,FALSE)),"",VLOOKUP(U36,$AK$6:$AM$65,2,FALSE))</f>
        <v/>
      </c>
      <c r="V38" s="495" t="str">
        <f t="shared" si="36"/>
        <v/>
      </c>
      <c r="W38" s="495" t="str">
        <f t="shared" si="36"/>
        <v/>
      </c>
      <c r="X38" s="495" t="str">
        <f t="shared" si="36"/>
        <v/>
      </c>
      <c r="Y38" s="495" t="str">
        <f t="shared" si="36"/>
        <v/>
      </c>
      <c r="Z38" s="495" t="str">
        <f t="shared" si="36"/>
        <v/>
      </c>
      <c r="AA38" s="495" t="str">
        <f t="shared" si="36"/>
        <v/>
      </c>
      <c r="AB38" s="495" t="str">
        <f t="shared" si="36"/>
        <v/>
      </c>
      <c r="AC38" s="495" t="str">
        <f t="shared" si="36"/>
        <v/>
      </c>
      <c r="AD38" s="495" t="str">
        <f t="shared" si="36"/>
        <v/>
      </c>
      <c r="AE38" s="495" t="str">
        <f t="shared" si="36"/>
        <v/>
      </c>
      <c r="AF38" s="495" t="str">
        <f t="shared" si="36"/>
        <v/>
      </c>
      <c r="AG38" s="494" t="str">
        <f t="shared" si="36"/>
        <v/>
      </c>
      <c r="AI38" s="528"/>
      <c r="AK38" s="65"/>
      <c r="AL38" s="66"/>
      <c r="AM38" s="67"/>
    </row>
    <row r="39" spans="1:39" ht="30" customHeight="1">
      <c r="A39" s="518"/>
      <c r="B39" s="523"/>
      <c r="C39" s="524"/>
      <c r="D39" s="495"/>
      <c r="E39" s="495"/>
      <c r="F39" s="495"/>
      <c r="G39" s="495"/>
      <c r="H39" s="495"/>
      <c r="I39" s="495"/>
      <c r="J39" s="495"/>
      <c r="K39" s="495"/>
      <c r="L39" s="495"/>
      <c r="M39" s="495"/>
      <c r="N39" s="495"/>
      <c r="O39" s="495"/>
      <c r="P39" s="495"/>
      <c r="Q39" s="495"/>
      <c r="R39" s="495"/>
      <c r="S39" s="495"/>
      <c r="T39" s="495"/>
      <c r="U39" s="495"/>
      <c r="V39" s="495"/>
      <c r="W39" s="495"/>
      <c r="X39" s="495"/>
      <c r="Y39" s="495"/>
      <c r="Z39" s="495"/>
      <c r="AA39" s="495"/>
      <c r="AB39" s="495"/>
      <c r="AC39" s="495"/>
      <c r="AD39" s="495"/>
      <c r="AE39" s="495"/>
      <c r="AF39" s="495"/>
      <c r="AG39" s="494"/>
      <c r="AI39" s="528"/>
      <c r="AK39" s="65"/>
      <c r="AL39" s="66"/>
      <c r="AM39" s="67"/>
    </row>
    <row r="40" spans="1:39" ht="30" customHeight="1">
      <c r="A40" s="518"/>
      <c r="B40" s="523"/>
      <c r="C40" s="524"/>
      <c r="D40" s="495"/>
      <c r="E40" s="495"/>
      <c r="F40" s="495"/>
      <c r="G40" s="495"/>
      <c r="H40" s="495"/>
      <c r="I40" s="495"/>
      <c r="J40" s="495"/>
      <c r="K40" s="495"/>
      <c r="L40" s="495"/>
      <c r="M40" s="495"/>
      <c r="N40" s="495"/>
      <c r="O40" s="495"/>
      <c r="P40" s="495"/>
      <c r="Q40" s="495"/>
      <c r="R40" s="495"/>
      <c r="S40" s="495"/>
      <c r="T40" s="495"/>
      <c r="U40" s="495"/>
      <c r="V40" s="495"/>
      <c r="W40" s="495"/>
      <c r="X40" s="495"/>
      <c r="Y40" s="495"/>
      <c r="Z40" s="495"/>
      <c r="AA40" s="495"/>
      <c r="AB40" s="495"/>
      <c r="AC40" s="495"/>
      <c r="AD40" s="495"/>
      <c r="AE40" s="495"/>
      <c r="AF40" s="495"/>
      <c r="AG40" s="494"/>
      <c r="AI40" s="528"/>
      <c r="AK40" s="65"/>
      <c r="AL40" s="66"/>
      <c r="AM40" s="67"/>
    </row>
    <row r="41" spans="1:39" ht="30" customHeight="1">
      <c r="A41" s="518"/>
      <c r="B41" s="523"/>
      <c r="C41" s="524"/>
      <c r="D41" s="495"/>
      <c r="E41" s="495"/>
      <c r="F41" s="495"/>
      <c r="G41" s="495"/>
      <c r="H41" s="495"/>
      <c r="I41" s="495"/>
      <c r="J41" s="495"/>
      <c r="K41" s="495"/>
      <c r="L41" s="495"/>
      <c r="M41" s="495"/>
      <c r="N41" s="495"/>
      <c r="O41" s="495"/>
      <c r="P41" s="495"/>
      <c r="Q41" s="495"/>
      <c r="R41" s="495"/>
      <c r="S41" s="495"/>
      <c r="T41" s="495"/>
      <c r="U41" s="495"/>
      <c r="V41" s="495"/>
      <c r="W41" s="495"/>
      <c r="X41" s="495"/>
      <c r="Y41" s="495"/>
      <c r="Z41" s="495"/>
      <c r="AA41" s="495"/>
      <c r="AB41" s="495"/>
      <c r="AC41" s="495"/>
      <c r="AD41" s="495"/>
      <c r="AE41" s="495"/>
      <c r="AF41" s="495"/>
      <c r="AG41" s="494"/>
      <c r="AI41" s="528"/>
      <c r="AK41" s="65"/>
      <c r="AL41" s="66"/>
      <c r="AM41" s="67"/>
    </row>
    <row r="42" spans="1:39" ht="30" customHeight="1">
      <c r="A42" s="518"/>
      <c r="B42" s="523"/>
      <c r="C42" s="524"/>
      <c r="D42" s="495"/>
      <c r="E42" s="495"/>
      <c r="F42" s="495"/>
      <c r="G42" s="495"/>
      <c r="H42" s="495"/>
      <c r="I42" s="495"/>
      <c r="J42" s="495"/>
      <c r="K42" s="495"/>
      <c r="L42" s="495"/>
      <c r="M42" s="495"/>
      <c r="N42" s="495"/>
      <c r="O42" s="495"/>
      <c r="P42" s="495"/>
      <c r="Q42" s="495"/>
      <c r="R42" s="495"/>
      <c r="S42" s="495"/>
      <c r="T42" s="495"/>
      <c r="U42" s="495"/>
      <c r="V42" s="495"/>
      <c r="W42" s="495"/>
      <c r="X42" s="495"/>
      <c r="Y42" s="495"/>
      <c r="Z42" s="495"/>
      <c r="AA42" s="495"/>
      <c r="AB42" s="495"/>
      <c r="AC42" s="495"/>
      <c r="AD42" s="495"/>
      <c r="AE42" s="495"/>
      <c r="AF42" s="495"/>
      <c r="AG42" s="494"/>
      <c r="AI42" s="111">
        <f>Z9</f>
        <v>19</v>
      </c>
      <c r="AK42" s="65"/>
      <c r="AL42" s="66"/>
      <c r="AM42" s="67"/>
    </row>
    <row r="43" spans="1:39" ht="30" customHeight="1">
      <c r="A43" s="518"/>
      <c r="B43" s="523"/>
      <c r="C43" s="524"/>
      <c r="D43" s="495"/>
      <c r="E43" s="495"/>
      <c r="F43" s="495"/>
      <c r="G43" s="495"/>
      <c r="H43" s="495"/>
      <c r="I43" s="495"/>
      <c r="J43" s="495"/>
      <c r="K43" s="495"/>
      <c r="L43" s="495"/>
      <c r="M43" s="495"/>
      <c r="N43" s="495"/>
      <c r="O43" s="495"/>
      <c r="P43" s="495"/>
      <c r="Q43" s="495"/>
      <c r="R43" s="495"/>
      <c r="S43" s="495"/>
      <c r="T43" s="495"/>
      <c r="U43" s="495"/>
      <c r="V43" s="495"/>
      <c r="W43" s="495"/>
      <c r="X43" s="495"/>
      <c r="Y43" s="495"/>
      <c r="Z43" s="495"/>
      <c r="AA43" s="495"/>
      <c r="AB43" s="495"/>
      <c r="AC43" s="495"/>
      <c r="AD43" s="495"/>
      <c r="AE43" s="495"/>
      <c r="AF43" s="495"/>
      <c r="AG43" s="494"/>
      <c r="AI43" s="92" t="s">
        <v>297</v>
      </c>
      <c r="AK43" s="65"/>
      <c r="AL43" s="66"/>
      <c r="AM43" s="67"/>
    </row>
    <row r="44" spans="1:39" ht="15" customHeight="1">
      <c r="A44" s="518"/>
      <c r="B44" s="525" t="s">
        <v>1</v>
      </c>
      <c r="C44" s="93"/>
      <c r="D44" s="94"/>
      <c r="E44" s="94"/>
      <c r="F44" s="94"/>
      <c r="G44" s="94"/>
      <c r="H44" s="94"/>
      <c r="I44" s="94"/>
      <c r="J44" s="94"/>
      <c r="K44" s="94"/>
      <c r="L44" s="94"/>
      <c r="M44" s="95"/>
      <c r="N44" s="95"/>
      <c r="O44" s="94"/>
      <c r="P44" s="94"/>
      <c r="Q44" s="94"/>
      <c r="R44" s="94"/>
      <c r="S44" s="94"/>
      <c r="T44" s="94"/>
      <c r="U44" s="94"/>
      <c r="V44" s="94"/>
      <c r="W44" s="94"/>
      <c r="X44" s="94"/>
      <c r="Y44" s="94"/>
      <c r="Z44" s="94"/>
      <c r="AA44" s="94"/>
      <c r="AB44" s="94"/>
      <c r="AC44" s="94"/>
      <c r="AD44" s="94"/>
      <c r="AE44" s="94"/>
      <c r="AF44" s="94"/>
      <c r="AG44" s="96"/>
      <c r="AI44" s="113" t="str">
        <f>Z8</f>
        <v/>
      </c>
      <c r="AK44" s="65"/>
      <c r="AL44" s="66"/>
      <c r="AM44" s="67"/>
    </row>
    <row r="45" spans="1:39" ht="15" customHeight="1">
      <c r="A45" s="518"/>
      <c r="B45" s="525"/>
      <c r="C45" s="98"/>
      <c r="D45" s="99"/>
      <c r="E45" s="99"/>
      <c r="F45" s="99"/>
      <c r="G45" s="99"/>
      <c r="H45" s="99"/>
      <c r="I45" s="99"/>
      <c r="J45" s="99"/>
      <c r="K45" s="99"/>
      <c r="L45" s="99"/>
      <c r="M45" s="99"/>
      <c r="N45" s="99"/>
      <c r="O45" s="99"/>
      <c r="P45" s="99"/>
      <c r="Q45" s="99"/>
      <c r="R45" s="99"/>
      <c r="S45" s="99"/>
      <c r="T45" s="99"/>
      <c r="U45" s="99"/>
      <c r="V45" s="99"/>
      <c r="W45" s="100"/>
      <c r="X45" s="100"/>
      <c r="Y45" s="100"/>
      <c r="Z45" s="100"/>
      <c r="AA45" s="100"/>
      <c r="AB45" s="100"/>
      <c r="AC45" s="100"/>
      <c r="AD45" s="100"/>
      <c r="AE45" s="100"/>
      <c r="AF45" s="100"/>
      <c r="AG45" s="101"/>
      <c r="AI45" s="102" t="s">
        <v>1</v>
      </c>
      <c r="AK45" s="65"/>
      <c r="AL45" s="66"/>
      <c r="AM45" s="67"/>
    </row>
    <row r="46" spans="1:39" ht="6" customHeight="1">
      <c r="A46" s="105"/>
      <c r="B46" s="46"/>
      <c r="C46" s="103"/>
      <c r="D46" s="103"/>
      <c r="E46" s="103"/>
      <c r="F46" s="103"/>
      <c r="G46" s="103"/>
      <c r="H46" s="103"/>
      <c r="I46" s="103"/>
      <c r="J46" s="103"/>
      <c r="K46" s="103"/>
      <c r="L46" s="103"/>
      <c r="M46" s="103"/>
      <c r="N46" s="103"/>
      <c r="O46" s="103"/>
      <c r="P46" s="103"/>
      <c r="Q46" s="103"/>
      <c r="R46" s="103"/>
      <c r="S46" s="103"/>
      <c r="T46" s="103"/>
      <c r="U46" s="103"/>
      <c r="V46" s="103"/>
      <c r="W46" s="103"/>
      <c r="X46" s="103"/>
      <c r="Y46" s="103"/>
      <c r="Z46" s="103"/>
      <c r="AA46" s="103"/>
      <c r="AB46" s="103"/>
      <c r="AC46" s="103"/>
      <c r="AD46" s="103"/>
      <c r="AE46" s="103"/>
      <c r="AF46" s="103"/>
      <c r="AG46" s="103"/>
      <c r="AK46" s="65"/>
      <c r="AL46" s="66"/>
      <c r="AM46" s="67"/>
    </row>
    <row r="47" spans="1:39" ht="12" customHeight="1">
      <c r="A47" s="105"/>
      <c r="B47" s="519" t="str">
        <f>IF($F$8="","",MONTH(C48)&amp;"月")</f>
        <v>2月</v>
      </c>
      <c r="C47" s="520"/>
      <c r="D47" s="103"/>
      <c r="E47" s="103"/>
      <c r="F47" s="103"/>
      <c r="G47" s="103"/>
      <c r="H47" s="103"/>
      <c r="I47" s="103"/>
      <c r="J47" s="103"/>
      <c r="K47" s="103"/>
      <c r="L47" s="103"/>
      <c r="M47" s="103"/>
      <c r="N47" s="103"/>
      <c r="O47" s="103"/>
      <c r="P47" s="103"/>
      <c r="Q47" s="103"/>
      <c r="R47" s="103"/>
      <c r="S47" s="103"/>
      <c r="T47" s="103"/>
      <c r="U47" s="103"/>
      <c r="V47" s="103"/>
      <c r="W47" s="103"/>
      <c r="X47" s="103"/>
      <c r="Y47" s="103"/>
      <c r="Z47" s="103"/>
      <c r="AA47" s="103"/>
      <c r="AB47" s="103"/>
      <c r="AC47" s="103"/>
      <c r="AD47" s="103"/>
      <c r="AE47" s="103"/>
      <c r="AF47" s="103"/>
      <c r="AG47" s="103"/>
      <c r="AK47" s="65"/>
      <c r="AL47" s="66"/>
      <c r="AM47" s="67"/>
    </row>
    <row r="48" spans="1:39" ht="15" customHeight="1">
      <c r="A48" s="517"/>
      <c r="B48" s="87" t="s">
        <v>293</v>
      </c>
      <c r="C48" s="84">
        <f>IF(C36="","",AO14)</f>
        <v>45689</v>
      </c>
      <c r="D48" s="85">
        <f>IF(C48="","",IF(C48+1&gt;$AO$19,"",C48+1))</f>
        <v>45690</v>
      </c>
      <c r="E48" s="85">
        <f t="shared" ref="E48:AG48" si="37">IF(D48="","",IF(D48+1&gt;$AO$19,"",D48+1))</f>
        <v>45691</v>
      </c>
      <c r="F48" s="85">
        <f t="shared" si="37"/>
        <v>45692</v>
      </c>
      <c r="G48" s="85">
        <f t="shared" si="37"/>
        <v>45693</v>
      </c>
      <c r="H48" s="85">
        <f t="shared" si="37"/>
        <v>45694</v>
      </c>
      <c r="I48" s="85">
        <f t="shared" si="37"/>
        <v>45695</v>
      </c>
      <c r="J48" s="85">
        <f t="shared" si="37"/>
        <v>45696</v>
      </c>
      <c r="K48" s="85">
        <f t="shared" si="37"/>
        <v>45697</v>
      </c>
      <c r="L48" s="85">
        <f t="shared" si="37"/>
        <v>45698</v>
      </c>
      <c r="M48" s="85">
        <f t="shared" si="37"/>
        <v>45699</v>
      </c>
      <c r="N48" s="85">
        <f t="shared" si="37"/>
        <v>45700</v>
      </c>
      <c r="O48" s="85">
        <f t="shared" si="37"/>
        <v>45701</v>
      </c>
      <c r="P48" s="85">
        <f t="shared" si="37"/>
        <v>45702</v>
      </c>
      <c r="Q48" s="85">
        <f t="shared" si="37"/>
        <v>45703</v>
      </c>
      <c r="R48" s="85">
        <f t="shared" si="37"/>
        <v>45704</v>
      </c>
      <c r="S48" s="85">
        <f t="shared" si="37"/>
        <v>45705</v>
      </c>
      <c r="T48" s="85">
        <f t="shared" si="37"/>
        <v>45706</v>
      </c>
      <c r="U48" s="85">
        <f t="shared" si="37"/>
        <v>45707</v>
      </c>
      <c r="V48" s="85">
        <f t="shared" si="37"/>
        <v>45708</v>
      </c>
      <c r="W48" s="85">
        <f t="shared" si="37"/>
        <v>45709</v>
      </c>
      <c r="X48" s="85">
        <f t="shared" si="37"/>
        <v>45710</v>
      </c>
      <c r="Y48" s="85">
        <f t="shared" si="37"/>
        <v>45711</v>
      </c>
      <c r="Z48" s="85">
        <f t="shared" si="37"/>
        <v>45712</v>
      </c>
      <c r="AA48" s="85">
        <f t="shared" si="37"/>
        <v>45713</v>
      </c>
      <c r="AB48" s="85">
        <f t="shared" si="37"/>
        <v>45714</v>
      </c>
      <c r="AC48" s="85">
        <f t="shared" si="37"/>
        <v>45715</v>
      </c>
      <c r="AD48" s="85">
        <f t="shared" si="37"/>
        <v>45716</v>
      </c>
      <c r="AE48" s="85" t="str">
        <f t="shared" si="37"/>
        <v/>
      </c>
      <c r="AF48" s="85" t="str">
        <f t="shared" si="37"/>
        <v/>
      </c>
      <c r="AG48" s="86" t="str">
        <f t="shared" si="37"/>
        <v/>
      </c>
      <c r="AI48" s="527" t="s">
        <v>298</v>
      </c>
      <c r="AK48" s="65"/>
      <c r="AL48" s="66"/>
      <c r="AM48" s="67"/>
    </row>
    <row r="49" spans="1:39" ht="15" customHeight="1">
      <c r="A49" s="518"/>
      <c r="B49" s="87" t="s">
        <v>295</v>
      </c>
      <c r="C49" s="88" t="str">
        <f>IF(C48="","",TEXT(C48,"aaa"))</f>
        <v>土</v>
      </c>
      <c r="D49" s="89" t="str">
        <f t="shared" ref="D49:AG49" si="38">IF(D48="","",TEXT(D48,"aaa"))</f>
        <v>日</v>
      </c>
      <c r="E49" s="89" t="str">
        <f t="shared" si="38"/>
        <v>月</v>
      </c>
      <c r="F49" s="89" t="str">
        <f t="shared" si="38"/>
        <v>火</v>
      </c>
      <c r="G49" s="89" t="str">
        <f t="shared" si="38"/>
        <v>水</v>
      </c>
      <c r="H49" s="89" t="str">
        <f t="shared" si="38"/>
        <v>木</v>
      </c>
      <c r="I49" s="89" t="str">
        <f t="shared" si="38"/>
        <v>金</v>
      </c>
      <c r="J49" s="89" t="str">
        <f t="shared" si="38"/>
        <v>土</v>
      </c>
      <c r="K49" s="89" t="str">
        <f t="shared" si="38"/>
        <v>日</v>
      </c>
      <c r="L49" s="89" t="str">
        <f t="shared" si="38"/>
        <v>月</v>
      </c>
      <c r="M49" s="89" t="str">
        <f t="shared" si="38"/>
        <v>火</v>
      </c>
      <c r="N49" s="89" t="str">
        <f t="shared" si="38"/>
        <v>水</v>
      </c>
      <c r="O49" s="89" t="str">
        <f t="shared" si="38"/>
        <v>木</v>
      </c>
      <c r="P49" s="89" t="str">
        <f t="shared" si="38"/>
        <v>金</v>
      </c>
      <c r="Q49" s="89" t="str">
        <f t="shared" si="38"/>
        <v>土</v>
      </c>
      <c r="R49" s="89" t="str">
        <f t="shared" si="38"/>
        <v>日</v>
      </c>
      <c r="S49" s="89" t="str">
        <f t="shared" si="38"/>
        <v>月</v>
      </c>
      <c r="T49" s="89" t="str">
        <f t="shared" si="38"/>
        <v>火</v>
      </c>
      <c r="U49" s="89" t="str">
        <f t="shared" si="38"/>
        <v>水</v>
      </c>
      <c r="V49" s="89" t="str">
        <f t="shared" si="38"/>
        <v>木</v>
      </c>
      <c r="W49" s="89" t="str">
        <f t="shared" si="38"/>
        <v>金</v>
      </c>
      <c r="X49" s="89" t="str">
        <f t="shared" si="38"/>
        <v>土</v>
      </c>
      <c r="Y49" s="89" t="str">
        <f t="shared" si="38"/>
        <v>日</v>
      </c>
      <c r="Z49" s="89" t="str">
        <f t="shared" si="38"/>
        <v>月</v>
      </c>
      <c r="AA49" s="89" t="str">
        <f t="shared" si="38"/>
        <v>火</v>
      </c>
      <c r="AB49" s="89" t="str">
        <f t="shared" si="38"/>
        <v>水</v>
      </c>
      <c r="AC49" s="89" t="str">
        <f t="shared" si="38"/>
        <v>木</v>
      </c>
      <c r="AD49" s="89" t="str">
        <f t="shared" si="38"/>
        <v>金</v>
      </c>
      <c r="AE49" s="89" t="str">
        <f t="shared" si="38"/>
        <v/>
      </c>
      <c r="AF49" s="89" t="str">
        <f t="shared" si="38"/>
        <v/>
      </c>
      <c r="AG49" s="90" t="str">
        <f t="shared" si="38"/>
        <v/>
      </c>
      <c r="AI49" s="528"/>
      <c r="AK49" s="65"/>
      <c r="AL49" s="66"/>
      <c r="AM49" s="67"/>
    </row>
    <row r="50" spans="1:39" ht="30" customHeight="1">
      <c r="A50" s="518"/>
      <c r="B50" s="523" t="s">
        <v>296</v>
      </c>
      <c r="C50" s="524" t="str">
        <f t="shared" ref="C50:S50" si="39">IF(ISERROR(VLOOKUP(C48,$AK$6:$AM$65,2,FALSE)),"",VLOOKUP(C48,$AK$6:$AM$65,2,FALSE))</f>
        <v/>
      </c>
      <c r="D50" s="495" t="str">
        <f t="shared" si="39"/>
        <v/>
      </c>
      <c r="E50" s="495" t="str">
        <f t="shared" si="39"/>
        <v/>
      </c>
      <c r="F50" s="495" t="str">
        <f t="shared" si="39"/>
        <v/>
      </c>
      <c r="G50" s="495" t="str">
        <f t="shared" si="39"/>
        <v/>
      </c>
      <c r="H50" s="495" t="str">
        <f t="shared" si="39"/>
        <v/>
      </c>
      <c r="I50" s="495" t="str">
        <f t="shared" si="39"/>
        <v/>
      </c>
      <c r="J50" s="495" t="str">
        <f t="shared" si="39"/>
        <v/>
      </c>
      <c r="K50" s="495" t="str">
        <f t="shared" si="39"/>
        <v/>
      </c>
      <c r="L50" s="495" t="str">
        <f t="shared" si="39"/>
        <v/>
      </c>
      <c r="M50" s="495" t="str">
        <f t="shared" si="39"/>
        <v>建国記念の日</v>
      </c>
      <c r="N50" s="495" t="str">
        <f t="shared" si="39"/>
        <v/>
      </c>
      <c r="O50" s="495" t="str">
        <f t="shared" si="39"/>
        <v/>
      </c>
      <c r="P50" s="495" t="str">
        <f t="shared" si="39"/>
        <v/>
      </c>
      <c r="Q50" s="495" t="str">
        <f t="shared" si="39"/>
        <v/>
      </c>
      <c r="R50" s="495" t="str">
        <f t="shared" si="39"/>
        <v/>
      </c>
      <c r="S50" s="495" t="str">
        <f t="shared" si="39"/>
        <v/>
      </c>
      <c r="T50" s="495" t="str">
        <f>IF(ISERROR(VLOOKUP(T48,$AK$6:$AM$65,2,FALSE)),"",VLOOKUP(T48,$AK$6:$AM$65,2,FALSE))</f>
        <v/>
      </c>
      <c r="U50" s="495" t="str">
        <f t="shared" ref="U50:AG50" si="40">IF(ISERROR(VLOOKUP(U48,$AK$6:$AM$65,2,FALSE)),"",VLOOKUP(U48,$AK$6:$AM$65,2,FALSE))</f>
        <v/>
      </c>
      <c r="V50" s="495" t="str">
        <f t="shared" si="40"/>
        <v/>
      </c>
      <c r="W50" s="495" t="str">
        <f t="shared" si="40"/>
        <v/>
      </c>
      <c r="X50" s="495" t="str">
        <f t="shared" si="40"/>
        <v/>
      </c>
      <c r="Y50" s="495" t="str">
        <f t="shared" si="40"/>
        <v>天皇誕生日</v>
      </c>
      <c r="Z50" s="495" t="str">
        <f t="shared" si="40"/>
        <v>振替休日（天皇誕生日）</v>
      </c>
      <c r="AA50" s="495" t="str">
        <f t="shared" si="40"/>
        <v/>
      </c>
      <c r="AB50" s="495" t="str">
        <f t="shared" si="40"/>
        <v/>
      </c>
      <c r="AC50" s="495" t="str">
        <f t="shared" si="40"/>
        <v/>
      </c>
      <c r="AD50" s="495" t="str">
        <f t="shared" si="40"/>
        <v/>
      </c>
      <c r="AE50" s="495" t="str">
        <f t="shared" si="40"/>
        <v/>
      </c>
      <c r="AF50" s="495" t="str">
        <f t="shared" si="40"/>
        <v/>
      </c>
      <c r="AG50" s="494" t="str">
        <f t="shared" si="40"/>
        <v/>
      </c>
      <c r="AI50" s="528"/>
      <c r="AK50" s="114"/>
      <c r="AM50" s="115"/>
    </row>
    <row r="51" spans="1:39" ht="30" customHeight="1">
      <c r="A51" s="518"/>
      <c r="B51" s="523"/>
      <c r="C51" s="524"/>
      <c r="D51" s="495"/>
      <c r="E51" s="495"/>
      <c r="F51" s="495"/>
      <c r="G51" s="495"/>
      <c r="H51" s="495"/>
      <c r="I51" s="495"/>
      <c r="J51" s="495"/>
      <c r="K51" s="495"/>
      <c r="L51" s="495"/>
      <c r="M51" s="495"/>
      <c r="N51" s="495"/>
      <c r="O51" s="495"/>
      <c r="P51" s="495"/>
      <c r="Q51" s="495"/>
      <c r="R51" s="495"/>
      <c r="S51" s="495"/>
      <c r="T51" s="495"/>
      <c r="U51" s="495"/>
      <c r="V51" s="495"/>
      <c r="W51" s="495"/>
      <c r="X51" s="495"/>
      <c r="Y51" s="495"/>
      <c r="Z51" s="495"/>
      <c r="AA51" s="495"/>
      <c r="AB51" s="495"/>
      <c r="AC51" s="495"/>
      <c r="AD51" s="495"/>
      <c r="AE51" s="495"/>
      <c r="AF51" s="495"/>
      <c r="AG51" s="494"/>
      <c r="AI51" s="528"/>
      <c r="AK51" s="114"/>
      <c r="AM51" s="115"/>
    </row>
    <row r="52" spans="1:39" ht="30" customHeight="1">
      <c r="A52" s="518"/>
      <c r="B52" s="523"/>
      <c r="C52" s="524"/>
      <c r="D52" s="495"/>
      <c r="E52" s="495"/>
      <c r="F52" s="495"/>
      <c r="G52" s="495"/>
      <c r="H52" s="495"/>
      <c r="I52" s="495"/>
      <c r="J52" s="495"/>
      <c r="K52" s="495"/>
      <c r="L52" s="495"/>
      <c r="M52" s="495"/>
      <c r="N52" s="495"/>
      <c r="O52" s="495"/>
      <c r="P52" s="495"/>
      <c r="Q52" s="495"/>
      <c r="R52" s="495"/>
      <c r="S52" s="495"/>
      <c r="T52" s="495"/>
      <c r="U52" s="495"/>
      <c r="V52" s="495"/>
      <c r="W52" s="495"/>
      <c r="X52" s="495"/>
      <c r="Y52" s="495"/>
      <c r="Z52" s="495"/>
      <c r="AA52" s="495"/>
      <c r="AB52" s="495"/>
      <c r="AC52" s="495"/>
      <c r="AD52" s="495"/>
      <c r="AE52" s="495"/>
      <c r="AF52" s="495"/>
      <c r="AG52" s="494"/>
      <c r="AI52" s="528"/>
      <c r="AK52" s="114"/>
      <c r="AM52" s="115"/>
    </row>
    <row r="53" spans="1:39" ht="30" customHeight="1">
      <c r="A53" s="518"/>
      <c r="B53" s="523"/>
      <c r="C53" s="524"/>
      <c r="D53" s="495"/>
      <c r="E53" s="495"/>
      <c r="F53" s="495"/>
      <c r="G53" s="495"/>
      <c r="H53" s="495"/>
      <c r="I53" s="495"/>
      <c r="J53" s="495"/>
      <c r="K53" s="495"/>
      <c r="L53" s="495"/>
      <c r="M53" s="495"/>
      <c r="N53" s="495"/>
      <c r="O53" s="495"/>
      <c r="P53" s="495"/>
      <c r="Q53" s="495"/>
      <c r="R53" s="495"/>
      <c r="S53" s="495"/>
      <c r="T53" s="495"/>
      <c r="U53" s="495"/>
      <c r="V53" s="495"/>
      <c r="W53" s="495"/>
      <c r="X53" s="495"/>
      <c r="Y53" s="495"/>
      <c r="Z53" s="495"/>
      <c r="AA53" s="495"/>
      <c r="AB53" s="495"/>
      <c r="AC53" s="495"/>
      <c r="AD53" s="495"/>
      <c r="AE53" s="495"/>
      <c r="AF53" s="495"/>
      <c r="AG53" s="494"/>
      <c r="AI53" s="528"/>
      <c r="AK53" s="114"/>
      <c r="AM53" s="115"/>
    </row>
    <row r="54" spans="1:39" ht="30" customHeight="1">
      <c r="A54" s="518"/>
      <c r="B54" s="523"/>
      <c r="C54" s="524"/>
      <c r="D54" s="495"/>
      <c r="E54" s="495"/>
      <c r="F54" s="495"/>
      <c r="G54" s="495"/>
      <c r="H54" s="495"/>
      <c r="I54" s="495"/>
      <c r="J54" s="495"/>
      <c r="K54" s="495"/>
      <c r="L54" s="495"/>
      <c r="M54" s="495"/>
      <c r="N54" s="495"/>
      <c r="O54" s="495"/>
      <c r="P54" s="495"/>
      <c r="Q54" s="495"/>
      <c r="R54" s="495"/>
      <c r="S54" s="495"/>
      <c r="T54" s="495"/>
      <c r="U54" s="495"/>
      <c r="V54" s="495"/>
      <c r="W54" s="495"/>
      <c r="X54" s="495"/>
      <c r="Y54" s="495"/>
      <c r="Z54" s="495"/>
      <c r="AA54" s="495"/>
      <c r="AB54" s="495"/>
      <c r="AC54" s="495"/>
      <c r="AD54" s="495"/>
      <c r="AE54" s="495"/>
      <c r="AF54" s="495"/>
      <c r="AG54" s="494"/>
      <c r="AI54" s="111">
        <f>AD9</f>
        <v>18</v>
      </c>
      <c r="AK54" s="114"/>
      <c r="AM54" s="115"/>
    </row>
    <row r="55" spans="1:39" ht="30" customHeight="1">
      <c r="A55" s="518"/>
      <c r="B55" s="523"/>
      <c r="C55" s="524"/>
      <c r="D55" s="495"/>
      <c r="E55" s="495"/>
      <c r="F55" s="495"/>
      <c r="G55" s="495"/>
      <c r="H55" s="495"/>
      <c r="I55" s="495"/>
      <c r="J55" s="495"/>
      <c r="K55" s="495"/>
      <c r="L55" s="495"/>
      <c r="M55" s="495"/>
      <c r="N55" s="495"/>
      <c r="O55" s="495"/>
      <c r="P55" s="495"/>
      <c r="Q55" s="495"/>
      <c r="R55" s="495"/>
      <c r="S55" s="495"/>
      <c r="T55" s="495"/>
      <c r="U55" s="495"/>
      <c r="V55" s="495"/>
      <c r="W55" s="495"/>
      <c r="X55" s="495"/>
      <c r="Y55" s="495"/>
      <c r="Z55" s="495"/>
      <c r="AA55" s="495"/>
      <c r="AB55" s="495"/>
      <c r="AC55" s="495"/>
      <c r="AD55" s="495"/>
      <c r="AE55" s="495"/>
      <c r="AF55" s="495"/>
      <c r="AG55" s="494"/>
      <c r="AI55" s="92" t="s">
        <v>297</v>
      </c>
      <c r="AK55" s="114"/>
      <c r="AM55" s="115"/>
    </row>
    <row r="56" spans="1:39" ht="15" customHeight="1">
      <c r="A56" s="518"/>
      <c r="B56" s="525" t="s">
        <v>1</v>
      </c>
      <c r="C56" s="93"/>
      <c r="D56" s="94"/>
      <c r="E56" s="94"/>
      <c r="F56" s="94"/>
      <c r="G56" s="94"/>
      <c r="H56" s="94"/>
      <c r="I56" s="94"/>
      <c r="J56" s="94"/>
      <c r="K56" s="94"/>
      <c r="L56" s="94"/>
      <c r="M56" s="95"/>
      <c r="N56" s="95"/>
      <c r="O56" s="94"/>
      <c r="P56" s="94"/>
      <c r="Q56" s="94"/>
      <c r="R56" s="94"/>
      <c r="S56" s="94"/>
      <c r="T56" s="94"/>
      <c r="U56" s="94"/>
      <c r="V56" s="94"/>
      <c r="W56" s="94"/>
      <c r="X56" s="94"/>
      <c r="Y56" s="94"/>
      <c r="Z56" s="94"/>
      <c r="AA56" s="94"/>
      <c r="AB56" s="94"/>
      <c r="AC56" s="94"/>
      <c r="AD56" s="94"/>
      <c r="AE56" s="94"/>
      <c r="AF56" s="94"/>
      <c r="AG56" s="96"/>
      <c r="AI56" s="112" t="str">
        <f>AD8</f>
        <v/>
      </c>
      <c r="AK56" s="114"/>
      <c r="AM56" s="115"/>
    </row>
    <row r="57" spans="1:39" ht="15" customHeight="1">
      <c r="A57" s="518"/>
      <c r="B57" s="525"/>
      <c r="C57" s="98"/>
      <c r="D57" s="99"/>
      <c r="E57" s="99"/>
      <c r="F57" s="99"/>
      <c r="G57" s="99"/>
      <c r="H57" s="99"/>
      <c r="I57" s="99"/>
      <c r="J57" s="99"/>
      <c r="K57" s="99"/>
      <c r="L57" s="99"/>
      <c r="M57" s="99"/>
      <c r="N57" s="99"/>
      <c r="O57" s="99"/>
      <c r="P57" s="99"/>
      <c r="Q57" s="99"/>
      <c r="R57" s="99"/>
      <c r="S57" s="99"/>
      <c r="T57" s="99"/>
      <c r="U57" s="99"/>
      <c r="V57" s="99"/>
      <c r="W57" s="100"/>
      <c r="X57" s="100"/>
      <c r="Y57" s="100"/>
      <c r="Z57" s="100"/>
      <c r="AA57" s="100"/>
      <c r="AB57" s="100"/>
      <c r="AC57" s="100"/>
      <c r="AD57" s="100"/>
      <c r="AE57" s="100"/>
      <c r="AF57" s="100"/>
      <c r="AG57" s="101"/>
      <c r="AI57" s="102" t="s">
        <v>1</v>
      </c>
      <c r="AK57" s="114"/>
      <c r="AM57" s="115"/>
    </row>
    <row r="58" spans="1:39">
      <c r="A58" s="46"/>
      <c r="B58" s="46"/>
      <c r="C58" s="46"/>
      <c r="D58" s="46"/>
      <c r="E58" s="46"/>
      <c r="F58" s="46"/>
      <c r="G58" s="46"/>
      <c r="H58" s="46"/>
      <c r="I58" s="46"/>
      <c r="J58" s="46"/>
      <c r="K58" s="46"/>
      <c r="L58" s="46"/>
      <c r="M58" s="46"/>
      <c r="N58" s="46"/>
      <c r="O58" s="46"/>
      <c r="P58" s="46"/>
      <c r="Q58" s="46"/>
      <c r="R58" s="46"/>
      <c r="S58" s="46"/>
      <c r="T58" s="46"/>
      <c r="U58" s="46"/>
      <c r="V58" s="46"/>
      <c r="W58" s="46"/>
      <c r="X58" s="46"/>
      <c r="Y58" s="46"/>
      <c r="Z58" s="46"/>
      <c r="AA58" s="46"/>
      <c r="AB58" s="46"/>
      <c r="AC58" s="46"/>
      <c r="AD58" s="46"/>
      <c r="AK58" s="114"/>
      <c r="AM58" s="115"/>
    </row>
    <row r="59" spans="1:39">
      <c r="AK59" s="114"/>
      <c r="AM59" s="115"/>
    </row>
    <row r="60" spans="1:39">
      <c r="AK60" s="114"/>
      <c r="AM60" s="115"/>
    </row>
    <row r="61" spans="1:39" ht="101.25" customHeight="1">
      <c r="AK61" s="114"/>
      <c r="AM61" s="115"/>
    </row>
    <row r="62" spans="1:39" ht="101.25" customHeight="1">
      <c r="AK62" s="114"/>
      <c r="AM62" s="115"/>
    </row>
    <row r="63" spans="1:39">
      <c r="AK63" s="114"/>
      <c r="AM63" s="115"/>
    </row>
    <row r="64" spans="1:39">
      <c r="AK64" s="114"/>
      <c r="AM64" s="115"/>
    </row>
    <row r="65" spans="37:39" ht="13.5" thickBot="1">
      <c r="AK65" s="116"/>
      <c r="AL65" s="117"/>
      <c r="AM65" s="118"/>
    </row>
    <row r="68" spans="37:39" ht="101.25" customHeight="1"/>
    <row r="69" spans="37:39" ht="101.25" customHeight="1"/>
  </sheetData>
  <sheetProtection formatCells="0" formatColumns="0" formatRows="0" insertColumns="0" insertRows="0"/>
  <mergeCells count="173">
    <mergeCell ref="B47:C47"/>
    <mergeCell ref="A48:A57"/>
    <mergeCell ref="B56:B57"/>
    <mergeCell ref="N10:AC10"/>
    <mergeCell ref="Z38:Z43"/>
    <mergeCell ref="O38:O43"/>
    <mergeCell ref="P38:P43"/>
    <mergeCell ref="Q38:Q43"/>
    <mergeCell ref="R38:R43"/>
    <mergeCell ref="S38:S43"/>
    <mergeCell ref="T38:T43"/>
    <mergeCell ref="C38:C43"/>
    <mergeCell ref="D38:D43"/>
    <mergeCell ref="E38:E43"/>
    <mergeCell ref="F38:F43"/>
    <mergeCell ref="G38:G43"/>
    <mergeCell ref="H38:H43"/>
    <mergeCell ref="Q26:Q31"/>
    <mergeCell ref="R26:R31"/>
    <mergeCell ref="B50:B55"/>
    <mergeCell ref="C50:C55"/>
    <mergeCell ref="D50:D55"/>
    <mergeCell ref="E50:E55"/>
    <mergeCell ref="F50:F55"/>
    <mergeCell ref="AE50:AE55"/>
    <mergeCell ref="AF50:AF55"/>
    <mergeCell ref="AG50:AG55"/>
    <mergeCell ref="Y50:Y55"/>
    <mergeCell ref="Z50:Z55"/>
    <mergeCell ref="AA50:AA55"/>
    <mergeCell ref="AB50:AB55"/>
    <mergeCell ref="AC50:AC55"/>
    <mergeCell ref="AD50:AD55"/>
    <mergeCell ref="S50:S55"/>
    <mergeCell ref="T50:T55"/>
    <mergeCell ref="U50:U55"/>
    <mergeCell ref="V50:V55"/>
    <mergeCell ref="W50:W55"/>
    <mergeCell ref="M50:M55"/>
    <mergeCell ref="N50:N55"/>
    <mergeCell ref="O50:O55"/>
    <mergeCell ref="P50:P55"/>
    <mergeCell ref="Q50:Q55"/>
    <mergeCell ref="G50:G55"/>
    <mergeCell ref="H50:H55"/>
    <mergeCell ref="AI36:AI41"/>
    <mergeCell ref="I50:I55"/>
    <mergeCell ref="J50:J55"/>
    <mergeCell ref="K50:K55"/>
    <mergeCell ref="L50:L55"/>
    <mergeCell ref="AG38:AG43"/>
    <mergeCell ref="AA38:AA43"/>
    <mergeCell ref="AB38:AB43"/>
    <mergeCell ref="AC38:AC43"/>
    <mergeCell ref="AD38:AD43"/>
    <mergeCell ref="AE38:AE43"/>
    <mergeCell ref="AF38:AF43"/>
    <mergeCell ref="U38:U43"/>
    <mergeCell ref="V38:V43"/>
    <mergeCell ref="W38:W43"/>
    <mergeCell ref="X38:X43"/>
    <mergeCell ref="X50:X55"/>
    <mergeCell ref="I38:I43"/>
    <mergeCell ref="J38:J43"/>
    <mergeCell ref="Y38:Y43"/>
    <mergeCell ref="AI48:AI53"/>
    <mergeCell ref="R50:R55"/>
    <mergeCell ref="B35:C35"/>
    <mergeCell ref="A36:A45"/>
    <mergeCell ref="K38:K43"/>
    <mergeCell ref="L38:L43"/>
    <mergeCell ref="M38:M43"/>
    <mergeCell ref="N38:N43"/>
    <mergeCell ref="Y26:Y31"/>
    <mergeCell ref="Z26:Z31"/>
    <mergeCell ref="AA26:AA31"/>
    <mergeCell ref="S26:S31"/>
    <mergeCell ref="T26:T31"/>
    <mergeCell ref="U26:U31"/>
    <mergeCell ref="V26:V31"/>
    <mergeCell ref="W26:W31"/>
    <mergeCell ref="X26:X31"/>
    <mergeCell ref="M26:M31"/>
    <mergeCell ref="N26:N31"/>
    <mergeCell ref="B38:B43"/>
    <mergeCell ref="I26:I31"/>
    <mergeCell ref="J26:J31"/>
    <mergeCell ref="K26:K31"/>
    <mergeCell ref="L26:L31"/>
    <mergeCell ref="B44:B45"/>
    <mergeCell ref="AE26:AE31"/>
    <mergeCell ref="B23:C23"/>
    <mergeCell ref="A24:A33"/>
    <mergeCell ref="AF26:AF31"/>
    <mergeCell ref="AG26:AG31"/>
    <mergeCell ref="B32:B33"/>
    <mergeCell ref="AB26:AB31"/>
    <mergeCell ref="AC26:AC31"/>
    <mergeCell ref="AD26:AD31"/>
    <mergeCell ref="AI24:AI29"/>
    <mergeCell ref="B26:B31"/>
    <mergeCell ref="C26:C31"/>
    <mergeCell ref="D26:D31"/>
    <mergeCell ref="E26:E31"/>
    <mergeCell ref="F26:F31"/>
    <mergeCell ref="AA14:AA19"/>
    <mergeCell ref="AB14:AB19"/>
    <mergeCell ref="AC14:AC19"/>
    <mergeCell ref="AD14:AD19"/>
    <mergeCell ref="AE14:AE19"/>
    <mergeCell ref="AF14:AF19"/>
    <mergeCell ref="U14:U19"/>
    <mergeCell ref="V14:V19"/>
    <mergeCell ref="W14:W19"/>
    <mergeCell ref="X14:X19"/>
    <mergeCell ref="Y14:Y19"/>
    <mergeCell ref="Z14:Z19"/>
    <mergeCell ref="O14:O19"/>
    <mergeCell ref="P14:P19"/>
    <mergeCell ref="O26:O31"/>
    <mergeCell ref="P26:P31"/>
    <mergeCell ref="G26:G31"/>
    <mergeCell ref="H26:H31"/>
    <mergeCell ref="B11:C11"/>
    <mergeCell ref="A12:A21"/>
    <mergeCell ref="AI12:AI17"/>
    <mergeCell ref="B14:B19"/>
    <mergeCell ref="C14:C19"/>
    <mergeCell ref="D14:D19"/>
    <mergeCell ref="E14:E19"/>
    <mergeCell ref="F14:F19"/>
    <mergeCell ref="G14:G19"/>
    <mergeCell ref="H14:H19"/>
    <mergeCell ref="Q14:Q19"/>
    <mergeCell ref="R14:R19"/>
    <mergeCell ref="S14:S19"/>
    <mergeCell ref="T14:T19"/>
    <mergeCell ref="I14:I19"/>
    <mergeCell ref="J14:J19"/>
    <mergeCell ref="K14:K19"/>
    <mergeCell ref="L14:L19"/>
    <mergeCell ref="M14:M19"/>
    <mergeCell ref="N14:N19"/>
    <mergeCell ref="AG14:AG19"/>
    <mergeCell ref="B20:B21"/>
    <mergeCell ref="AD8:AG8"/>
    <mergeCell ref="AH8:AI8"/>
    <mergeCell ref="B9:E9"/>
    <mergeCell ref="F9:K9"/>
    <mergeCell ref="N9:Q9"/>
    <mergeCell ref="R9:U9"/>
    <mergeCell ref="V9:Y9"/>
    <mergeCell ref="Z9:AC9"/>
    <mergeCell ref="AD9:AG9"/>
    <mergeCell ref="AH9:AI9"/>
    <mergeCell ref="B8:E8"/>
    <mergeCell ref="F8:K8"/>
    <mergeCell ref="N8:Q8"/>
    <mergeCell ref="R8:U8"/>
    <mergeCell ref="V8:Y8"/>
    <mergeCell ref="Z8:AC8"/>
    <mergeCell ref="AK5:AM5"/>
    <mergeCell ref="R7:U7"/>
    <mergeCell ref="V7:Y7"/>
    <mergeCell ref="Z7:AC7"/>
    <mergeCell ref="AD7:AG7"/>
    <mergeCell ref="AH7:AI7"/>
    <mergeCell ref="A2:AG2"/>
    <mergeCell ref="B4:E4"/>
    <mergeCell ref="F4:Q4"/>
    <mergeCell ref="R4:V4"/>
    <mergeCell ref="W4:AF4"/>
    <mergeCell ref="AK4:AM4"/>
  </mergeCells>
  <phoneticPr fontId="3"/>
  <conditionalFormatting sqref="C12:AG12">
    <cfRule type="expression" dxfId="98" priority="30" stopIfTrue="1">
      <formula>OR(C13="土",C13="日")</formula>
    </cfRule>
    <cfRule type="expression" dxfId="97" priority="29" stopIfTrue="1">
      <formula>IF(ISERROR(VLOOKUP(C12,$AK$6:$AM$65,3,FALSE)),"",VLOOKUP(C12,$AK$6:$AM$65,3,FALSE))=1</formula>
    </cfRule>
    <cfRule type="expression" dxfId="96" priority="28" stopIfTrue="1">
      <formula>SUM(C20:C21)&gt;0</formula>
    </cfRule>
  </conditionalFormatting>
  <conditionalFormatting sqref="C13:AG13">
    <cfRule type="expression" dxfId="95" priority="33" stopIfTrue="1">
      <formula>OR(C13="土",C13="日")</formula>
    </cfRule>
    <cfRule type="expression" dxfId="94" priority="32" stopIfTrue="1">
      <formula>IF(ISERROR(VLOOKUP(C12,$AK$6:$AM$65,3,FALSE)),"",VLOOKUP(C12,$AK$6:$AM$65,3,FALSE))=1</formula>
    </cfRule>
    <cfRule type="expression" dxfId="93" priority="31" stopIfTrue="1">
      <formula>SUM(C20:C21)&gt;0</formula>
    </cfRule>
  </conditionalFormatting>
  <conditionalFormatting sqref="C14:AG18 C26:AG30 C38:AG42 C50:AG54">
    <cfRule type="expression" dxfId="92" priority="39" stopIfTrue="1">
      <formula>OR(C13="土",C13="日")</formula>
    </cfRule>
    <cfRule type="expression" dxfId="91" priority="38" stopIfTrue="1">
      <formula>IF(ISERROR(VLOOKUP(C12,$AK$6:$AM$65,3,FALSE)),"",VLOOKUP(C12,$AK$6:$AM$65,3,FALSE))=1</formula>
    </cfRule>
    <cfRule type="expression" dxfId="90" priority="37" stopIfTrue="1">
      <formula>SUM(C20:C21)&gt;0</formula>
    </cfRule>
  </conditionalFormatting>
  <conditionalFormatting sqref="C19:AG19">
    <cfRule type="expression" dxfId="89" priority="36" stopIfTrue="1">
      <formula>OR(C13="土",C13="日")</formula>
    </cfRule>
    <cfRule type="expression" dxfId="88" priority="35" stopIfTrue="1">
      <formula>IF(ISERROR(VLOOKUP(C12,$AK$6:$AM$65,3,FALSE)),"",VLOOKUP(C12,$AK$6:$AM$65,3,FALSE))=1</formula>
    </cfRule>
    <cfRule type="expression" dxfId="87" priority="34" stopIfTrue="1">
      <formula>SUM(C20:C21)&gt;0</formula>
    </cfRule>
  </conditionalFormatting>
  <conditionalFormatting sqref="C24:AG24">
    <cfRule type="expression" dxfId="86" priority="19" stopIfTrue="1">
      <formula>SUM(C32:C33)&gt;0</formula>
    </cfRule>
    <cfRule type="expression" dxfId="85" priority="20" stopIfTrue="1">
      <formula>IF(ISERROR(VLOOKUP(C24,$AK$6:$AM$65,3,FALSE)),"",VLOOKUP(C24,$AK$6:$AM$65,3,FALSE))=1</formula>
    </cfRule>
    <cfRule type="expression" dxfId="84" priority="21" stopIfTrue="1">
      <formula>OR(C25="土",C25="日")</formula>
    </cfRule>
  </conditionalFormatting>
  <conditionalFormatting sqref="C25:AG25">
    <cfRule type="expression" dxfId="83" priority="22" stopIfTrue="1">
      <formula>SUM(C32:C33)&gt;0</formula>
    </cfRule>
    <cfRule type="expression" dxfId="82" priority="23" stopIfTrue="1">
      <formula>IF(ISERROR(VLOOKUP(C24,$AK$6:$AM$65,3,FALSE)),"",VLOOKUP(C24,$AK$6:$AM$65,3,FALSE))=1</formula>
    </cfRule>
    <cfRule type="expression" dxfId="81" priority="24" stopIfTrue="1">
      <formula>OR(C25="土",C25="日")</formula>
    </cfRule>
  </conditionalFormatting>
  <conditionalFormatting sqref="C31:AG31">
    <cfRule type="expression" dxfId="80" priority="25" stopIfTrue="1">
      <formula>SUM(C32:C33)&gt;0</formula>
    </cfRule>
    <cfRule type="expression" dxfId="79" priority="26" stopIfTrue="1">
      <formula>IF(ISERROR(VLOOKUP(C24,$AK$6:$AM$65,3,FALSE)),"",VLOOKUP(C24,$AK$6:$AM$65,3,FALSE))=1</formula>
    </cfRule>
    <cfRule type="expression" dxfId="78" priority="27" stopIfTrue="1">
      <formula>OR(C25="土",C25="日")</formula>
    </cfRule>
  </conditionalFormatting>
  <conditionalFormatting sqref="C36:AG36">
    <cfRule type="expression" dxfId="77" priority="12" stopIfTrue="1">
      <formula>OR(C37="土",C37="日")</formula>
    </cfRule>
    <cfRule type="expression" dxfId="76" priority="11" stopIfTrue="1">
      <formula>IF(ISERROR(VLOOKUP(C36,$AK$6:$AM$65,3,FALSE)),"",VLOOKUP(C36,$AK$6:$AM$65,3,FALSE))=1</formula>
    </cfRule>
    <cfRule type="expression" dxfId="75" priority="10" stopIfTrue="1">
      <formula>SUM(C44:C45)&gt;0</formula>
    </cfRule>
  </conditionalFormatting>
  <conditionalFormatting sqref="C37:AG37">
    <cfRule type="expression" dxfId="74" priority="15" stopIfTrue="1">
      <formula>OR(C37="土",C37="日")</formula>
    </cfRule>
    <cfRule type="expression" dxfId="73" priority="14" stopIfTrue="1">
      <formula>IF(ISERROR(VLOOKUP(C36,$AK$6:$AM$65,3,FALSE)),"",VLOOKUP(C36,$AK$6:$AM$65,3,FALSE))=1</formula>
    </cfRule>
    <cfRule type="expression" dxfId="72" priority="13" stopIfTrue="1">
      <formula>SUM(C44:C45)&gt;0</formula>
    </cfRule>
  </conditionalFormatting>
  <conditionalFormatting sqref="C43:AG43">
    <cfRule type="expression" dxfId="71" priority="18" stopIfTrue="1">
      <formula>OR(C37="土",C37="日")</formula>
    </cfRule>
    <cfRule type="expression" dxfId="70" priority="17" stopIfTrue="1">
      <formula>IF(ISERROR(VLOOKUP(C36,$AK$6:$AM$65,3,FALSE)),"",VLOOKUP(C36,$AK$6:$AM$65,3,FALSE))=1</formula>
    </cfRule>
    <cfRule type="expression" dxfId="69" priority="16" stopIfTrue="1">
      <formula>SUM(C44:C45)&gt;0</formula>
    </cfRule>
  </conditionalFormatting>
  <conditionalFormatting sqref="C48:AG48">
    <cfRule type="expression" dxfId="68" priority="2" stopIfTrue="1">
      <formula>IF(ISERROR(VLOOKUP(C48,$AK$6:$AM$65,3,FALSE)),"",VLOOKUP(C48,$AK$6:$AM$65,3,FALSE))=1</formula>
    </cfRule>
    <cfRule type="expression" dxfId="67" priority="3" stopIfTrue="1">
      <formula>OR(C49="土",C49="日")</formula>
    </cfRule>
    <cfRule type="expression" dxfId="66" priority="1" stopIfTrue="1">
      <formula>SUM(C56:C57)&gt;0</formula>
    </cfRule>
  </conditionalFormatting>
  <conditionalFormatting sqref="C49:AG49">
    <cfRule type="expression" dxfId="65" priority="4" stopIfTrue="1">
      <formula>SUM(C56:C57)&gt;0</formula>
    </cfRule>
    <cfRule type="expression" dxfId="64" priority="5" stopIfTrue="1">
      <formula>IF(ISERROR(VLOOKUP(C48,$AK$6:$AM$65,3,FALSE)),"",VLOOKUP(C48,$AK$6:$AM$65,3,FALSE))=1</formula>
    </cfRule>
    <cfRule type="expression" dxfId="63" priority="6" stopIfTrue="1">
      <formula>OR(C49="土",C49="日")</formula>
    </cfRule>
  </conditionalFormatting>
  <conditionalFormatting sqref="C55:AG55">
    <cfRule type="expression" dxfId="62" priority="7" stopIfTrue="1">
      <formula>SUM(C56:C57)&gt;0</formula>
    </cfRule>
    <cfRule type="expression" dxfId="61" priority="9" stopIfTrue="1">
      <formula>OR(C49="土",C49="日")</formula>
    </cfRule>
    <cfRule type="expression" dxfId="60" priority="8" stopIfTrue="1">
      <formula>IF(ISERROR(VLOOKUP(C48,$AK$6:$AM$65,3,FALSE)),"",VLOOKUP(C48,$AK$6:$AM$65,3,FALSE))=1</formula>
    </cfRule>
  </conditionalFormatting>
  <printOptions horizontalCentered="1"/>
  <pageMargins left="0.70866141732283472" right="0.70866141732283472" top="0.74803149606299213" bottom="0.74803149606299213" header="0.31496062992125984" footer="0.31496062992125984"/>
  <pageSetup paperSize="9" scale="63" orientation="portrait" cellComments="asDisplayed"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tabColor rgb="FFFFFF00"/>
    <pageSetUpPr fitToPage="1"/>
  </sheetPr>
  <dimension ref="A1:GZ71"/>
  <sheetViews>
    <sheetView view="pageBreakPreview" topLeftCell="A59" zoomScale="85" zoomScaleNormal="85" zoomScaleSheetLayoutView="85" workbookViewId="0">
      <selection activeCell="L10" sqref="L10:AA10"/>
    </sheetView>
  </sheetViews>
  <sheetFormatPr defaultRowHeight="13"/>
  <cols>
    <col min="1" max="1" width="2.08984375" style="43" customWidth="1"/>
    <col min="2" max="2" width="3.6328125" style="43" customWidth="1"/>
    <col min="3" max="33" width="3.36328125" style="43" customWidth="1"/>
    <col min="34" max="34" width="2" style="43" customWidth="1"/>
    <col min="35" max="35" width="4.6328125" style="44" customWidth="1"/>
    <col min="36" max="36" width="2.90625" style="43" customWidth="1"/>
    <col min="37" max="38" width="19.08984375" style="43" customWidth="1"/>
    <col min="39" max="40" width="2.90625" style="43" customWidth="1"/>
    <col min="41" max="41" width="6" style="43" customWidth="1"/>
    <col min="42" max="196" width="2.90625" style="43" customWidth="1"/>
    <col min="197" max="197" width="6.26953125" style="43" customWidth="1"/>
    <col min="198" max="256" width="9" style="43"/>
    <col min="257" max="257" width="2.08984375" style="43" customWidth="1"/>
    <col min="258" max="258" width="3.6328125" style="43" customWidth="1"/>
    <col min="259" max="289" width="3.36328125" style="43" customWidth="1"/>
    <col min="290" max="290" width="2" style="43" customWidth="1"/>
    <col min="291" max="291" width="4.6328125" style="43" customWidth="1"/>
    <col min="292" max="292" width="2.90625" style="43" customWidth="1"/>
    <col min="293" max="294" width="19.08984375" style="43" customWidth="1"/>
    <col min="295" max="296" width="2.90625" style="43" customWidth="1"/>
    <col min="297" max="297" width="6" style="43" customWidth="1"/>
    <col min="298" max="452" width="2.90625" style="43" customWidth="1"/>
    <col min="453" max="453" width="6.26953125" style="43" customWidth="1"/>
    <col min="454" max="512" width="9" style="43"/>
    <col min="513" max="513" width="2.08984375" style="43" customWidth="1"/>
    <col min="514" max="514" width="3.6328125" style="43" customWidth="1"/>
    <col min="515" max="545" width="3.36328125" style="43" customWidth="1"/>
    <col min="546" max="546" width="2" style="43" customWidth="1"/>
    <col min="547" max="547" width="4.6328125" style="43" customWidth="1"/>
    <col min="548" max="548" width="2.90625" style="43" customWidth="1"/>
    <col min="549" max="550" width="19.08984375" style="43" customWidth="1"/>
    <col min="551" max="552" width="2.90625" style="43" customWidth="1"/>
    <col min="553" max="553" width="6" style="43" customWidth="1"/>
    <col min="554" max="708" width="2.90625" style="43" customWidth="1"/>
    <col min="709" max="709" width="6.26953125" style="43" customWidth="1"/>
    <col min="710" max="768" width="9" style="43"/>
    <col min="769" max="769" width="2.08984375" style="43" customWidth="1"/>
    <col min="770" max="770" width="3.6328125" style="43" customWidth="1"/>
    <col min="771" max="801" width="3.36328125" style="43" customWidth="1"/>
    <col min="802" max="802" width="2" style="43" customWidth="1"/>
    <col min="803" max="803" width="4.6328125" style="43" customWidth="1"/>
    <col min="804" max="804" width="2.90625" style="43" customWidth="1"/>
    <col min="805" max="806" width="19.08984375" style="43" customWidth="1"/>
    <col min="807" max="808" width="2.90625" style="43" customWidth="1"/>
    <col min="809" max="809" width="6" style="43" customWidth="1"/>
    <col min="810" max="964" width="2.90625" style="43" customWidth="1"/>
    <col min="965" max="965" width="6.26953125" style="43" customWidth="1"/>
    <col min="966" max="1024" width="9" style="43"/>
    <col min="1025" max="1025" width="2.08984375" style="43" customWidth="1"/>
    <col min="1026" max="1026" width="3.6328125" style="43" customWidth="1"/>
    <col min="1027" max="1057" width="3.36328125" style="43" customWidth="1"/>
    <col min="1058" max="1058" width="2" style="43" customWidth="1"/>
    <col min="1059" max="1059" width="4.6328125" style="43" customWidth="1"/>
    <col min="1060" max="1060" width="2.90625" style="43" customWidth="1"/>
    <col min="1061" max="1062" width="19.08984375" style="43" customWidth="1"/>
    <col min="1063" max="1064" width="2.90625" style="43" customWidth="1"/>
    <col min="1065" max="1065" width="6" style="43" customWidth="1"/>
    <col min="1066" max="1220" width="2.90625" style="43" customWidth="1"/>
    <col min="1221" max="1221" width="6.26953125" style="43" customWidth="1"/>
    <col min="1222" max="1280" width="9" style="43"/>
    <col min="1281" max="1281" width="2.08984375" style="43" customWidth="1"/>
    <col min="1282" max="1282" width="3.6328125" style="43" customWidth="1"/>
    <col min="1283" max="1313" width="3.36328125" style="43" customWidth="1"/>
    <col min="1314" max="1314" width="2" style="43" customWidth="1"/>
    <col min="1315" max="1315" width="4.6328125" style="43" customWidth="1"/>
    <col min="1316" max="1316" width="2.90625" style="43" customWidth="1"/>
    <col min="1317" max="1318" width="19.08984375" style="43" customWidth="1"/>
    <col min="1319" max="1320" width="2.90625" style="43" customWidth="1"/>
    <col min="1321" max="1321" width="6" style="43" customWidth="1"/>
    <col min="1322" max="1476" width="2.90625" style="43" customWidth="1"/>
    <col min="1477" max="1477" width="6.26953125" style="43" customWidth="1"/>
    <col min="1478" max="1536" width="9" style="43"/>
    <col min="1537" max="1537" width="2.08984375" style="43" customWidth="1"/>
    <col min="1538" max="1538" width="3.6328125" style="43" customWidth="1"/>
    <col min="1539" max="1569" width="3.36328125" style="43" customWidth="1"/>
    <col min="1570" max="1570" width="2" style="43" customWidth="1"/>
    <col min="1571" max="1571" width="4.6328125" style="43" customWidth="1"/>
    <col min="1572" max="1572" width="2.90625" style="43" customWidth="1"/>
    <col min="1573" max="1574" width="19.08984375" style="43" customWidth="1"/>
    <col min="1575" max="1576" width="2.90625" style="43" customWidth="1"/>
    <col min="1577" max="1577" width="6" style="43" customWidth="1"/>
    <col min="1578" max="1732" width="2.90625" style="43" customWidth="1"/>
    <col min="1733" max="1733" width="6.26953125" style="43" customWidth="1"/>
    <col min="1734" max="1792" width="9" style="43"/>
    <col min="1793" max="1793" width="2.08984375" style="43" customWidth="1"/>
    <col min="1794" max="1794" width="3.6328125" style="43" customWidth="1"/>
    <col min="1795" max="1825" width="3.36328125" style="43" customWidth="1"/>
    <col min="1826" max="1826" width="2" style="43" customWidth="1"/>
    <col min="1827" max="1827" width="4.6328125" style="43" customWidth="1"/>
    <col min="1828" max="1828" width="2.90625" style="43" customWidth="1"/>
    <col min="1829" max="1830" width="19.08984375" style="43" customWidth="1"/>
    <col min="1831" max="1832" width="2.90625" style="43" customWidth="1"/>
    <col min="1833" max="1833" width="6" style="43" customWidth="1"/>
    <col min="1834" max="1988" width="2.90625" style="43" customWidth="1"/>
    <col min="1989" max="1989" width="6.26953125" style="43" customWidth="1"/>
    <col min="1990" max="2048" width="9" style="43"/>
    <col min="2049" max="2049" width="2.08984375" style="43" customWidth="1"/>
    <col min="2050" max="2050" width="3.6328125" style="43" customWidth="1"/>
    <col min="2051" max="2081" width="3.36328125" style="43" customWidth="1"/>
    <col min="2082" max="2082" width="2" style="43" customWidth="1"/>
    <col min="2083" max="2083" width="4.6328125" style="43" customWidth="1"/>
    <col min="2084" max="2084" width="2.90625" style="43" customWidth="1"/>
    <col min="2085" max="2086" width="19.08984375" style="43" customWidth="1"/>
    <col min="2087" max="2088" width="2.90625" style="43" customWidth="1"/>
    <col min="2089" max="2089" width="6" style="43" customWidth="1"/>
    <col min="2090" max="2244" width="2.90625" style="43" customWidth="1"/>
    <col min="2245" max="2245" width="6.26953125" style="43" customWidth="1"/>
    <col min="2246" max="2304" width="9" style="43"/>
    <col min="2305" max="2305" width="2.08984375" style="43" customWidth="1"/>
    <col min="2306" max="2306" width="3.6328125" style="43" customWidth="1"/>
    <col min="2307" max="2337" width="3.36328125" style="43" customWidth="1"/>
    <col min="2338" max="2338" width="2" style="43" customWidth="1"/>
    <col min="2339" max="2339" width="4.6328125" style="43" customWidth="1"/>
    <col min="2340" max="2340" width="2.90625" style="43" customWidth="1"/>
    <col min="2341" max="2342" width="19.08984375" style="43" customWidth="1"/>
    <col min="2343" max="2344" width="2.90625" style="43" customWidth="1"/>
    <col min="2345" max="2345" width="6" style="43" customWidth="1"/>
    <col min="2346" max="2500" width="2.90625" style="43" customWidth="1"/>
    <col min="2501" max="2501" width="6.26953125" style="43" customWidth="1"/>
    <col min="2502" max="2560" width="9" style="43"/>
    <col min="2561" max="2561" width="2.08984375" style="43" customWidth="1"/>
    <col min="2562" max="2562" width="3.6328125" style="43" customWidth="1"/>
    <col min="2563" max="2593" width="3.36328125" style="43" customWidth="1"/>
    <col min="2594" max="2594" width="2" style="43" customWidth="1"/>
    <col min="2595" max="2595" width="4.6328125" style="43" customWidth="1"/>
    <col min="2596" max="2596" width="2.90625" style="43" customWidth="1"/>
    <col min="2597" max="2598" width="19.08984375" style="43" customWidth="1"/>
    <col min="2599" max="2600" width="2.90625" style="43" customWidth="1"/>
    <col min="2601" max="2601" width="6" style="43" customWidth="1"/>
    <col min="2602" max="2756" width="2.90625" style="43" customWidth="1"/>
    <col min="2757" max="2757" width="6.26953125" style="43" customWidth="1"/>
    <col min="2758" max="2816" width="9" style="43"/>
    <col min="2817" max="2817" width="2.08984375" style="43" customWidth="1"/>
    <col min="2818" max="2818" width="3.6328125" style="43" customWidth="1"/>
    <col min="2819" max="2849" width="3.36328125" style="43" customWidth="1"/>
    <col min="2850" max="2850" width="2" style="43" customWidth="1"/>
    <col min="2851" max="2851" width="4.6328125" style="43" customWidth="1"/>
    <col min="2852" max="2852" width="2.90625" style="43" customWidth="1"/>
    <col min="2853" max="2854" width="19.08984375" style="43" customWidth="1"/>
    <col min="2855" max="2856" width="2.90625" style="43" customWidth="1"/>
    <col min="2857" max="2857" width="6" style="43" customWidth="1"/>
    <col min="2858" max="3012" width="2.90625" style="43" customWidth="1"/>
    <col min="3013" max="3013" width="6.26953125" style="43" customWidth="1"/>
    <col min="3014" max="3072" width="9" style="43"/>
    <col min="3073" max="3073" width="2.08984375" style="43" customWidth="1"/>
    <col min="3074" max="3074" width="3.6328125" style="43" customWidth="1"/>
    <col min="3075" max="3105" width="3.36328125" style="43" customWidth="1"/>
    <col min="3106" max="3106" width="2" style="43" customWidth="1"/>
    <col min="3107" max="3107" width="4.6328125" style="43" customWidth="1"/>
    <col min="3108" max="3108" width="2.90625" style="43" customWidth="1"/>
    <col min="3109" max="3110" width="19.08984375" style="43" customWidth="1"/>
    <col min="3111" max="3112" width="2.90625" style="43" customWidth="1"/>
    <col min="3113" max="3113" width="6" style="43" customWidth="1"/>
    <col min="3114" max="3268" width="2.90625" style="43" customWidth="1"/>
    <col min="3269" max="3269" width="6.26953125" style="43" customWidth="1"/>
    <col min="3270" max="3328" width="9" style="43"/>
    <col min="3329" max="3329" width="2.08984375" style="43" customWidth="1"/>
    <col min="3330" max="3330" width="3.6328125" style="43" customWidth="1"/>
    <col min="3331" max="3361" width="3.36328125" style="43" customWidth="1"/>
    <col min="3362" max="3362" width="2" style="43" customWidth="1"/>
    <col min="3363" max="3363" width="4.6328125" style="43" customWidth="1"/>
    <col min="3364" max="3364" width="2.90625" style="43" customWidth="1"/>
    <col min="3365" max="3366" width="19.08984375" style="43" customWidth="1"/>
    <col min="3367" max="3368" width="2.90625" style="43" customWidth="1"/>
    <col min="3369" max="3369" width="6" style="43" customWidth="1"/>
    <col min="3370" max="3524" width="2.90625" style="43" customWidth="1"/>
    <col min="3525" max="3525" width="6.26953125" style="43" customWidth="1"/>
    <col min="3526" max="3584" width="9" style="43"/>
    <col min="3585" max="3585" width="2.08984375" style="43" customWidth="1"/>
    <col min="3586" max="3586" width="3.6328125" style="43" customWidth="1"/>
    <col min="3587" max="3617" width="3.36328125" style="43" customWidth="1"/>
    <col min="3618" max="3618" width="2" style="43" customWidth="1"/>
    <col min="3619" max="3619" width="4.6328125" style="43" customWidth="1"/>
    <col min="3620" max="3620" width="2.90625" style="43" customWidth="1"/>
    <col min="3621" max="3622" width="19.08984375" style="43" customWidth="1"/>
    <col min="3623" max="3624" width="2.90625" style="43" customWidth="1"/>
    <col min="3625" max="3625" width="6" style="43" customWidth="1"/>
    <col min="3626" max="3780" width="2.90625" style="43" customWidth="1"/>
    <col min="3781" max="3781" width="6.26953125" style="43" customWidth="1"/>
    <col min="3782" max="3840" width="9" style="43"/>
    <col min="3841" max="3841" width="2.08984375" style="43" customWidth="1"/>
    <col min="3842" max="3842" width="3.6328125" style="43" customWidth="1"/>
    <col min="3843" max="3873" width="3.36328125" style="43" customWidth="1"/>
    <col min="3874" max="3874" width="2" style="43" customWidth="1"/>
    <col min="3875" max="3875" width="4.6328125" style="43" customWidth="1"/>
    <col min="3876" max="3876" width="2.90625" style="43" customWidth="1"/>
    <col min="3877" max="3878" width="19.08984375" style="43" customWidth="1"/>
    <col min="3879" max="3880" width="2.90625" style="43" customWidth="1"/>
    <col min="3881" max="3881" width="6" style="43" customWidth="1"/>
    <col min="3882" max="4036" width="2.90625" style="43" customWidth="1"/>
    <col min="4037" max="4037" width="6.26953125" style="43" customWidth="1"/>
    <col min="4038" max="4096" width="9" style="43"/>
    <col min="4097" max="4097" width="2.08984375" style="43" customWidth="1"/>
    <col min="4098" max="4098" width="3.6328125" style="43" customWidth="1"/>
    <col min="4099" max="4129" width="3.36328125" style="43" customWidth="1"/>
    <col min="4130" max="4130" width="2" style="43" customWidth="1"/>
    <col min="4131" max="4131" width="4.6328125" style="43" customWidth="1"/>
    <col min="4132" max="4132" width="2.90625" style="43" customWidth="1"/>
    <col min="4133" max="4134" width="19.08984375" style="43" customWidth="1"/>
    <col min="4135" max="4136" width="2.90625" style="43" customWidth="1"/>
    <col min="4137" max="4137" width="6" style="43" customWidth="1"/>
    <col min="4138" max="4292" width="2.90625" style="43" customWidth="1"/>
    <col min="4293" max="4293" width="6.26953125" style="43" customWidth="1"/>
    <col min="4294" max="4352" width="9" style="43"/>
    <col min="4353" max="4353" width="2.08984375" style="43" customWidth="1"/>
    <col min="4354" max="4354" width="3.6328125" style="43" customWidth="1"/>
    <col min="4355" max="4385" width="3.36328125" style="43" customWidth="1"/>
    <col min="4386" max="4386" width="2" style="43" customWidth="1"/>
    <col min="4387" max="4387" width="4.6328125" style="43" customWidth="1"/>
    <col min="4388" max="4388" width="2.90625" style="43" customWidth="1"/>
    <col min="4389" max="4390" width="19.08984375" style="43" customWidth="1"/>
    <col min="4391" max="4392" width="2.90625" style="43" customWidth="1"/>
    <col min="4393" max="4393" width="6" style="43" customWidth="1"/>
    <col min="4394" max="4548" width="2.90625" style="43" customWidth="1"/>
    <col min="4549" max="4549" width="6.26953125" style="43" customWidth="1"/>
    <col min="4550" max="4608" width="9" style="43"/>
    <col min="4609" max="4609" width="2.08984375" style="43" customWidth="1"/>
    <col min="4610" max="4610" width="3.6328125" style="43" customWidth="1"/>
    <col min="4611" max="4641" width="3.36328125" style="43" customWidth="1"/>
    <col min="4642" max="4642" width="2" style="43" customWidth="1"/>
    <col min="4643" max="4643" width="4.6328125" style="43" customWidth="1"/>
    <col min="4644" max="4644" width="2.90625" style="43" customWidth="1"/>
    <col min="4645" max="4646" width="19.08984375" style="43" customWidth="1"/>
    <col min="4647" max="4648" width="2.90625" style="43" customWidth="1"/>
    <col min="4649" max="4649" width="6" style="43" customWidth="1"/>
    <col min="4650" max="4804" width="2.90625" style="43" customWidth="1"/>
    <col min="4805" max="4805" width="6.26953125" style="43" customWidth="1"/>
    <col min="4806" max="4864" width="9" style="43"/>
    <col min="4865" max="4865" width="2.08984375" style="43" customWidth="1"/>
    <col min="4866" max="4866" width="3.6328125" style="43" customWidth="1"/>
    <col min="4867" max="4897" width="3.36328125" style="43" customWidth="1"/>
    <col min="4898" max="4898" width="2" style="43" customWidth="1"/>
    <col min="4899" max="4899" width="4.6328125" style="43" customWidth="1"/>
    <col min="4900" max="4900" width="2.90625" style="43" customWidth="1"/>
    <col min="4901" max="4902" width="19.08984375" style="43" customWidth="1"/>
    <col min="4903" max="4904" width="2.90625" style="43" customWidth="1"/>
    <col min="4905" max="4905" width="6" style="43" customWidth="1"/>
    <col min="4906" max="5060" width="2.90625" style="43" customWidth="1"/>
    <col min="5061" max="5061" width="6.26953125" style="43" customWidth="1"/>
    <col min="5062" max="5120" width="9" style="43"/>
    <col min="5121" max="5121" width="2.08984375" style="43" customWidth="1"/>
    <col min="5122" max="5122" width="3.6328125" style="43" customWidth="1"/>
    <col min="5123" max="5153" width="3.36328125" style="43" customWidth="1"/>
    <col min="5154" max="5154" width="2" style="43" customWidth="1"/>
    <col min="5155" max="5155" width="4.6328125" style="43" customWidth="1"/>
    <col min="5156" max="5156" width="2.90625" style="43" customWidth="1"/>
    <col min="5157" max="5158" width="19.08984375" style="43" customWidth="1"/>
    <col min="5159" max="5160" width="2.90625" style="43" customWidth="1"/>
    <col min="5161" max="5161" width="6" style="43" customWidth="1"/>
    <col min="5162" max="5316" width="2.90625" style="43" customWidth="1"/>
    <col min="5317" max="5317" width="6.26953125" style="43" customWidth="1"/>
    <col min="5318" max="5376" width="9" style="43"/>
    <col min="5377" max="5377" width="2.08984375" style="43" customWidth="1"/>
    <col min="5378" max="5378" width="3.6328125" style="43" customWidth="1"/>
    <col min="5379" max="5409" width="3.36328125" style="43" customWidth="1"/>
    <col min="5410" max="5410" width="2" style="43" customWidth="1"/>
    <col min="5411" max="5411" width="4.6328125" style="43" customWidth="1"/>
    <col min="5412" max="5412" width="2.90625" style="43" customWidth="1"/>
    <col min="5413" max="5414" width="19.08984375" style="43" customWidth="1"/>
    <col min="5415" max="5416" width="2.90625" style="43" customWidth="1"/>
    <col min="5417" max="5417" width="6" style="43" customWidth="1"/>
    <col min="5418" max="5572" width="2.90625" style="43" customWidth="1"/>
    <col min="5573" max="5573" width="6.26953125" style="43" customWidth="1"/>
    <col min="5574" max="5632" width="9" style="43"/>
    <col min="5633" max="5633" width="2.08984375" style="43" customWidth="1"/>
    <col min="5634" max="5634" width="3.6328125" style="43" customWidth="1"/>
    <col min="5635" max="5665" width="3.36328125" style="43" customWidth="1"/>
    <col min="5666" max="5666" width="2" style="43" customWidth="1"/>
    <col min="5667" max="5667" width="4.6328125" style="43" customWidth="1"/>
    <col min="5668" max="5668" width="2.90625" style="43" customWidth="1"/>
    <col min="5669" max="5670" width="19.08984375" style="43" customWidth="1"/>
    <col min="5671" max="5672" width="2.90625" style="43" customWidth="1"/>
    <col min="5673" max="5673" width="6" style="43" customWidth="1"/>
    <col min="5674" max="5828" width="2.90625" style="43" customWidth="1"/>
    <col min="5829" max="5829" width="6.26953125" style="43" customWidth="1"/>
    <col min="5830" max="5888" width="9" style="43"/>
    <col min="5889" max="5889" width="2.08984375" style="43" customWidth="1"/>
    <col min="5890" max="5890" width="3.6328125" style="43" customWidth="1"/>
    <col min="5891" max="5921" width="3.36328125" style="43" customWidth="1"/>
    <col min="5922" max="5922" width="2" style="43" customWidth="1"/>
    <col min="5923" max="5923" width="4.6328125" style="43" customWidth="1"/>
    <col min="5924" max="5924" width="2.90625" style="43" customWidth="1"/>
    <col min="5925" max="5926" width="19.08984375" style="43" customWidth="1"/>
    <col min="5927" max="5928" width="2.90625" style="43" customWidth="1"/>
    <col min="5929" max="5929" width="6" style="43" customWidth="1"/>
    <col min="5930" max="6084" width="2.90625" style="43" customWidth="1"/>
    <col min="6085" max="6085" width="6.26953125" style="43" customWidth="1"/>
    <col min="6086" max="6144" width="9" style="43"/>
    <col min="6145" max="6145" width="2.08984375" style="43" customWidth="1"/>
    <col min="6146" max="6146" width="3.6328125" style="43" customWidth="1"/>
    <col min="6147" max="6177" width="3.36328125" style="43" customWidth="1"/>
    <col min="6178" max="6178" width="2" style="43" customWidth="1"/>
    <col min="6179" max="6179" width="4.6328125" style="43" customWidth="1"/>
    <col min="6180" max="6180" width="2.90625" style="43" customWidth="1"/>
    <col min="6181" max="6182" width="19.08984375" style="43" customWidth="1"/>
    <col min="6183" max="6184" width="2.90625" style="43" customWidth="1"/>
    <col min="6185" max="6185" width="6" style="43" customWidth="1"/>
    <col min="6186" max="6340" width="2.90625" style="43" customWidth="1"/>
    <col min="6341" max="6341" width="6.26953125" style="43" customWidth="1"/>
    <col min="6342" max="6400" width="9" style="43"/>
    <col min="6401" max="6401" width="2.08984375" style="43" customWidth="1"/>
    <col min="6402" max="6402" width="3.6328125" style="43" customWidth="1"/>
    <col min="6403" max="6433" width="3.36328125" style="43" customWidth="1"/>
    <col min="6434" max="6434" width="2" style="43" customWidth="1"/>
    <col min="6435" max="6435" width="4.6328125" style="43" customWidth="1"/>
    <col min="6436" max="6436" width="2.90625" style="43" customWidth="1"/>
    <col min="6437" max="6438" width="19.08984375" style="43" customWidth="1"/>
    <col min="6439" max="6440" width="2.90625" style="43" customWidth="1"/>
    <col min="6441" max="6441" width="6" style="43" customWidth="1"/>
    <col min="6442" max="6596" width="2.90625" style="43" customWidth="1"/>
    <col min="6597" max="6597" width="6.26953125" style="43" customWidth="1"/>
    <col min="6598" max="6656" width="9" style="43"/>
    <col min="6657" max="6657" width="2.08984375" style="43" customWidth="1"/>
    <col min="6658" max="6658" width="3.6328125" style="43" customWidth="1"/>
    <col min="6659" max="6689" width="3.36328125" style="43" customWidth="1"/>
    <col min="6690" max="6690" width="2" style="43" customWidth="1"/>
    <col min="6691" max="6691" width="4.6328125" style="43" customWidth="1"/>
    <col min="6692" max="6692" width="2.90625" style="43" customWidth="1"/>
    <col min="6693" max="6694" width="19.08984375" style="43" customWidth="1"/>
    <col min="6695" max="6696" width="2.90625" style="43" customWidth="1"/>
    <col min="6697" max="6697" width="6" style="43" customWidth="1"/>
    <col min="6698" max="6852" width="2.90625" style="43" customWidth="1"/>
    <col min="6853" max="6853" width="6.26953125" style="43" customWidth="1"/>
    <col min="6854" max="6912" width="9" style="43"/>
    <col min="6913" max="6913" width="2.08984375" style="43" customWidth="1"/>
    <col min="6914" max="6914" width="3.6328125" style="43" customWidth="1"/>
    <col min="6915" max="6945" width="3.36328125" style="43" customWidth="1"/>
    <col min="6946" max="6946" width="2" style="43" customWidth="1"/>
    <col min="6947" max="6947" width="4.6328125" style="43" customWidth="1"/>
    <col min="6948" max="6948" width="2.90625" style="43" customWidth="1"/>
    <col min="6949" max="6950" width="19.08984375" style="43" customWidth="1"/>
    <col min="6951" max="6952" width="2.90625" style="43" customWidth="1"/>
    <col min="6953" max="6953" width="6" style="43" customWidth="1"/>
    <col min="6954" max="7108" width="2.90625" style="43" customWidth="1"/>
    <col min="7109" max="7109" width="6.26953125" style="43" customWidth="1"/>
    <col min="7110" max="7168" width="9" style="43"/>
    <col min="7169" max="7169" width="2.08984375" style="43" customWidth="1"/>
    <col min="7170" max="7170" width="3.6328125" style="43" customWidth="1"/>
    <col min="7171" max="7201" width="3.36328125" style="43" customWidth="1"/>
    <col min="7202" max="7202" width="2" style="43" customWidth="1"/>
    <col min="7203" max="7203" width="4.6328125" style="43" customWidth="1"/>
    <col min="7204" max="7204" width="2.90625" style="43" customWidth="1"/>
    <col min="7205" max="7206" width="19.08984375" style="43" customWidth="1"/>
    <col min="7207" max="7208" width="2.90625" style="43" customWidth="1"/>
    <col min="7209" max="7209" width="6" style="43" customWidth="1"/>
    <col min="7210" max="7364" width="2.90625" style="43" customWidth="1"/>
    <col min="7365" max="7365" width="6.26953125" style="43" customWidth="1"/>
    <col min="7366" max="7424" width="9" style="43"/>
    <col min="7425" max="7425" width="2.08984375" style="43" customWidth="1"/>
    <col min="7426" max="7426" width="3.6328125" style="43" customWidth="1"/>
    <col min="7427" max="7457" width="3.36328125" style="43" customWidth="1"/>
    <col min="7458" max="7458" width="2" style="43" customWidth="1"/>
    <col min="7459" max="7459" width="4.6328125" style="43" customWidth="1"/>
    <col min="7460" max="7460" width="2.90625" style="43" customWidth="1"/>
    <col min="7461" max="7462" width="19.08984375" style="43" customWidth="1"/>
    <col min="7463" max="7464" width="2.90625" style="43" customWidth="1"/>
    <col min="7465" max="7465" width="6" style="43" customWidth="1"/>
    <col min="7466" max="7620" width="2.90625" style="43" customWidth="1"/>
    <col min="7621" max="7621" width="6.26953125" style="43" customWidth="1"/>
    <col min="7622" max="7680" width="9" style="43"/>
    <col min="7681" max="7681" width="2.08984375" style="43" customWidth="1"/>
    <col min="7682" max="7682" width="3.6328125" style="43" customWidth="1"/>
    <col min="7683" max="7713" width="3.36328125" style="43" customWidth="1"/>
    <col min="7714" max="7714" width="2" style="43" customWidth="1"/>
    <col min="7715" max="7715" width="4.6328125" style="43" customWidth="1"/>
    <col min="7716" max="7716" width="2.90625" style="43" customWidth="1"/>
    <col min="7717" max="7718" width="19.08984375" style="43" customWidth="1"/>
    <col min="7719" max="7720" width="2.90625" style="43" customWidth="1"/>
    <col min="7721" max="7721" width="6" style="43" customWidth="1"/>
    <col min="7722" max="7876" width="2.90625" style="43" customWidth="1"/>
    <col min="7877" max="7877" width="6.26953125" style="43" customWidth="1"/>
    <col min="7878" max="7936" width="9" style="43"/>
    <col min="7937" max="7937" width="2.08984375" style="43" customWidth="1"/>
    <col min="7938" max="7938" width="3.6328125" style="43" customWidth="1"/>
    <col min="7939" max="7969" width="3.36328125" style="43" customWidth="1"/>
    <col min="7970" max="7970" width="2" style="43" customWidth="1"/>
    <col min="7971" max="7971" width="4.6328125" style="43" customWidth="1"/>
    <col min="7972" max="7972" width="2.90625" style="43" customWidth="1"/>
    <col min="7973" max="7974" width="19.08984375" style="43" customWidth="1"/>
    <col min="7975" max="7976" width="2.90625" style="43" customWidth="1"/>
    <col min="7977" max="7977" width="6" style="43" customWidth="1"/>
    <col min="7978" max="8132" width="2.90625" style="43" customWidth="1"/>
    <col min="8133" max="8133" width="6.26953125" style="43" customWidth="1"/>
    <col min="8134" max="8192" width="9" style="43"/>
    <col min="8193" max="8193" width="2.08984375" style="43" customWidth="1"/>
    <col min="8194" max="8194" width="3.6328125" style="43" customWidth="1"/>
    <col min="8195" max="8225" width="3.36328125" style="43" customWidth="1"/>
    <col min="8226" max="8226" width="2" style="43" customWidth="1"/>
    <col min="8227" max="8227" width="4.6328125" style="43" customWidth="1"/>
    <col min="8228" max="8228" width="2.90625" style="43" customWidth="1"/>
    <col min="8229" max="8230" width="19.08984375" style="43" customWidth="1"/>
    <col min="8231" max="8232" width="2.90625" style="43" customWidth="1"/>
    <col min="8233" max="8233" width="6" style="43" customWidth="1"/>
    <col min="8234" max="8388" width="2.90625" style="43" customWidth="1"/>
    <col min="8389" max="8389" width="6.26953125" style="43" customWidth="1"/>
    <col min="8390" max="8448" width="9" style="43"/>
    <col min="8449" max="8449" width="2.08984375" style="43" customWidth="1"/>
    <col min="8450" max="8450" width="3.6328125" style="43" customWidth="1"/>
    <col min="8451" max="8481" width="3.36328125" style="43" customWidth="1"/>
    <col min="8482" max="8482" width="2" style="43" customWidth="1"/>
    <col min="8483" max="8483" width="4.6328125" style="43" customWidth="1"/>
    <col min="8484" max="8484" width="2.90625" style="43" customWidth="1"/>
    <col min="8485" max="8486" width="19.08984375" style="43" customWidth="1"/>
    <col min="8487" max="8488" width="2.90625" style="43" customWidth="1"/>
    <col min="8489" max="8489" width="6" style="43" customWidth="1"/>
    <col min="8490" max="8644" width="2.90625" style="43" customWidth="1"/>
    <col min="8645" max="8645" width="6.26953125" style="43" customWidth="1"/>
    <col min="8646" max="8704" width="9" style="43"/>
    <col min="8705" max="8705" width="2.08984375" style="43" customWidth="1"/>
    <col min="8706" max="8706" width="3.6328125" style="43" customWidth="1"/>
    <col min="8707" max="8737" width="3.36328125" style="43" customWidth="1"/>
    <col min="8738" max="8738" width="2" style="43" customWidth="1"/>
    <col min="8739" max="8739" width="4.6328125" style="43" customWidth="1"/>
    <col min="8740" max="8740" width="2.90625" style="43" customWidth="1"/>
    <col min="8741" max="8742" width="19.08984375" style="43" customWidth="1"/>
    <col min="8743" max="8744" width="2.90625" style="43" customWidth="1"/>
    <col min="8745" max="8745" width="6" style="43" customWidth="1"/>
    <col min="8746" max="8900" width="2.90625" style="43" customWidth="1"/>
    <col min="8901" max="8901" width="6.26953125" style="43" customWidth="1"/>
    <col min="8902" max="8960" width="9" style="43"/>
    <col min="8961" max="8961" width="2.08984375" style="43" customWidth="1"/>
    <col min="8962" max="8962" width="3.6328125" style="43" customWidth="1"/>
    <col min="8963" max="8993" width="3.36328125" style="43" customWidth="1"/>
    <col min="8994" max="8994" width="2" style="43" customWidth="1"/>
    <col min="8995" max="8995" width="4.6328125" style="43" customWidth="1"/>
    <col min="8996" max="8996" width="2.90625" style="43" customWidth="1"/>
    <col min="8997" max="8998" width="19.08984375" style="43" customWidth="1"/>
    <col min="8999" max="9000" width="2.90625" style="43" customWidth="1"/>
    <col min="9001" max="9001" width="6" style="43" customWidth="1"/>
    <col min="9002" max="9156" width="2.90625" style="43" customWidth="1"/>
    <col min="9157" max="9157" width="6.26953125" style="43" customWidth="1"/>
    <col min="9158" max="9216" width="9" style="43"/>
    <col min="9217" max="9217" width="2.08984375" style="43" customWidth="1"/>
    <col min="9218" max="9218" width="3.6328125" style="43" customWidth="1"/>
    <col min="9219" max="9249" width="3.36328125" style="43" customWidth="1"/>
    <col min="9250" max="9250" width="2" style="43" customWidth="1"/>
    <col min="9251" max="9251" width="4.6328125" style="43" customWidth="1"/>
    <col min="9252" max="9252" width="2.90625" style="43" customWidth="1"/>
    <col min="9253" max="9254" width="19.08984375" style="43" customWidth="1"/>
    <col min="9255" max="9256" width="2.90625" style="43" customWidth="1"/>
    <col min="9257" max="9257" width="6" style="43" customWidth="1"/>
    <col min="9258" max="9412" width="2.90625" style="43" customWidth="1"/>
    <col min="9413" max="9413" width="6.26953125" style="43" customWidth="1"/>
    <col min="9414" max="9472" width="9" style="43"/>
    <col min="9473" max="9473" width="2.08984375" style="43" customWidth="1"/>
    <col min="9474" max="9474" width="3.6328125" style="43" customWidth="1"/>
    <col min="9475" max="9505" width="3.36328125" style="43" customWidth="1"/>
    <col min="9506" max="9506" width="2" style="43" customWidth="1"/>
    <col min="9507" max="9507" width="4.6328125" style="43" customWidth="1"/>
    <col min="9508" max="9508" width="2.90625" style="43" customWidth="1"/>
    <col min="9509" max="9510" width="19.08984375" style="43" customWidth="1"/>
    <col min="9511" max="9512" width="2.90625" style="43" customWidth="1"/>
    <col min="9513" max="9513" width="6" style="43" customWidth="1"/>
    <col min="9514" max="9668" width="2.90625" style="43" customWidth="1"/>
    <col min="9669" max="9669" width="6.26953125" style="43" customWidth="1"/>
    <col min="9670" max="9728" width="9" style="43"/>
    <col min="9729" max="9729" width="2.08984375" style="43" customWidth="1"/>
    <col min="9730" max="9730" width="3.6328125" style="43" customWidth="1"/>
    <col min="9731" max="9761" width="3.36328125" style="43" customWidth="1"/>
    <col min="9762" max="9762" width="2" style="43" customWidth="1"/>
    <col min="9763" max="9763" width="4.6328125" style="43" customWidth="1"/>
    <col min="9764" max="9764" width="2.90625" style="43" customWidth="1"/>
    <col min="9765" max="9766" width="19.08984375" style="43" customWidth="1"/>
    <col min="9767" max="9768" width="2.90625" style="43" customWidth="1"/>
    <col min="9769" max="9769" width="6" style="43" customWidth="1"/>
    <col min="9770" max="9924" width="2.90625" style="43" customWidth="1"/>
    <col min="9925" max="9925" width="6.26953125" style="43" customWidth="1"/>
    <col min="9926" max="9984" width="9" style="43"/>
    <col min="9985" max="9985" width="2.08984375" style="43" customWidth="1"/>
    <col min="9986" max="9986" width="3.6328125" style="43" customWidth="1"/>
    <col min="9987" max="10017" width="3.36328125" style="43" customWidth="1"/>
    <col min="10018" max="10018" width="2" style="43" customWidth="1"/>
    <col min="10019" max="10019" width="4.6328125" style="43" customWidth="1"/>
    <col min="10020" max="10020" width="2.90625" style="43" customWidth="1"/>
    <col min="10021" max="10022" width="19.08984375" style="43" customWidth="1"/>
    <col min="10023" max="10024" width="2.90625" style="43" customWidth="1"/>
    <col min="10025" max="10025" width="6" style="43" customWidth="1"/>
    <col min="10026" max="10180" width="2.90625" style="43" customWidth="1"/>
    <col min="10181" max="10181" width="6.26953125" style="43" customWidth="1"/>
    <col min="10182" max="10240" width="9" style="43"/>
    <col min="10241" max="10241" width="2.08984375" style="43" customWidth="1"/>
    <col min="10242" max="10242" width="3.6328125" style="43" customWidth="1"/>
    <col min="10243" max="10273" width="3.36328125" style="43" customWidth="1"/>
    <col min="10274" max="10274" width="2" style="43" customWidth="1"/>
    <col min="10275" max="10275" width="4.6328125" style="43" customWidth="1"/>
    <col min="10276" max="10276" width="2.90625" style="43" customWidth="1"/>
    <col min="10277" max="10278" width="19.08984375" style="43" customWidth="1"/>
    <col min="10279" max="10280" width="2.90625" style="43" customWidth="1"/>
    <col min="10281" max="10281" width="6" style="43" customWidth="1"/>
    <col min="10282" max="10436" width="2.90625" style="43" customWidth="1"/>
    <col min="10437" max="10437" width="6.26953125" style="43" customWidth="1"/>
    <col min="10438" max="10496" width="9" style="43"/>
    <col min="10497" max="10497" width="2.08984375" style="43" customWidth="1"/>
    <col min="10498" max="10498" width="3.6328125" style="43" customWidth="1"/>
    <col min="10499" max="10529" width="3.36328125" style="43" customWidth="1"/>
    <col min="10530" max="10530" width="2" style="43" customWidth="1"/>
    <col min="10531" max="10531" width="4.6328125" style="43" customWidth="1"/>
    <col min="10532" max="10532" width="2.90625" style="43" customWidth="1"/>
    <col min="10533" max="10534" width="19.08984375" style="43" customWidth="1"/>
    <col min="10535" max="10536" width="2.90625" style="43" customWidth="1"/>
    <col min="10537" max="10537" width="6" style="43" customWidth="1"/>
    <col min="10538" max="10692" width="2.90625" style="43" customWidth="1"/>
    <col min="10693" max="10693" width="6.26953125" style="43" customWidth="1"/>
    <col min="10694" max="10752" width="9" style="43"/>
    <col min="10753" max="10753" width="2.08984375" style="43" customWidth="1"/>
    <col min="10754" max="10754" width="3.6328125" style="43" customWidth="1"/>
    <col min="10755" max="10785" width="3.36328125" style="43" customWidth="1"/>
    <col min="10786" max="10786" width="2" style="43" customWidth="1"/>
    <col min="10787" max="10787" width="4.6328125" style="43" customWidth="1"/>
    <col min="10788" max="10788" width="2.90625" style="43" customWidth="1"/>
    <col min="10789" max="10790" width="19.08984375" style="43" customWidth="1"/>
    <col min="10791" max="10792" width="2.90625" style="43" customWidth="1"/>
    <col min="10793" max="10793" width="6" style="43" customWidth="1"/>
    <col min="10794" max="10948" width="2.90625" style="43" customWidth="1"/>
    <col min="10949" max="10949" width="6.26953125" style="43" customWidth="1"/>
    <col min="10950" max="11008" width="9" style="43"/>
    <col min="11009" max="11009" width="2.08984375" style="43" customWidth="1"/>
    <col min="11010" max="11010" width="3.6328125" style="43" customWidth="1"/>
    <col min="11011" max="11041" width="3.36328125" style="43" customWidth="1"/>
    <col min="11042" max="11042" width="2" style="43" customWidth="1"/>
    <col min="11043" max="11043" width="4.6328125" style="43" customWidth="1"/>
    <col min="11044" max="11044" width="2.90625" style="43" customWidth="1"/>
    <col min="11045" max="11046" width="19.08984375" style="43" customWidth="1"/>
    <col min="11047" max="11048" width="2.90625" style="43" customWidth="1"/>
    <col min="11049" max="11049" width="6" style="43" customWidth="1"/>
    <col min="11050" max="11204" width="2.90625" style="43" customWidth="1"/>
    <col min="11205" max="11205" width="6.26953125" style="43" customWidth="1"/>
    <col min="11206" max="11264" width="9" style="43"/>
    <col min="11265" max="11265" width="2.08984375" style="43" customWidth="1"/>
    <col min="11266" max="11266" width="3.6328125" style="43" customWidth="1"/>
    <col min="11267" max="11297" width="3.36328125" style="43" customWidth="1"/>
    <col min="11298" max="11298" width="2" style="43" customWidth="1"/>
    <col min="11299" max="11299" width="4.6328125" style="43" customWidth="1"/>
    <col min="11300" max="11300" width="2.90625" style="43" customWidth="1"/>
    <col min="11301" max="11302" width="19.08984375" style="43" customWidth="1"/>
    <col min="11303" max="11304" width="2.90625" style="43" customWidth="1"/>
    <col min="11305" max="11305" width="6" style="43" customWidth="1"/>
    <col min="11306" max="11460" width="2.90625" style="43" customWidth="1"/>
    <col min="11461" max="11461" width="6.26953125" style="43" customWidth="1"/>
    <col min="11462" max="11520" width="9" style="43"/>
    <col min="11521" max="11521" width="2.08984375" style="43" customWidth="1"/>
    <col min="11522" max="11522" width="3.6328125" style="43" customWidth="1"/>
    <col min="11523" max="11553" width="3.36328125" style="43" customWidth="1"/>
    <col min="11554" max="11554" width="2" style="43" customWidth="1"/>
    <col min="11555" max="11555" width="4.6328125" style="43" customWidth="1"/>
    <col min="11556" max="11556" width="2.90625" style="43" customWidth="1"/>
    <col min="11557" max="11558" width="19.08984375" style="43" customWidth="1"/>
    <col min="11559" max="11560" width="2.90625" style="43" customWidth="1"/>
    <col min="11561" max="11561" width="6" style="43" customWidth="1"/>
    <col min="11562" max="11716" width="2.90625" style="43" customWidth="1"/>
    <col min="11717" max="11717" width="6.26953125" style="43" customWidth="1"/>
    <col min="11718" max="11776" width="9" style="43"/>
    <col min="11777" max="11777" width="2.08984375" style="43" customWidth="1"/>
    <col min="11778" max="11778" width="3.6328125" style="43" customWidth="1"/>
    <col min="11779" max="11809" width="3.36328125" style="43" customWidth="1"/>
    <col min="11810" max="11810" width="2" style="43" customWidth="1"/>
    <col min="11811" max="11811" width="4.6328125" style="43" customWidth="1"/>
    <col min="11812" max="11812" width="2.90625" style="43" customWidth="1"/>
    <col min="11813" max="11814" width="19.08984375" style="43" customWidth="1"/>
    <col min="11815" max="11816" width="2.90625" style="43" customWidth="1"/>
    <col min="11817" max="11817" width="6" style="43" customWidth="1"/>
    <col min="11818" max="11972" width="2.90625" style="43" customWidth="1"/>
    <col min="11973" max="11973" width="6.26953125" style="43" customWidth="1"/>
    <col min="11974" max="12032" width="9" style="43"/>
    <col min="12033" max="12033" width="2.08984375" style="43" customWidth="1"/>
    <col min="12034" max="12034" width="3.6328125" style="43" customWidth="1"/>
    <col min="12035" max="12065" width="3.36328125" style="43" customWidth="1"/>
    <col min="12066" max="12066" width="2" style="43" customWidth="1"/>
    <col min="12067" max="12067" width="4.6328125" style="43" customWidth="1"/>
    <col min="12068" max="12068" width="2.90625" style="43" customWidth="1"/>
    <col min="12069" max="12070" width="19.08984375" style="43" customWidth="1"/>
    <col min="12071" max="12072" width="2.90625" style="43" customWidth="1"/>
    <col min="12073" max="12073" width="6" style="43" customWidth="1"/>
    <col min="12074" max="12228" width="2.90625" style="43" customWidth="1"/>
    <col min="12229" max="12229" width="6.26953125" style="43" customWidth="1"/>
    <col min="12230" max="12288" width="9" style="43"/>
    <col min="12289" max="12289" width="2.08984375" style="43" customWidth="1"/>
    <col min="12290" max="12290" width="3.6328125" style="43" customWidth="1"/>
    <col min="12291" max="12321" width="3.36328125" style="43" customWidth="1"/>
    <col min="12322" max="12322" width="2" style="43" customWidth="1"/>
    <col min="12323" max="12323" width="4.6328125" style="43" customWidth="1"/>
    <col min="12324" max="12324" width="2.90625" style="43" customWidth="1"/>
    <col min="12325" max="12326" width="19.08984375" style="43" customWidth="1"/>
    <col min="12327" max="12328" width="2.90625" style="43" customWidth="1"/>
    <col min="12329" max="12329" width="6" style="43" customWidth="1"/>
    <col min="12330" max="12484" width="2.90625" style="43" customWidth="1"/>
    <col min="12485" max="12485" width="6.26953125" style="43" customWidth="1"/>
    <col min="12486" max="12544" width="9" style="43"/>
    <col min="12545" max="12545" width="2.08984375" style="43" customWidth="1"/>
    <col min="12546" max="12546" width="3.6328125" style="43" customWidth="1"/>
    <col min="12547" max="12577" width="3.36328125" style="43" customWidth="1"/>
    <col min="12578" max="12578" width="2" style="43" customWidth="1"/>
    <col min="12579" max="12579" width="4.6328125" style="43" customWidth="1"/>
    <col min="12580" max="12580" width="2.90625" style="43" customWidth="1"/>
    <col min="12581" max="12582" width="19.08984375" style="43" customWidth="1"/>
    <col min="12583" max="12584" width="2.90625" style="43" customWidth="1"/>
    <col min="12585" max="12585" width="6" style="43" customWidth="1"/>
    <col min="12586" max="12740" width="2.90625" style="43" customWidth="1"/>
    <col min="12741" max="12741" width="6.26953125" style="43" customWidth="1"/>
    <col min="12742" max="12800" width="9" style="43"/>
    <col min="12801" max="12801" width="2.08984375" style="43" customWidth="1"/>
    <col min="12802" max="12802" width="3.6328125" style="43" customWidth="1"/>
    <col min="12803" max="12833" width="3.36328125" style="43" customWidth="1"/>
    <col min="12834" max="12834" width="2" style="43" customWidth="1"/>
    <col min="12835" max="12835" width="4.6328125" style="43" customWidth="1"/>
    <col min="12836" max="12836" width="2.90625" style="43" customWidth="1"/>
    <col min="12837" max="12838" width="19.08984375" style="43" customWidth="1"/>
    <col min="12839" max="12840" width="2.90625" style="43" customWidth="1"/>
    <col min="12841" max="12841" width="6" style="43" customWidth="1"/>
    <col min="12842" max="12996" width="2.90625" style="43" customWidth="1"/>
    <col min="12997" max="12997" width="6.26953125" style="43" customWidth="1"/>
    <col min="12998" max="13056" width="9" style="43"/>
    <col min="13057" max="13057" width="2.08984375" style="43" customWidth="1"/>
    <col min="13058" max="13058" width="3.6328125" style="43" customWidth="1"/>
    <col min="13059" max="13089" width="3.36328125" style="43" customWidth="1"/>
    <col min="13090" max="13090" width="2" style="43" customWidth="1"/>
    <col min="13091" max="13091" width="4.6328125" style="43" customWidth="1"/>
    <col min="13092" max="13092" width="2.90625" style="43" customWidth="1"/>
    <col min="13093" max="13094" width="19.08984375" style="43" customWidth="1"/>
    <col min="13095" max="13096" width="2.90625" style="43" customWidth="1"/>
    <col min="13097" max="13097" width="6" style="43" customWidth="1"/>
    <col min="13098" max="13252" width="2.90625" style="43" customWidth="1"/>
    <col min="13253" max="13253" width="6.26953125" style="43" customWidth="1"/>
    <col min="13254" max="13312" width="9" style="43"/>
    <col min="13313" max="13313" width="2.08984375" style="43" customWidth="1"/>
    <col min="13314" max="13314" width="3.6328125" style="43" customWidth="1"/>
    <col min="13315" max="13345" width="3.36328125" style="43" customWidth="1"/>
    <col min="13346" max="13346" width="2" style="43" customWidth="1"/>
    <col min="13347" max="13347" width="4.6328125" style="43" customWidth="1"/>
    <col min="13348" max="13348" width="2.90625" style="43" customWidth="1"/>
    <col min="13349" max="13350" width="19.08984375" style="43" customWidth="1"/>
    <col min="13351" max="13352" width="2.90625" style="43" customWidth="1"/>
    <col min="13353" max="13353" width="6" style="43" customWidth="1"/>
    <col min="13354" max="13508" width="2.90625" style="43" customWidth="1"/>
    <col min="13509" max="13509" width="6.26953125" style="43" customWidth="1"/>
    <col min="13510" max="13568" width="9" style="43"/>
    <col min="13569" max="13569" width="2.08984375" style="43" customWidth="1"/>
    <col min="13570" max="13570" width="3.6328125" style="43" customWidth="1"/>
    <col min="13571" max="13601" width="3.36328125" style="43" customWidth="1"/>
    <col min="13602" max="13602" width="2" style="43" customWidth="1"/>
    <col min="13603" max="13603" width="4.6328125" style="43" customWidth="1"/>
    <col min="13604" max="13604" width="2.90625" style="43" customWidth="1"/>
    <col min="13605" max="13606" width="19.08984375" style="43" customWidth="1"/>
    <col min="13607" max="13608" width="2.90625" style="43" customWidth="1"/>
    <col min="13609" max="13609" width="6" style="43" customWidth="1"/>
    <col min="13610" max="13764" width="2.90625" style="43" customWidth="1"/>
    <col min="13765" max="13765" width="6.26953125" style="43" customWidth="1"/>
    <col min="13766" max="13824" width="9" style="43"/>
    <col min="13825" max="13825" width="2.08984375" style="43" customWidth="1"/>
    <col min="13826" max="13826" width="3.6328125" style="43" customWidth="1"/>
    <col min="13827" max="13857" width="3.36328125" style="43" customWidth="1"/>
    <col min="13858" max="13858" width="2" style="43" customWidth="1"/>
    <col min="13859" max="13859" width="4.6328125" style="43" customWidth="1"/>
    <col min="13860" max="13860" width="2.90625" style="43" customWidth="1"/>
    <col min="13861" max="13862" width="19.08984375" style="43" customWidth="1"/>
    <col min="13863" max="13864" width="2.90625" style="43" customWidth="1"/>
    <col min="13865" max="13865" width="6" style="43" customWidth="1"/>
    <col min="13866" max="14020" width="2.90625" style="43" customWidth="1"/>
    <col min="14021" max="14021" width="6.26953125" style="43" customWidth="1"/>
    <col min="14022" max="14080" width="9" style="43"/>
    <col min="14081" max="14081" width="2.08984375" style="43" customWidth="1"/>
    <col min="14082" max="14082" width="3.6328125" style="43" customWidth="1"/>
    <col min="14083" max="14113" width="3.36328125" style="43" customWidth="1"/>
    <col min="14114" max="14114" width="2" style="43" customWidth="1"/>
    <col min="14115" max="14115" width="4.6328125" style="43" customWidth="1"/>
    <col min="14116" max="14116" width="2.90625" style="43" customWidth="1"/>
    <col min="14117" max="14118" width="19.08984375" style="43" customWidth="1"/>
    <col min="14119" max="14120" width="2.90625" style="43" customWidth="1"/>
    <col min="14121" max="14121" width="6" style="43" customWidth="1"/>
    <col min="14122" max="14276" width="2.90625" style="43" customWidth="1"/>
    <col min="14277" max="14277" width="6.26953125" style="43" customWidth="1"/>
    <col min="14278" max="14336" width="9" style="43"/>
    <col min="14337" max="14337" width="2.08984375" style="43" customWidth="1"/>
    <col min="14338" max="14338" width="3.6328125" style="43" customWidth="1"/>
    <col min="14339" max="14369" width="3.36328125" style="43" customWidth="1"/>
    <col min="14370" max="14370" width="2" style="43" customWidth="1"/>
    <col min="14371" max="14371" width="4.6328125" style="43" customWidth="1"/>
    <col min="14372" max="14372" width="2.90625" style="43" customWidth="1"/>
    <col min="14373" max="14374" width="19.08984375" style="43" customWidth="1"/>
    <col min="14375" max="14376" width="2.90625" style="43" customWidth="1"/>
    <col min="14377" max="14377" width="6" style="43" customWidth="1"/>
    <col min="14378" max="14532" width="2.90625" style="43" customWidth="1"/>
    <col min="14533" max="14533" width="6.26953125" style="43" customWidth="1"/>
    <col min="14534" max="14592" width="9" style="43"/>
    <col min="14593" max="14593" width="2.08984375" style="43" customWidth="1"/>
    <col min="14594" max="14594" width="3.6328125" style="43" customWidth="1"/>
    <col min="14595" max="14625" width="3.36328125" style="43" customWidth="1"/>
    <col min="14626" max="14626" width="2" style="43" customWidth="1"/>
    <col min="14627" max="14627" width="4.6328125" style="43" customWidth="1"/>
    <col min="14628" max="14628" width="2.90625" style="43" customWidth="1"/>
    <col min="14629" max="14630" width="19.08984375" style="43" customWidth="1"/>
    <col min="14631" max="14632" width="2.90625" style="43" customWidth="1"/>
    <col min="14633" max="14633" width="6" style="43" customWidth="1"/>
    <col min="14634" max="14788" width="2.90625" style="43" customWidth="1"/>
    <col min="14789" max="14789" width="6.26953125" style="43" customWidth="1"/>
    <col min="14790" max="14848" width="9" style="43"/>
    <col min="14849" max="14849" width="2.08984375" style="43" customWidth="1"/>
    <col min="14850" max="14850" width="3.6328125" style="43" customWidth="1"/>
    <col min="14851" max="14881" width="3.36328125" style="43" customWidth="1"/>
    <col min="14882" max="14882" width="2" style="43" customWidth="1"/>
    <col min="14883" max="14883" width="4.6328125" style="43" customWidth="1"/>
    <col min="14884" max="14884" width="2.90625" style="43" customWidth="1"/>
    <col min="14885" max="14886" width="19.08984375" style="43" customWidth="1"/>
    <col min="14887" max="14888" width="2.90625" style="43" customWidth="1"/>
    <col min="14889" max="14889" width="6" style="43" customWidth="1"/>
    <col min="14890" max="15044" width="2.90625" style="43" customWidth="1"/>
    <col min="15045" max="15045" width="6.26953125" style="43" customWidth="1"/>
    <col min="15046" max="15104" width="9" style="43"/>
    <col min="15105" max="15105" width="2.08984375" style="43" customWidth="1"/>
    <col min="15106" max="15106" width="3.6328125" style="43" customWidth="1"/>
    <col min="15107" max="15137" width="3.36328125" style="43" customWidth="1"/>
    <col min="15138" max="15138" width="2" style="43" customWidth="1"/>
    <col min="15139" max="15139" width="4.6328125" style="43" customWidth="1"/>
    <col min="15140" max="15140" width="2.90625" style="43" customWidth="1"/>
    <col min="15141" max="15142" width="19.08984375" style="43" customWidth="1"/>
    <col min="15143" max="15144" width="2.90625" style="43" customWidth="1"/>
    <col min="15145" max="15145" width="6" style="43" customWidth="1"/>
    <col min="15146" max="15300" width="2.90625" style="43" customWidth="1"/>
    <col min="15301" max="15301" width="6.26953125" style="43" customWidth="1"/>
    <col min="15302" max="15360" width="9" style="43"/>
    <col min="15361" max="15361" width="2.08984375" style="43" customWidth="1"/>
    <col min="15362" max="15362" width="3.6328125" style="43" customWidth="1"/>
    <col min="15363" max="15393" width="3.36328125" style="43" customWidth="1"/>
    <col min="15394" max="15394" width="2" style="43" customWidth="1"/>
    <col min="15395" max="15395" width="4.6328125" style="43" customWidth="1"/>
    <col min="15396" max="15396" width="2.90625" style="43" customWidth="1"/>
    <col min="15397" max="15398" width="19.08984375" style="43" customWidth="1"/>
    <col min="15399" max="15400" width="2.90625" style="43" customWidth="1"/>
    <col min="15401" max="15401" width="6" style="43" customWidth="1"/>
    <col min="15402" max="15556" width="2.90625" style="43" customWidth="1"/>
    <col min="15557" max="15557" width="6.26953125" style="43" customWidth="1"/>
    <col min="15558" max="15616" width="9" style="43"/>
    <col min="15617" max="15617" width="2.08984375" style="43" customWidth="1"/>
    <col min="15618" max="15618" width="3.6328125" style="43" customWidth="1"/>
    <col min="15619" max="15649" width="3.36328125" style="43" customWidth="1"/>
    <col min="15650" max="15650" width="2" style="43" customWidth="1"/>
    <col min="15651" max="15651" width="4.6328125" style="43" customWidth="1"/>
    <col min="15652" max="15652" width="2.90625" style="43" customWidth="1"/>
    <col min="15653" max="15654" width="19.08984375" style="43" customWidth="1"/>
    <col min="15655" max="15656" width="2.90625" style="43" customWidth="1"/>
    <col min="15657" max="15657" width="6" style="43" customWidth="1"/>
    <col min="15658" max="15812" width="2.90625" style="43" customWidth="1"/>
    <col min="15813" max="15813" width="6.26953125" style="43" customWidth="1"/>
    <col min="15814" max="15872" width="9" style="43"/>
    <col min="15873" max="15873" width="2.08984375" style="43" customWidth="1"/>
    <col min="15874" max="15874" width="3.6328125" style="43" customWidth="1"/>
    <col min="15875" max="15905" width="3.36328125" style="43" customWidth="1"/>
    <col min="15906" max="15906" width="2" style="43" customWidth="1"/>
    <col min="15907" max="15907" width="4.6328125" style="43" customWidth="1"/>
    <col min="15908" max="15908" width="2.90625" style="43" customWidth="1"/>
    <col min="15909" max="15910" width="19.08984375" style="43" customWidth="1"/>
    <col min="15911" max="15912" width="2.90625" style="43" customWidth="1"/>
    <col min="15913" max="15913" width="6" style="43" customWidth="1"/>
    <col min="15914" max="16068" width="2.90625" style="43" customWidth="1"/>
    <col min="16069" max="16069" width="6.26953125" style="43" customWidth="1"/>
    <col min="16070" max="16128" width="9" style="43"/>
    <col min="16129" max="16129" width="2.08984375" style="43" customWidth="1"/>
    <col min="16130" max="16130" width="3.6328125" style="43" customWidth="1"/>
    <col min="16131" max="16161" width="3.36328125" style="43" customWidth="1"/>
    <col min="16162" max="16162" width="2" style="43" customWidth="1"/>
    <col min="16163" max="16163" width="4.6328125" style="43" customWidth="1"/>
    <col min="16164" max="16164" width="2.90625" style="43" customWidth="1"/>
    <col min="16165" max="16166" width="19.08984375" style="43" customWidth="1"/>
    <col min="16167" max="16168" width="2.90625" style="43" customWidth="1"/>
    <col min="16169" max="16169" width="6" style="43" customWidth="1"/>
    <col min="16170" max="16324" width="2.90625" style="43" customWidth="1"/>
    <col min="16325" max="16325" width="6.26953125" style="43" customWidth="1"/>
    <col min="16326" max="16384" width="9" style="43"/>
  </cols>
  <sheetData>
    <row r="1" spans="1:208">
      <c r="A1" s="43" t="s">
        <v>14</v>
      </c>
    </row>
    <row r="2" spans="1:208" ht="33.75" customHeight="1">
      <c r="A2" s="496" t="s">
        <v>290</v>
      </c>
      <c r="B2" s="496"/>
      <c r="C2" s="496"/>
      <c r="D2" s="496"/>
      <c r="E2" s="496"/>
      <c r="F2" s="496"/>
      <c r="G2" s="496"/>
      <c r="H2" s="496"/>
      <c r="I2" s="496"/>
      <c r="J2" s="496"/>
      <c r="K2" s="496"/>
      <c r="L2" s="496"/>
      <c r="M2" s="496"/>
      <c r="N2" s="496"/>
      <c r="O2" s="496"/>
      <c r="P2" s="496"/>
      <c r="Q2" s="496"/>
      <c r="R2" s="496"/>
      <c r="S2" s="496"/>
      <c r="T2" s="496"/>
      <c r="U2" s="496"/>
      <c r="V2" s="496"/>
      <c r="W2" s="496"/>
      <c r="X2" s="496"/>
      <c r="Y2" s="496"/>
      <c r="Z2" s="496"/>
      <c r="AA2" s="496"/>
      <c r="AB2" s="496"/>
      <c r="AC2" s="496"/>
      <c r="AD2" s="496"/>
      <c r="AE2" s="496"/>
      <c r="AF2" s="496"/>
      <c r="AG2" s="496"/>
    </row>
    <row r="3" spans="1:208">
      <c r="A3" s="45"/>
      <c r="AG3" s="46"/>
      <c r="AP3" s="47" t="str">
        <f>IF(ISERROR(MID(C14,SEARCH("準備",C14),2)),"","準")</f>
        <v/>
      </c>
      <c r="AQ3" s="48" t="str">
        <f t="shared" ref="AQ3:BE3" si="0">IF(ISERROR(MID(D14,SEARCH("準備",D14),2)),"","準")</f>
        <v/>
      </c>
      <c r="AR3" s="48" t="str">
        <f t="shared" si="0"/>
        <v/>
      </c>
      <c r="AS3" s="48" t="str">
        <f t="shared" si="0"/>
        <v/>
      </c>
      <c r="AT3" s="48" t="str">
        <f t="shared" si="0"/>
        <v/>
      </c>
      <c r="AU3" s="48" t="str">
        <f t="shared" si="0"/>
        <v/>
      </c>
      <c r="AV3" s="48" t="str">
        <f t="shared" si="0"/>
        <v/>
      </c>
      <c r="AW3" s="48" t="str">
        <f t="shared" si="0"/>
        <v/>
      </c>
      <c r="AX3" s="48" t="str">
        <f t="shared" si="0"/>
        <v/>
      </c>
      <c r="AY3" s="48" t="str">
        <f t="shared" si="0"/>
        <v/>
      </c>
      <c r="AZ3" s="48" t="str">
        <f t="shared" si="0"/>
        <v/>
      </c>
      <c r="BA3" s="48" t="str">
        <f t="shared" si="0"/>
        <v/>
      </c>
      <c r="BB3" s="48" t="str">
        <f t="shared" si="0"/>
        <v/>
      </c>
      <c r="BC3" s="48" t="str">
        <f t="shared" si="0"/>
        <v/>
      </c>
      <c r="BD3" s="48" t="str">
        <f t="shared" si="0"/>
        <v/>
      </c>
      <c r="BE3" s="49" t="str">
        <f t="shared" si="0"/>
        <v/>
      </c>
    </row>
    <row r="4" spans="1:208" s="50" customFormat="1" ht="24" customHeight="1" thickBot="1">
      <c r="B4" s="497" t="s">
        <v>291</v>
      </c>
      <c r="C4" s="497"/>
      <c r="D4" s="497"/>
      <c r="E4" s="497"/>
      <c r="F4" s="498"/>
      <c r="G4" s="498"/>
      <c r="H4" s="498"/>
      <c r="I4" s="498"/>
      <c r="J4" s="498"/>
      <c r="K4" s="498"/>
      <c r="L4" s="498"/>
      <c r="M4" s="498"/>
      <c r="N4" s="498"/>
      <c r="O4" s="498"/>
      <c r="P4" s="498"/>
      <c r="Q4" s="498"/>
      <c r="R4" s="497" t="s">
        <v>292</v>
      </c>
      <c r="S4" s="497"/>
      <c r="T4" s="497"/>
      <c r="U4" s="497"/>
      <c r="V4" s="497"/>
      <c r="W4" s="498"/>
      <c r="X4" s="498"/>
      <c r="Y4" s="498"/>
      <c r="Z4" s="498"/>
      <c r="AA4" s="498"/>
      <c r="AB4" s="498"/>
      <c r="AC4" s="498"/>
      <c r="AD4" s="498"/>
      <c r="AE4" s="498"/>
      <c r="AF4" s="498"/>
      <c r="AI4" s="51"/>
      <c r="AK4" s="499"/>
      <c r="AL4" s="499"/>
      <c r="AM4" s="499"/>
      <c r="AN4" s="43"/>
      <c r="AO4" s="46"/>
      <c r="AP4" s="52">
        <f t="shared" ref="AP4:BT4" si="1">IF(C12="","",C12)</f>
        <v>45597</v>
      </c>
      <c r="AQ4" s="53">
        <f t="shared" si="1"/>
        <v>45598</v>
      </c>
      <c r="AR4" s="53">
        <f t="shared" si="1"/>
        <v>45599</v>
      </c>
      <c r="AS4" s="53">
        <f t="shared" si="1"/>
        <v>45600</v>
      </c>
      <c r="AT4" s="53">
        <f t="shared" si="1"/>
        <v>45601</v>
      </c>
      <c r="AU4" s="53">
        <f t="shared" si="1"/>
        <v>45602</v>
      </c>
      <c r="AV4" s="53">
        <f t="shared" si="1"/>
        <v>45603</v>
      </c>
      <c r="AW4" s="53">
        <f t="shared" si="1"/>
        <v>45604</v>
      </c>
      <c r="AX4" s="53">
        <f t="shared" si="1"/>
        <v>45605</v>
      </c>
      <c r="AY4" s="53">
        <f t="shared" si="1"/>
        <v>45606</v>
      </c>
      <c r="AZ4" s="53">
        <f t="shared" si="1"/>
        <v>45607</v>
      </c>
      <c r="BA4" s="53">
        <f t="shared" si="1"/>
        <v>45608</v>
      </c>
      <c r="BB4" s="53">
        <f t="shared" si="1"/>
        <v>45609</v>
      </c>
      <c r="BC4" s="53">
        <f t="shared" si="1"/>
        <v>45610</v>
      </c>
      <c r="BD4" s="53">
        <f t="shared" si="1"/>
        <v>45611</v>
      </c>
      <c r="BE4" s="53">
        <f t="shared" si="1"/>
        <v>45612</v>
      </c>
      <c r="BF4" s="53">
        <f t="shared" si="1"/>
        <v>45613</v>
      </c>
      <c r="BG4" s="53">
        <f t="shared" si="1"/>
        <v>45614</v>
      </c>
      <c r="BH4" s="53">
        <f t="shared" si="1"/>
        <v>45615</v>
      </c>
      <c r="BI4" s="53">
        <f t="shared" si="1"/>
        <v>45616</v>
      </c>
      <c r="BJ4" s="53">
        <f t="shared" si="1"/>
        <v>45617</v>
      </c>
      <c r="BK4" s="53">
        <f t="shared" si="1"/>
        <v>45618</v>
      </c>
      <c r="BL4" s="53">
        <f t="shared" si="1"/>
        <v>45619</v>
      </c>
      <c r="BM4" s="53">
        <f t="shared" si="1"/>
        <v>45620</v>
      </c>
      <c r="BN4" s="53">
        <f t="shared" si="1"/>
        <v>45621</v>
      </c>
      <c r="BO4" s="53">
        <f t="shared" si="1"/>
        <v>45622</v>
      </c>
      <c r="BP4" s="53">
        <f t="shared" si="1"/>
        <v>45623</v>
      </c>
      <c r="BQ4" s="53">
        <f t="shared" si="1"/>
        <v>45624</v>
      </c>
      <c r="BR4" s="53">
        <f t="shared" si="1"/>
        <v>45625</v>
      </c>
      <c r="BS4" s="53">
        <f t="shared" si="1"/>
        <v>45626</v>
      </c>
      <c r="BT4" s="54" t="str">
        <f t="shared" si="1"/>
        <v/>
      </c>
      <c r="BU4" s="52">
        <f t="shared" ref="BU4:CY4" si="2">IF(C24="","",C24)</f>
        <v>45627</v>
      </c>
      <c r="BV4" s="53">
        <f t="shared" si="2"/>
        <v>45628</v>
      </c>
      <c r="BW4" s="53">
        <f t="shared" si="2"/>
        <v>45629</v>
      </c>
      <c r="BX4" s="53">
        <f t="shared" si="2"/>
        <v>45630</v>
      </c>
      <c r="BY4" s="53">
        <f t="shared" si="2"/>
        <v>45631</v>
      </c>
      <c r="BZ4" s="53">
        <f t="shared" si="2"/>
        <v>45632</v>
      </c>
      <c r="CA4" s="53">
        <f t="shared" si="2"/>
        <v>45633</v>
      </c>
      <c r="CB4" s="53">
        <f t="shared" si="2"/>
        <v>45634</v>
      </c>
      <c r="CC4" s="53">
        <f t="shared" si="2"/>
        <v>45635</v>
      </c>
      <c r="CD4" s="53">
        <f t="shared" si="2"/>
        <v>45636</v>
      </c>
      <c r="CE4" s="53">
        <f t="shared" si="2"/>
        <v>45637</v>
      </c>
      <c r="CF4" s="53">
        <f t="shared" si="2"/>
        <v>45638</v>
      </c>
      <c r="CG4" s="53">
        <f t="shared" si="2"/>
        <v>45639</v>
      </c>
      <c r="CH4" s="53">
        <f t="shared" si="2"/>
        <v>45640</v>
      </c>
      <c r="CI4" s="53">
        <f t="shared" si="2"/>
        <v>45641</v>
      </c>
      <c r="CJ4" s="53">
        <f t="shared" si="2"/>
        <v>45642</v>
      </c>
      <c r="CK4" s="53">
        <f t="shared" si="2"/>
        <v>45643</v>
      </c>
      <c r="CL4" s="53">
        <f t="shared" si="2"/>
        <v>45644</v>
      </c>
      <c r="CM4" s="53">
        <f t="shared" si="2"/>
        <v>45645</v>
      </c>
      <c r="CN4" s="53">
        <f t="shared" si="2"/>
        <v>45646</v>
      </c>
      <c r="CO4" s="53">
        <f t="shared" si="2"/>
        <v>45647</v>
      </c>
      <c r="CP4" s="53">
        <f t="shared" si="2"/>
        <v>45648</v>
      </c>
      <c r="CQ4" s="53">
        <f t="shared" si="2"/>
        <v>45649</v>
      </c>
      <c r="CR4" s="53">
        <f t="shared" si="2"/>
        <v>45650</v>
      </c>
      <c r="CS4" s="53">
        <f t="shared" si="2"/>
        <v>45651</v>
      </c>
      <c r="CT4" s="53">
        <f t="shared" si="2"/>
        <v>45652</v>
      </c>
      <c r="CU4" s="53">
        <f t="shared" si="2"/>
        <v>45653</v>
      </c>
      <c r="CV4" s="53">
        <f t="shared" si="2"/>
        <v>45654</v>
      </c>
      <c r="CW4" s="53">
        <f t="shared" si="2"/>
        <v>45655</v>
      </c>
      <c r="CX4" s="53">
        <f t="shared" si="2"/>
        <v>45656</v>
      </c>
      <c r="CY4" s="54">
        <f t="shared" si="2"/>
        <v>45657</v>
      </c>
      <c r="CZ4" s="52">
        <f t="shared" ref="CZ4:ED4" si="3">IF(C36="","",C36)</f>
        <v>45658</v>
      </c>
      <c r="DA4" s="53">
        <f t="shared" si="3"/>
        <v>45659</v>
      </c>
      <c r="DB4" s="53">
        <f t="shared" si="3"/>
        <v>45660</v>
      </c>
      <c r="DC4" s="53">
        <f t="shared" si="3"/>
        <v>45661</v>
      </c>
      <c r="DD4" s="53">
        <f t="shared" si="3"/>
        <v>45662</v>
      </c>
      <c r="DE4" s="53">
        <f t="shared" si="3"/>
        <v>45663</v>
      </c>
      <c r="DF4" s="53">
        <f t="shared" si="3"/>
        <v>45664</v>
      </c>
      <c r="DG4" s="53">
        <f t="shared" si="3"/>
        <v>45665</v>
      </c>
      <c r="DH4" s="53">
        <f t="shared" si="3"/>
        <v>45666</v>
      </c>
      <c r="DI4" s="53">
        <f t="shared" si="3"/>
        <v>45667</v>
      </c>
      <c r="DJ4" s="53">
        <f t="shared" si="3"/>
        <v>45668</v>
      </c>
      <c r="DK4" s="53">
        <f t="shared" si="3"/>
        <v>45669</v>
      </c>
      <c r="DL4" s="53">
        <f t="shared" si="3"/>
        <v>45670</v>
      </c>
      <c r="DM4" s="53">
        <f t="shared" si="3"/>
        <v>45671</v>
      </c>
      <c r="DN4" s="53">
        <f t="shared" si="3"/>
        <v>45672</v>
      </c>
      <c r="DO4" s="53">
        <f t="shared" si="3"/>
        <v>45673</v>
      </c>
      <c r="DP4" s="53">
        <f t="shared" si="3"/>
        <v>45674</v>
      </c>
      <c r="DQ4" s="53">
        <f t="shared" si="3"/>
        <v>45675</v>
      </c>
      <c r="DR4" s="53">
        <f t="shared" si="3"/>
        <v>45676</v>
      </c>
      <c r="DS4" s="53">
        <f t="shared" si="3"/>
        <v>45677</v>
      </c>
      <c r="DT4" s="53">
        <f t="shared" si="3"/>
        <v>45678</v>
      </c>
      <c r="DU4" s="53">
        <f t="shared" si="3"/>
        <v>45679</v>
      </c>
      <c r="DV4" s="53">
        <f t="shared" si="3"/>
        <v>45680</v>
      </c>
      <c r="DW4" s="53">
        <f t="shared" si="3"/>
        <v>45681</v>
      </c>
      <c r="DX4" s="53">
        <f t="shared" si="3"/>
        <v>45682</v>
      </c>
      <c r="DY4" s="53">
        <f t="shared" si="3"/>
        <v>45683</v>
      </c>
      <c r="DZ4" s="53">
        <f t="shared" si="3"/>
        <v>45684</v>
      </c>
      <c r="EA4" s="53">
        <f t="shared" si="3"/>
        <v>45685</v>
      </c>
      <c r="EB4" s="53">
        <f t="shared" si="3"/>
        <v>45686</v>
      </c>
      <c r="EC4" s="53">
        <f t="shared" si="3"/>
        <v>45687</v>
      </c>
      <c r="ED4" s="54">
        <f t="shared" si="3"/>
        <v>45688</v>
      </c>
      <c r="EE4" s="52">
        <f t="shared" ref="EE4:FI4" si="4">IF(C48="","",C48)</f>
        <v>45689</v>
      </c>
      <c r="EF4" s="53">
        <f t="shared" si="4"/>
        <v>45690</v>
      </c>
      <c r="EG4" s="53">
        <f t="shared" si="4"/>
        <v>45691</v>
      </c>
      <c r="EH4" s="53">
        <f t="shared" si="4"/>
        <v>45692</v>
      </c>
      <c r="EI4" s="53">
        <f t="shared" si="4"/>
        <v>45693</v>
      </c>
      <c r="EJ4" s="53">
        <f t="shared" si="4"/>
        <v>45694</v>
      </c>
      <c r="EK4" s="53">
        <f t="shared" si="4"/>
        <v>45695</v>
      </c>
      <c r="EL4" s="53">
        <f t="shared" si="4"/>
        <v>45696</v>
      </c>
      <c r="EM4" s="53">
        <f t="shared" si="4"/>
        <v>45697</v>
      </c>
      <c r="EN4" s="53">
        <f t="shared" si="4"/>
        <v>45698</v>
      </c>
      <c r="EO4" s="53">
        <f t="shared" si="4"/>
        <v>45699</v>
      </c>
      <c r="EP4" s="53">
        <f t="shared" si="4"/>
        <v>45700</v>
      </c>
      <c r="EQ4" s="53">
        <f t="shared" si="4"/>
        <v>45701</v>
      </c>
      <c r="ER4" s="53">
        <f t="shared" si="4"/>
        <v>45702</v>
      </c>
      <c r="ES4" s="53">
        <f t="shared" si="4"/>
        <v>45703</v>
      </c>
      <c r="ET4" s="53">
        <f t="shared" si="4"/>
        <v>45704</v>
      </c>
      <c r="EU4" s="53">
        <f t="shared" si="4"/>
        <v>45705</v>
      </c>
      <c r="EV4" s="53">
        <f t="shared" si="4"/>
        <v>45706</v>
      </c>
      <c r="EW4" s="53">
        <f t="shared" si="4"/>
        <v>45707</v>
      </c>
      <c r="EX4" s="53">
        <f t="shared" si="4"/>
        <v>45708</v>
      </c>
      <c r="EY4" s="53">
        <f t="shared" si="4"/>
        <v>45709</v>
      </c>
      <c r="EZ4" s="53">
        <f t="shared" si="4"/>
        <v>45710</v>
      </c>
      <c r="FA4" s="53">
        <f t="shared" si="4"/>
        <v>45711</v>
      </c>
      <c r="FB4" s="53">
        <f t="shared" si="4"/>
        <v>45712</v>
      </c>
      <c r="FC4" s="53">
        <f t="shared" si="4"/>
        <v>45713</v>
      </c>
      <c r="FD4" s="53">
        <f t="shared" si="4"/>
        <v>45714</v>
      </c>
      <c r="FE4" s="53">
        <f t="shared" si="4"/>
        <v>45715</v>
      </c>
      <c r="FF4" s="53">
        <f t="shared" si="4"/>
        <v>45716</v>
      </c>
      <c r="FG4" s="53" t="str">
        <f t="shared" si="4"/>
        <v/>
      </c>
      <c r="FH4" s="53" t="str">
        <f t="shared" si="4"/>
        <v/>
      </c>
      <c r="FI4" s="54" t="str">
        <f t="shared" si="4"/>
        <v/>
      </c>
      <c r="FJ4" s="52">
        <f t="shared" ref="FJ4:GN4" si="5">IF(C60="","",C60)</f>
        <v>45717</v>
      </c>
      <c r="FK4" s="53">
        <f t="shared" si="5"/>
        <v>45718</v>
      </c>
      <c r="FL4" s="53">
        <f t="shared" si="5"/>
        <v>45719</v>
      </c>
      <c r="FM4" s="53">
        <f t="shared" si="5"/>
        <v>45720</v>
      </c>
      <c r="FN4" s="53">
        <f t="shared" si="5"/>
        <v>45721</v>
      </c>
      <c r="FO4" s="53">
        <f t="shared" si="5"/>
        <v>45722</v>
      </c>
      <c r="FP4" s="53">
        <f t="shared" si="5"/>
        <v>45723</v>
      </c>
      <c r="FQ4" s="53">
        <f t="shared" si="5"/>
        <v>45724</v>
      </c>
      <c r="FR4" s="53">
        <f t="shared" si="5"/>
        <v>45725</v>
      </c>
      <c r="FS4" s="53">
        <f t="shared" si="5"/>
        <v>45726</v>
      </c>
      <c r="FT4" s="53">
        <f t="shared" si="5"/>
        <v>45727</v>
      </c>
      <c r="FU4" s="53">
        <f t="shared" si="5"/>
        <v>45728</v>
      </c>
      <c r="FV4" s="53">
        <f t="shared" si="5"/>
        <v>45729</v>
      </c>
      <c r="FW4" s="53">
        <f t="shared" si="5"/>
        <v>45730</v>
      </c>
      <c r="FX4" s="53">
        <f t="shared" si="5"/>
        <v>45731</v>
      </c>
      <c r="FY4" s="53">
        <f t="shared" si="5"/>
        <v>45732</v>
      </c>
      <c r="FZ4" s="53">
        <f t="shared" si="5"/>
        <v>45733</v>
      </c>
      <c r="GA4" s="53">
        <f t="shared" si="5"/>
        <v>45734</v>
      </c>
      <c r="GB4" s="53">
        <f t="shared" si="5"/>
        <v>45735</v>
      </c>
      <c r="GC4" s="53">
        <f t="shared" si="5"/>
        <v>45736</v>
      </c>
      <c r="GD4" s="53">
        <f t="shared" si="5"/>
        <v>45737</v>
      </c>
      <c r="GE4" s="53">
        <f t="shared" si="5"/>
        <v>45738</v>
      </c>
      <c r="GF4" s="53">
        <f t="shared" si="5"/>
        <v>45739</v>
      </c>
      <c r="GG4" s="53">
        <f t="shared" si="5"/>
        <v>45740</v>
      </c>
      <c r="GH4" s="53">
        <f t="shared" si="5"/>
        <v>45741</v>
      </c>
      <c r="GI4" s="53">
        <f t="shared" si="5"/>
        <v>45742</v>
      </c>
      <c r="GJ4" s="53">
        <f t="shared" si="5"/>
        <v>45743</v>
      </c>
      <c r="GK4" s="53">
        <f t="shared" si="5"/>
        <v>45744</v>
      </c>
      <c r="GL4" s="53">
        <f t="shared" si="5"/>
        <v>45745</v>
      </c>
      <c r="GM4" s="53">
        <f t="shared" si="5"/>
        <v>45746</v>
      </c>
      <c r="GN4" s="54">
        <f t="shared" si="5"/>
        <v>45747</v>
      </c>
      <c r="GO4" s="119"/>
      <c r="GP4" s="43"/>
      <c r="GQ4" s="43"/>
      <c r="GR4" s="43"/>
      <c r="GS4" s="43"/>
      <c r="GT4" s="43"/>
      <c r="GU4" s="43"/>
      <c r="GV4" s="43"/>
      <c r="GW4" s="43"/>
      <c r="GX4" s="43"/>
      <c r="GY4" s="43"/>
      <c r="GZ4" s="43"/>
    </row>
    <row r="5" spans="1:208" ht="13.5" thickBot="1">
      <c r="A5" s="57"/>
      <c r="AK5" s="500" t="str">
        <f>'[2]休日リスト（長期コースは除く）'!B3</f>
        <v>①　休　日　リ　ス　ト</v>
      </c>
      <c r="AL5" s="501"/>
      <c r="AM5" s="502"/>
      <c r="AO5" s="46"/>
      <c r="AP5" s="62" t="str">
        <f>IF(AP4="","",
IF(AP3="準","準",
IF(OR(TEXT(AP4,"aaa")="土",TEXT(AP4,"aaa")="日"),TEXT(AP4,"aaa"),
IF(ISERROR(VLOOKUP(AP4,$AK$6:$AM$70,3,FALSE)),TEXT(AP4,"aaa"),"Ａ"))))</f>
        <v>金</v>
      </c>
      <c r="AQ5" s="63" t="str">
        <f t="shared" ref="AQ5:BE5" si="6">IF(AQ4="","",
IF(AQ3="準","準",
IF(OR(TEXT(AQ4,"aaa")="土",TEXT(AQ4,"aaa")="日"),TEXT(AQ4,"aaa"),
IF(ISERROR(VLOOKUP(AQ4,$AK$6:$AM$70,3,FALSE)),TEXT(AQ4,"aaa"),"Ａ"))))</f>
        <v>土</v>
      </c>
      <c r="AR5" s="63" t="str">
        <f t="shared" si="6"/>
        <v>日</v>
      </c>
      <c r="AS5" s="63" t="str">
        <f t="shared" si="6"/>
        <v>Ａ</v>
      </c>
      <c r="AT5" s="63" t="str">
        <f t="shared" si="6"/>
        <v>火</v>
      </c>
      <c r="AU5" s="63" t="str">
        <f t="shared" si="6"/>
        <v>水</v>
      </c>
      <c r="AV5" s="63" t="str">
        <f t="shared" si="6"/>
        <v>木</v>
      </c>
      <c r="AW5" s="63" t="str">
        <f t="shared" si="6"/>
        <v>金</v>
      </c>
      <c r="AX5" s="63" t="str">
        <f t="shared" si="6"/>
        <v>土</v>
      </c>
      <c r="AY5" s="63" t="str">
        <f t="shared" si="6"/>
        <v>日</v>
      </c>
      <c r="AZ5" s="63" t="str">
        <f t="shared" si="6"/>
        <v>月</v>
      </c>
      <c r="BA5" s="63" t="str">
        <f t="shared" si="6"/>
        <v>火</v>
      </c>
      <c r="BB5" s="63" t="str">
        <f t="shared" si="6"/>
        <v>水</v>
      </c>
      <c r="BC5" s="63" t="str">
        <f t="shared" si="6"/>
        <v>木</v>
      </c>
      <c r="BD5" s="63" t="str">
        <f t="shared" si="6"/>
        <v>金</v>
      </c>
      <c r="BE5" s="63" t="str">
        <f t="shared" si="6"/>
        <v>土</v>
      </c>
      <c r="BF5" s="63" t="str">
        <f t="shared" ref="BF5:BT5" si="7">IF(BF4="","",
IF(S14="準備講習","準",
IF(OR(TEXT(BF4,"aaa")="土",TEXT(BF4,"aaa")="日"),TEXT(BF4,"aaa"),
IF(ISERROR(VLOOKUP(BF4,$AK$6:$AM$70,3,FALSE)),TEXT(BF4,"aaa"),"Ａ"))))</f>
        <v>日</v>
      </c>
      <c r="BG5" s="63" t="str">
        <f t="shared" si="7"/>
        <v>月</v>
      </c>
      <c r="BH5" s="63" t="str">
        <f t="shared" si="7"/>
        <v>火</v>
      </c>
      <c r="BI5" s="63" t="str">
        <f t="shared" si="7"/>
        <v>水</v>
      </c>
      <c r="BJ5" s="63" t="str">
        <f t="shared" si="7"/>
        <v>木</v>
      </c>
      <c r="BK5" s="63" t="str">
        <f t="shared" si="7"/>
        <v>金</v>
      </c>
      <c r="BL5" s="63" t="str">
        <f t="shared" si="7"/>
        <v>土</v>
      </c>
      <c r="BM5" s="63" t="str">
        <f t="shared" si="7"/>
        <v>日</v>
      </c>
      <c r="BN5" s="63" t="str">
        <f t="shared" si="7"/>
        <v>月</v>
      </c>
      <c r="BO5" s="63" t="str">
        <f t="shared" si="7"/>
        <v>火</v>
      </c>
      <c r="BP5" s="63" t="str">
        <f t="shared" si="7"/>
        <v>水</v>
      </c>
      <c r="BQ5" s="63" t="str">
        <f t="shared" si="7"/>
        <v>木</v>
      </c>
      <c r="BR5" s="63" t="str">
        <f t="shared" si="7"/>
        <v>金</v>
      </c>
      <c r="BS5" s="63" t="str">
        <f t="shared" si="7"/>
        <v>土</v>
      </c>
      <c r="BT5" s="64" t="str">
        <f t="shared" si="7"/>
        <v/>
      </c>
      <c r="BU5" s="62" t="str">
        <f t="shared" ref="BU5:EF5" si="8">IF(BU4="","",
IF(OR(TEXT(BU4,"aaa")="土",TEXT(BU4,"aaa")="日"),TEXT(BU4,"aaa"),
IF(ISERROR(VLOOKUP(BU4,$AK$6:$AM$70,3,FALSE)),TEXT(BU4,"aaa"),"Ａ")))</f>
        <v>日</v>
      </c>
      <c r="BV5" s="63" t="str">
        <f t="shared" si="8"/>
        <v>月</v>
      </c>
      <c r="BW5" s="63" t="str">
        <f t="shared" si="8"/>
        <v>火</v>
      </c>
      <c r="BX5" s="63" t="str">
        <f t="shared" si="8"/>
        <v>水</v>
      </c>
      <c r="BY5" s="63" t="str">
        <f t="shared" si="8"/>
        <v>木</v>
      </c>
      <c r="BZ5" s="63" t="str">
        <f t="shared" si="8"/>
        <v>金</v>
      </c>
      <c r="CA5" s="63" t="str">
        <f t="shared" si="8"/>
        <v>土</v>
      </c>
      <c r="CB5" s="63" t="str">
        <f t="shared" si="8"/>
        <v>日</v>
      </c>
      <c r="CC5" s="63" t="str">
        <f t="shared" si="8"/>
        <v>月</v>
      </c>
      <c r="CD5" s="63" t="str">
        <f t="shared" si="8"/>
        <v>火</v>
      </c>
      <c r="CE5" s="63" t="str">
        <f t="shared" si="8"/>
        <v>水</v>
      </c>
      <c r="CF5" s="63" t="str">
        <f t="shared" si="8"/>
        <v>木</v>
      </c>
      <c r="CG5" s="63" t="str">
        <f t="shared" si="8"/>
        <v>金</v>
      </c>
      <c r="CH5" s="63" t="str">
        <f t="shared" si="8"/>
        <v>土</v>
      </c>
      <c r="CI5" s="63" t="str">
        <f t="shared" si="8"/>
        <v>日</v>
      </c>
      <c r="CJ5" s="63" t="str">
        <f t="shared" si="8"/>
        <v>月</v>
      </c>
      <c r="CK5" s="63" t="str">
        <f t="shared" si="8"/>
        <v>火</v>
      </c>
      <c r="CL5" s="63" t="str">
        <f t="shared" si="8"/>
        <v>水</v>
      </c>
      <c r="CM5" s="63" t="str">
        <f t="shared" si="8"/>
        <v>木</v>
      </c>
      <c r="CN5" s="63" t="str">
        <f t="shared" si="8"/>
        <v>金</v>
      </c>
      <c r="CO5" s="63" t="str">
        <f t="shared" si="8"/>
        <v>土</v>
      </c>
      <c r="CP5" s="63" t="str">
        <f t="shared" si="8"/>
        <v>日</v>
      </c>
      <c r="CQ5" s="63" t="str">
        <f t="shared" si="8"/>
        <v>月</v>
      </c>
      <c r="CR5" s="63" t="str">
        <f t="shared" si="8"/>
        <v>火</v>
      </c>
      <c r="CS5" s="63" t="str">
        <f t="shared" si="8"/>
        <v>水</v>
      </c>
      <c r="CT5" s="63" t="str">
        <f t="shared" si="8"/>
        <v>木</v>
      </c>
      <c r="CU5" s="63" t="str">
        <f t="shared" si="8"/>
        <v>金</v>
      </c>
      <c r="CV5" s="63" t="str">
        <f t="shared" si="8"/>
        <v>土</v>
      </c>
      <c r="CW5" s="63" t="str">
        <f t="shared" si="8"/>
        <v>日</v>
      </c>
      <c r="CX5" s="63" t="str">
        <f t="shared" si="8"/>
        <v>Ａ</v>
      </c>
      <c r="CY5" s="64" t="str">
        <f t="shared" si="8"/>
        <v>Ａ</v>
      </c>
      <c r="CZ5" s="62" t="str">
        <f t="shared" si="8"/>
        <v>Ａ</v>
      </c>
      <c r="DA5" s="63" t="str">
        <f t="shared" si="8"/>
        <v>Ａ</v>
      </c>
      <c r="DB5" s="63" t="str">
        <f t="shared" si="8"/>
        <v>Ａ</v>
      </c>
      <c r="DC5" s="63" t="str">
        <f t="shared" si="8"/>
        <v>土</v>
      </c>
      <c r="DD5" s="63" t="str">
        <f t="shared" si="8"/>
        <v>日</v>
      </c>
      <c r="DE5" s="63" t="str">
        <f t="shared" si="8"/>
        <v>月</v>
      </c>
      <c r="DF5" s="63" t="str">
        <f t="shared" si="8"/>
        <v>火</v>
      </c>
      <c r="DG5" s="63" t="str">
        <f t="shared" si="8"/>
        <v>水</v>
      </c>
      <c r="DH5" s="63" t="str">
        <f t="shared" si="8"/>
        <v>木</v>
      </c>
      <c r="DI5" s="63" t="str">
        <f t="shared" si="8"/>
        <v>金</v>
      </c>
      <c r="DJ5" s="63" t="str">
        <f t="shared" si="8"/>
        <v>土</v>
      </c>
      <c r="DK5" s="63" t="str">
        <f t="shared" si="8"/>
        <v>日</v>
      </c>
      <c r="DL5" s="63" t="str">
        <f t="shared" si="8"/>
        <v>Ａ</v>
      </c>
      <c r="DM5" s="63" t="str">
        <f t="shared" si="8"/>
        <v>火</v>
      </c>
      <c r="DN5" s="63" t="str">
        <f t="shared" si="8"/>
        <v>水</v>
      </c>
      <c r="DO5" s="63" t="str">
        <f t="shared" si="8"/>
        <v>木</v>
      </c>
      <c r="DP5" s="63" t="str">
        <f t="shared" si="8"/>
        <v>金</v>
      </c>
      <c r="DQ5" s="63" t="str">
        <f t="shared" si="8"/>
        <v>土</v>
      </c>
      <c r="DR5" s="63" t="str">
        <f t="shared" si="8"/>
        <v>日</v>
      </c>
      <c r="DS5" s="63" t="str">
        <f t="shared" si="8"/>
        <v>月</v>
      </c>
      <c r="DT5" s="63" t="str">
        <f t="shared" si="8"/>
        <v>火</v>
      </c>
      <c r="DU5" s="63" t="str">
        <f t="shared" si="8"/>
        <v>水</v>
      </c>
      <c r="DV5" s="63" t="str">
        <f t="shared" si="8"/>
        <v>木</v>
      </c>
      <c r="DW5" s="63" t="str">
        <f t="shared" si="8"/>
        <v>金</v>
      </c>
      <c r="DX5" s="63" t="str">
        <f t="shared" si="8"/>
        <v>土</v>
      </c>
      <c r="DY5" s="63" t="str">
        <f t="shared" si="8"/>
        <v>日</v>
      </c>
      <c r="DZ5" s="63" t="str">
        <f t="shared" si="8"/>
        <v>月</v>
      </c>
      <c r="EA5" s="63" t="str">
        <f t="shared" si="8"/>
        <v>火</v>
      </c>
      <c r="EB5" s="63" t="str">
        <f t="shared" si="8"/>
        <v>水</v>
      </c>
      <c r="EC5" s="63" t="str">
        <f t="shared" si="8"/>
        <v>木</v>
      </c>
      <c r="ED5" s="64" t="str">
        <f t="shared" si="8"/>
        <v>金</v>
      </c>
      <c r="EE5" s="62" t="str">
        <f t="shared" si="8"/>
        <v>土</v>
      </c>
      <c r="EF5" s="63" t="str">
        <f t="shared" si="8"/>
        <v>日</v>
      </c>
      <c r="EG5" s="63" t="str">
        <f t="shared" ref="EG5:GN5" si="9">IF(EG4="","",
IF(OR(TEXT(EG4,"aaa")="土",TEXT(EG4,"aaa")="日"),TEXT(EG4,"aaa"),
IF(ISERROR(VLOOKUP(EG4,$AK$6:$AM$70,3,FALSE)),TEXT(EG4,"aaa"),"Ａ")))</f>
        <v>月</v>
      </c>
      <c r="EH5" s="63" t="str">
        <f t="shared" si="9"/>
        <v>火</v>
      </c>
      <c r="EI5" s="63" t="str">
        <f t="shared" si="9"/>
        <v>水</v>
      </c>
      <c r="EJ5" s="63" t="str">
        <f t="shared" si="9"/>
        <v>木</v>
      </c>
      <c r="EK5" s="63" t="str">
        <f t="shared" si="9"/>
        <v>金</v>
      </c>
      <c r="EL5" s="63" t="str">
        <f t="shared" si="9"/>
        <v>土</v>
      </c>
      <c r="EM5" s="63" t="str">
        <f t="shared" si="9"/>
        <v>日</v>
      </c>
      <c r="EN5" s="63" t="str">
        <f t="shared" si="9"/>
        <v>月</v>
      </c>
      <c r="EO5" s="63" t="str">
        <f t="shared" si="9"/>
        <v>Ａ</v>
      </c>
      <c r="EP5" s="63" t="str">
        <f t="shared" si="9"/>
        <v>水</v>
      </c>
      <c r="EQ5" s="63" t="str">
        <f t="shared" si="9"/>
        <v>木</v>
      </c>
      <c r="ER5" s="63" t="str">
        <f t="shared" si="9"/>
        <v>金</v>
      </c>
      <c r="ES5" s="63" t="str">
        <f t="shared" si="9"/>
        <v>土</v>
      </c>
      <c r="ET5" s="63" t="str">
        <f t="shared" si="9"/>
        <v>日</v>
      </c>
      <c r="EU5" s="63" t="str">
        <f t="shared" si="9"/>
        <v>月</v>
      </c>
      <c r="EV5" s="63" t="str">
        <f t="shared" si="9"/>
        <v>火</v>
      </c>
      <c r="EW5" s="63" t="str">
        <f t="shared" si="9"/>
        <v>水</v>
      </c>
      <c r="EX5" s="63" t="str">
        <f t="shared" si="9"/>
        <v>木</v>
      </c>
      <c r="EY5" s="63" t="str">
        <f t="shared" si="9"/>
        <v>金</v>
      </c>
      <c r="EZ5" s="63" t="str">
        <f t="shared" si="9"/>
        <v>土</v>
      </c>
      <c r="FA5" s="63" t="str">
        <f t="shared" si="9"/>
        <v>日</v>
      </c>
      <c r="FB5" s="63" t="str">
        <f t="shared" si="9"/>
        <v>Ａ</v>
      </c>
      <c r="FC5" s="63" t="str">
        <f t="shared" si="9"/>
        <v>火</v>
      </c>
      <c r="FD5" s="63" t="str">
        <f t="shared" si="9"/>
        <v>水</v>
      </c>
      <c r="FE5" s="63" t="str">
        <f t="shared" si="9"/>
        <v>木</v>
      </c>
      <c r="FF5" s="63" t="str">
        <f t="shared" si="9"/>
        <v>金</v>
      </c>
      <c r="FG5" s="63" t="str">
        <f t="shared" si="9"/>
        <v/>
      </c>
      <c r="FH5" s="63" t="str">
        <f t="shared" si="9"/>
        <v/>
      </c>
      <c r="FI5" s="64" t="str">
        <f t="shared" si="9"/>
        <v/>
      </c>
      <c r="FJ5" s="62" t="str">
        <f t="shared" si="9"/>
        <v>土</v>
      </c>
      <c r="FK5" s="63" t="str">
        <f t="shared" si="9"/>
        <v>日</v>
      </c>
      <c r="FL5" s="63" t="str">
        <f t="shared" si="9"/>
        <v>月</v>
      </c>
      <c r="FM5" s="63" t="str">
        <f t="shared" si="9"/>
        <v>火</v>
      </c>
      <c r="FN5" s="63" t="str">
        <f t="shared" si="9"/>
        <v>水</v>
      </c>
      <c r="FO5" s="63" t="str">
        <f t="shared" si="9"/>
        <v>木</v>
      </c>
      <c r="FP5" s="63" t="str">
        <f t="shared" si="9"/>
        <v>金</v>
      </c>
      <c r="FQ5" s="63" t="str">
        <f t="shared" si="9"/>
        <v>土</v>
      </c>
      <c r="FR5" s="63" t="str">
        <f t="shared" si="9"/>
        <v>日</v>
      </c>
      <c r="FS5" s="63" t="str">
        <f t="shared" si="9"/>
        <v>月</v>
      </c>
      <c r="FT5" s="63" t="str">
        <f t="shared" si="9"/>
        <v>火</v>
      </c>
      <c r="FU5" s="63" t="str">
        <f t="shared" si="9"/>
        <v>水</v>
      </c>
      <c r="FV5" s="63" t="str">
        <f t="shared" si="9"/>
        <v>木</v>
      </c>
      <c r="FW5" s="63" t="str">
        <f t="shared" si="9"/>
        <v>金</v>
      </c>
      <c r="FX5" s="63" t="str">
        <f t="shared" si="9"/>
        <v>土</v>
      </c>
      <c r="FY5" s="63" t="str">
        <f t="shared" si="9"/>
        <v>日</v>
      </c>
      <c r="FZ5" s="63" t="str">
        <f t="shared" si="9"/>
        <v>月</v>
      </c>
      <c r="GA5" s="63" t="str">
        <f t="shared" si="9"/>
        <v>火</v>
      </c>
      <c r="GB5" s="63" t="str">
        <f t="shared" si="9"/>
        <v>水</v>
      </c>
      <c r="GC5" s="63" t="str">
        <f t="shared" si="9"/>
        <v>Ａ</v>
      </c>
      <c r="GD5" s="63" t="str">
        <f t="shared" si="9"/>
        <v>金</v>
      </c>
      <c r="GE5" s="63" t="str">
        <f t="shared" si="9"/>
        <v>土</v>
      </c>
      <c r="GF5" s="63" t="str">
        <f t="shared" si="9"/>
        <v>日</v>
      </c>
      <c r="GG5" s="63" t="str">
        <f t="shared" si="9"/>
        <v>月</v>
      </c>
      <c r="GH5" s="63" t="str">
        <f t="shared" si="9"/>
        <v>火</v>
      </c>
      <c r="GI5" s="63" t="str">
        <f t="shared" si="9"/>
        <v>水</v>
      </c>
      <c r="GJ5" s="63" t="str">
        <f t="shared" si="9"/>
        <v>木</v>
      </c>
      <c r="GK5" s="63" t="str">
        <f t="shared" si="9"/>
        <v>金</v>
      </c>
      <c r="GL5" s="63" t="str">
        <f t="shared" si="9"/>
        <v>土</v>
      </c>
      <c r="GM5" s="63" t="str">
        <f t="shared" si="9"/>
        <v>日</v>
      </c>
      <c r="GN5" s="64" t="str">
        <f t="shared" si="9"/>
        <v>月</v>
      </c>
      <c r="GO5" s="119"/>
    </row>
    <row r="6" spans="1:208" ht="24.75" customHeight="1">
      <c r="AK6" s="15">
        <v>45466</v>
      </c>
      <c r="AL6" s="172" t="s">
        <v>355</v>
      </c>
      <c r="AM6" s="61">
        <v>1</v>
      </c>
      <c r="AO6" s="46"/>
      <c r="AP6" s="62" t="str">
        <f>IF(SUM(C20:C21)=0,"",SUM(C20:C21))</f>
        <v/>
      </c>
      <c r="AQ6" s="63" t="str">
        <f t="shared" ref="AQ6:BT6" si="10">IF(SUM(D20:D21)=0,"",SUM(D20:D21))</f>
        <v/>
      </c>
      <c r="AR6" s="63" t="str">
        <f t="shared" si="10"/>
        <v/>
      </c>
      <c r="AS6" s="63" t="str">
        <f t="shared" si="10"/>
        <v/>
      </c>
      <c r="AT6" s="63" t="str">
        <f t="shared" si="10"/>
        <v/>
      </c>
      <c r="AU6" s="63" t="str">
        <f t="shared" si="10"/>
        <v/>
      </c>
      <c r="AV6" s="63" t="str">
        <f t="shared" si="10"/>
        <v/>
      </c>
      <c r="AW6" s="63" t="str">
        <f t="shared" si="10"/>
        <v/>
      </c>
      <c r="AX6" s="63" t="str">
        <f t="shared" si="10"/>
        <v/>
      </c>
      <c r="AY6" s="63" t="str">
        <f t="shared" si="10"/>
        <v/>
      </c>
      <c r="AZ6" s="63" t="str">
        <f t="shared" si="10"/>
        <v/>
      </c>
      <c r="BA6" s="63" t="str">
        <f t="shared" si="10"/>
        <v/>
      </c>
      <c r="BB6" s="63" t="str">
        <f t="shared" si="10"/>
        <v/>
      </c>
      <c r="BC6" s="63" t="str">
        <f t="shared" si="10"/>
        <v/>
      </c>
      <c r="BD6" s="63" t="str">
        <f t="shared" si="10"/>
        <v/>
      </c>
      <c r="BE6" s="63" t="str">
        <f t="shared" si="10"/>
        <v/>
      </c>
      <c r="BF6" s="63" t="str">
        <f t="shared" si="10"/>
        <v/>
      </c>
      <c r="BG6" s="63" t="str">
        <f t="shared" si="10"/>
        <v/>
      </c>
      <c r="BH6" s="63" t="str">
        <f t="shared" si="10"/>
        <v/>
      </c>
      <c r="BI6" s="63" t="str">
        <f t="shared" si="10"/>
        <v/>
      </c>
      <c r="BJ6" s="63" t="str">
        <f t="shared" si="10"/>
        <v/>
      </c>
      <c r="BK6" s="63" t="str">
        <f t="shared" si="10"/>
        <v/>
      </c>
      <c r="BL6" s="63" t="str">
        <f t="shared" si="10"/>
        <v/>
      </c>
      <c r="BM6" s="63" t="str">
        <f t="shared" si="10"/>
        <v/>
      </c>
      <c r="BN6" s="63" t="str">
        <f t="shared" si="10"/>
        <v/>
      </c>
      <c r="BO6" s="63" t="str">
        <f t="shared" si="10"/>
        <v/>
      </c>
      <c r="BP6" s="63" t="str">
        <f t="shared" si="10"/>
        <v/>
      </c>
      <c r="BQ6" s="63" t="str">
        <f t="shared" si="10"/>
        <v/>
      </c>
      <c r="BR6" s="63" t="str">
        <f t="shared" si="10"/>
        <v/>
      </c>
      <c r="BS6" s="63" t="str">
        <f t="shared" si="10"/>
        <v/>
      </c>
      <c r="BT6" s="64" t="str">
        <f t="shared" si="10"/>
        <v/>
      </c>
      <c r="BU6" s="62" t="str">
        <f>IF(SUM(C32:C33)=0,"",SUM(C32:C33))</f>
        <v/>
      </c>
      <c r="BV6" s="63" t="str">
        <f t="shared" ref="BV6:CY6" si="11">IF(SUM(D32:D33)=0,"",SUM(D32:D33))</f>
        <v/>
      </c>
      <c r="BW6" s="63" t="str">
        <f t="shared" si="11"/>
        <v/>
      </c>
      <c r="BX6" s="63" t="str">
        <f t="shared" si="11"/>
        <v/>
      </c>
      <c r="BY6" s="63" t="str">
        <f t="shared" si="11"/>
        <v/>
      </c>
      <c r="BZ6" s="63" t="str">
        <f t="shared" si="11"/>
        <v/>
      </c>
      <c r="CA6" s="63" t="str">
        <f t="shared" si="11"/>
        <v/>
      </c>
      <c r="CB6" s="63" t="str">
        <f t="shared" si="11"/>
        <v/>
      </c>
      <c r="CC6" s="63" t="str">
        <f t="shared" si="11"/>
        <v/>
      </c>
      <c r="CD6" s="63" t="str">
        <f t="shared" si="11"/>
        <v/>
      </c>
      <c r="CE6" s="63" t="str">
        <f t="shared" si="11"/>
        <v/>
      </c>
      <c r="CF6" s="63" t="str">
        <f t="shared" si="11"/>
        <v/>
      </c>
      <c r="CG6" s="63" t="str">
        <f t="shared" si="11"/>
        <v/>
      </c>
      <c r="CH6" s="63" t="str">
        <f t="shared" si="11"/>
        <v/>
      </c>
      <c r="CI6" s="63" t="str">
        <f t="shared" si="11"/>
        <v/>
      </c>
      <c r="CJ6" s="63" t="str">
        <f t="shared" si="11"/>
        <v/>
      </c>
      <c r="CK6" s="63" t="str">
        <f t="shared" si="11"/>
        <v/>
      </c>
      <c r="CL6" s="63" t="str">
        <f t="shared" si="11"/>
        <v/>
      </c>
      <c r="CM6" s="63" t="str">
        <f t="shared" si="11"/>
        <v/>
      </c>
      <c r="CN6" s="63" t="str">
        <f t="shared" si="11"/>
        <v/>
      </c>
      <c r="CO6" s="63" t="str">
        <f t="shared" si="11"/>
        <v/>
      </c>
      <c r="CP6" s="63" t="str">
        <f t="shared" si="11"/>
        <v/>
      </c>
      <c r="CQ6" s="63" t="str">
        <f t="shared" si="11"/>
        <v/>
      </c>
      <c r="CR6" s="63" t="str">
        <f t="shared" si="11"/>
        <v/>
      </c>
      <c r="CS6" s="63" t="str">
        <f t="shared" si="11"/>
        <v/>
      </c>
      <c r="CT6" s="63" t="str">
        <f t="shared" si="11"/>
        <v/>
      </c>
      <c r="CU6" s="63" t="str">
        <f t="shared" si="11"/>
        <v/>
      </c>
      <c r="CV6" s="63" t="str">
        <f t="shared" si="11"/>
        <v/>
      </c>
      <c r="CW6" s="63" t="str">
        <f t="shared" si="11"/>
        <v/>
      </c>
      <c r="CX6" s="63" t="str">
        <f t="shared" si="11"/>
        <v/>
      </c>
      <c r="CY6" s="64" t="str">
        <f t="shared" si="11"/>
        <v/>
      </c>
      <c r="CZ6" s="62" t="str">
        <f>IF(SUM(C44:C45)=0,"",SUM(C44:C45))</f>
        <v/>
      </c>
      <c r="DA6" s="63" t="str">
        <f t="shared" ref="DA6:ED6" si="12">IF(SUM(D44:D45)=0,"",SUM(D44:D45))</f>
        <v/>
      </c>
      <c r="DB6" s="63" t="str">
        <f t="shared" si="12"/>
        <v/>
      </c>
      <c r="DC6" s="63" t="str">
        <f t="shared" si="12"/>
        <v/>
      </c>
      <c r="DD6" s="63" t="str">
        <f t="shared" si="12"/>
        <v/>
      </c>
      <c r="DE6" s="63" t="str">
        <f t="shared" si="12"/>
        <v/>
      </c>
      <c r="DF6" s="63" t="str">
        <f t="shared" si="12"/>
        <v/>
      </c>
      <c r="DG6" s="63" t="str">
        <f t="shared" si="12"/>
        <v/>
      </c>
      <c r="DH6" s="63" t="str">
        <f t="shared" si="12"/>
        <v/>
      </c>
      <c r="DI6" s="63" t="str">
        <f t="shared" si="12"/>
        <v/>
      </c>
      <c r="DJ6" s="63" t="str">
        <f t="shared" si="12"/>
        <v/>
      </c>
      <c r="DK6" s="63" t="str">
        <f t="shared" si="12"/>
        <v/>
      </c>
      <c r="DL6" s="63" t="str">
        <f t="shared" si="12"/>
        <v/>
      </c>
      <c r="DM6" s="63" t="str">
        <f t="shared" si="12"/>
        <v/>
      </c>
      <c r="DN6" s="63" t="str">
        <f t="shared" si="12"/>
        <v/>
      </c>
      <c r="DO6" s="63" t="str">
        <f t="shared" si="12"/>
        <v/>
      </c>
      <c r="DP6" s="63" t="str">
        <f t="shared" si="12"/>
        <v/>
      </c>
      <c r="DQ6" s="63" t="str">
        <f t="shared" si="12"/>
        <v/>
      </c>
      <c r="DR6" s="63" t="str">
        <f t="shared" si="12"/>
        <v/>
      </c>
      <c r="DS6" s="63" t="str">
        <f t="shared" si="12"/>
        <v/>
      </c>
      <c r="DT6" s="63" t="str">
        <f t="shared" si="12"/>
        <v/>
      </c>
      <c r="DU6" s="63" t="str">
        <f t="shared" si="12"/>
        <v/>
      </c>
      <c r="DV6" s="63" t="str">
        <f t="shared" si="12"/>
        <v/>
      </c>
      <c r="DW6" s="63" t="str">
        <f t="shared" si="12"/>
        <v/>
      </c>
      <c r="DX6" s="63" t="str">
        <f t="shared" si="12"/>
        <v/>
      </c>
      <c r="DY6" s="63" t="str">
        <f t="shared" si="12"/>
        <v/>
      </c>
      <c r="DZ6" s="63" t="str">
        <f t="shared" si="12"/>
        <v/>
      </c>
      <c r="EA6" s="63" t="str">
        <f t="shared" si="12"/>
        <v/>
      </c>
      <c r="EB6" s="63" t="str">
        <f t="shared" si="12"/>
        <v/>
      </c>
      <c r="EC6" s="63" t="str">
        <f t="shared" si="12"/>
        <v/>
      </c>
      <c r="ED6" s="64" t="str">
        <f t="shared" si="12"/>
        <v/>
      </c>
      <c r="EE6" s="62" t="str">
        <f>IF(SUM(C56:C57)=0,"",SUM(C56:C57))</f>
        <v/>
      </c>
      <c r="EF6" s="63" t="str">
        <f t="shared" ref="EF6:FI6" si="13">IF(SUM(D56:D57)=0,"",SUM(D56:D57))</f>
        <v/>
      </c>
      <c r="EG6" s="63" t="str">
        <f t="shared" si="13"/>
        <v/>
      </c>
      <c r="EH6" s="63" t="str">
        <f t="shared" si="13"/>
        <v/>
      </c>
      <c r="EI6" s="63" t="str">
        <f t="shared" si="13"/>
        <v/>
      </c>
      <c r="EJ6" s="63" t="str">
        <f t="shared" si="13"/>
        <v/>
      </c>
      <c r="EK6" s="63" t="str">
        <f t="shared" si="13"/>
        <v/>
      </c>
      <c r="EL6" s="63" t="str">
        <f t="shared" si="13"/>
        <v/>
      </c>
      <c r="EM6" s="63" t="str">
        <f t="shared" si="13"/>
        <v/>
      </c>
      <c r="EN6" s="63" t="str">
        <f t="shared" si="13"/>
        <v/>
      </c>
      <c r="EO6" s="63" t="str">
        <f t="shared" si="13"/>
        <v/>
      </c>
      <c r="EP6" s="63" t="str">
        <f t="shared" si="13"/>
        <v/>
      </c>
      <c r="EQ6" s="63" t="str">
        <f t="shared" si="13"/>
        <v/>
      </c>
      <c r="ER6" s="63" t="str">
        <f t="shared" si="13"/>
        <v/>
      </c>
      <c r="ES6" s="63" t="str">
        <f t="shared" si="13"/>
        <v/>
      </c>
      <c r="ET6" s="63" t="str">
        <f t="shared" si="13"/>
        <v/>
      </c>
      <c r="EU6" s="63" t="str">
        <f t="shared" si="13"/>
        <v/>
      </c>
      <c r="EV6" s="63" t="str">
        <f t="shared" si="13"/>
        <v/>
      </c>
      <c r="EW6" s="63" t="str">
        <f t="shared" si="13"/>
        <v/>
      </c>
      <c r="EX6" s="63" t="str">
        <f t="shared" si="13"/>
        <v/>
      </c>
      <c r="EY6" s="63" t="str">
        <f t="shared" si="13"/>
        <v/>
      </c>
      <c r="EZ6" s="63" t="str">
        <f t="shared" si="13"/>
        <v/>
      </c>
      <c r="FA6" s="63" t="str">
        <f t="shared" si="13"/>
        <v/>
      </c>
      <c r="FB6" s="63" t="str">
        <f t="shared" si="13"/>
        <v/>
      </c>
      <c r="FC6" s="63" t="str">
        <f t="shared" si="13"/>
        <v/>
      </c>
      <c r="FD6" s="63" t="str">
        <f t="shared" si="13"/>
        <v/>
      </c>
      <c r="FE6" s="63" t="str">
        <f t="shared" si="13"/>
        <v/>
      </c>
      <c r="FF6" s="63" t="str">
        <f t="shared" si="13"/>
        <v/>
      </c>
      <c r="FG6" s="63" t="str">
        <f t="shared" si="13"/>
        <v/>
      </c>
      <c r="FH6" s="63" t="str">
        <f t="shared" si="13"/>
        <v/>
      </c>
      <c r="FI6" s="64" t="str">
        <f t="shared" si="13"/>
        <v/>
      </c>
      <c r="FJ6" s="62" t="str">
        <f>IF(SUM(C68:C69)=0,"",SUM(C68:C69))</f>
        <v/>
      </c>
      <c r="FK6" s="63" t="str">
        <f t="shared" ref="FK6:GN6" si="14">IF(SUM(D68:D69)=0,"",SUM(D68:D69))</f>
        <v/>
      </c>
      <c r="FL6" s="63" t="str">
        <f t="shared" si="14"/>
        <v/>
      </c>
      <c r="FM6" s="63" t="str">
        <f t="shared" si="14"/>
        <v/>
      </c>
      <c r="FN6" s="63" t="str">
        <f t="shared" si="14"/>
        <v/>
      </c>
      <c r="FO6" s="63" t="str">
        <f t="shared" si="14"/>
        <v/>
      </c>
      <c r="FP6" s="63" t="str">
        <f t="shared" si="14"/>
        <v/>
      </c>
      <c r="FQ6" s="63" t="str">
        <f t="shared" si="14"/>
        <v/>
      </c>
      <c r="FR6" s="63" t="str">
        <f t="shared" si="14"/>
        <v/>
      </c>
      <c r="FS6" s="63" t="str">
        <f t="shared" si="14"/>
        <v/>
      </c>
      <c r="FT6" s="63" t="str">
        <f t="shared" si="14"/>
        <v/>
      </c>
      <c r="FU6" s="63" t="str">
        <f t="shared" si="14"/>
        <v/>
      </c>
      <c r="FV6" s="63" t="str">
        <f t="shared" si="14"/>
        <v/>
      </c>
      <c r="FW6" s="63" t="str">
        <f t="shared" si="14"/>
        <v/>
      </c>
      <c r="FX6" s="63" t="str">
        <f t="shared" si="14"/>
        <v/>
      </c>
      <c r="FY6" s="63" t="str">
        <f t="shared" si="14"/>
        <v/>
      </c>
      <c r="FZ6" s="63" t="str">
        <f t="shared" si="14"/>
        <v/>
      </c>
      <c r="GA6" s="63" t="str">
        <f t="shared" si="14"/>
        <v/>
      </c>
      <c r="GB6" s="63" t="str">
        <f t="shared" si="14"/>
        <v/>
      </c>
      <c r="GC6" s="63" t="str">
        <f t="shared" si="14"/>
        <v/>
      </c>
      <c r="GD6" s="63" t="str">
        <f t="shared" si="14"/>
        <v/>
      </c>
      <c r="GE6" s="63" t="str">
        <f t="shared" si="14"/>
        <v/>
      </c>
      <c r="GF6" s="63" t="str">
        <f t="shared" si="14"/>
        <v/>
      </c>
      <c r="GG6" s="63" t="str">
        <f t="shared" si="14"/>
        <v/>
      </c>
      <c r="GH6" s="63" t="str">
        <f t="shared" si="14"/>
        <v/>
      </c>
      <c r="GI6" s="63" t="str">
        <f t="shared" si="14"/>
        <v/>
      </c>
      <c r="GJ6" s="63" t="str">
        <f t="shared" si="14"/>
        <v/>
      </c>
      <c r="GK6" s="63" t="str">
        <f t="shared" si="14"/>
        <v/>
      </c>
      <c r="GL6" s="63" t="str">
        <f t="shared" si="14"/>
        <v/>
      </c>
      <c r="GM6" s="63" t="str">
        <f t="shared" si="14"/>
        <v/>
      </c>
      <c r="GN6" s="64" t="str">
        <f t="shared" si="14"/>
        <v/>
      </c>
      <c r="GO6" s="109"/>
    </row>
    <row r="7" spans="1:208" ht="21" customHeight="1">
      <c r="L7" s="45"/>
      <c r="P7" s="529" t="str">
        <f>TEXT(AO7,"m/d")&amp;"～"&amp;TEXT(AO8,"m/d")</f>
        <v>11/1～11/30</v>
      </c>
      <c r="Q7" s="530"/>
      <c r="R7" s="531"/>
      <c r="S7" s="529" t="str">
        <f>TEXT(AO9,"m/d")&amp;"～"&amp;TEXT(AO10,"m/d")</f>
        <v>12/1～12/31</v>
      </c>
      <c r="T7" s="530"/>
      <c r="U7" s="531"/>
      <c r="V7" s="529" t="str">
        <f>TEXT(AO12,"m/d")&amp;"～"&amp;TEXT(AO13,"m/d")</f>
        <v>1/1～1/31</v>
      </c>
      <c r="W7" s="530"/>
      <c r="X7" s="531"/>
      <c r="Y7" s="529" t="str">
        <f>TEXT(AO14,"m/d")&amp;"～"&amp;TEXT(AO19,"m/d")</f>
        <v>2/1～2/28</v>
      </c>
      <c r="Z7" s="530"/>
      <c r="AA7" s="531"/>
      <c r="AB7" s="529" t="str">
        <f>TEXT(AO20,"m/d")&amp;"～"&amp;TEXT(AO21,"m/d")</f>
        <v>3/1～3/31</v>
      </c>
      <c r="AC7" s="530"/>
      <c r="AD7" s="531"/>
      <c r="AE7" s="529" t="s">
        <v>282</v>
      </c>
      <c r="AF7" s="530"/>
      <c r="AG7" s="531"/>
      <c r="AI7" s="43"/>
      <c r="AK7" s="4">
        <v>45488</v>
      </c>
      <c r="AL7" s="66" t="s">
        <v>2</v>
      </c>
      <c r="AM7" s="67">
        <v>1</v>
      </c>
      <c r="AO7" s="68">
        <f>IF(E8="","",E8)</f>
        <v>45597</v>
      </c>
      <c r="AP7" s="70">
        <f>IF(OR($AO7="",$AO7&gt;AP$4,$AO8&lt;AP$4,AP$5="準"),"",
IF(AND(OR(AP$5="土",AP$5="日",AP$5="Ａ"),AP$6=""),"",IF(AP$6="",0,AP$6)))</f>
        <v>0</v>
      </c>
      <c r="AQ7" s="70" t="str">
        <f t="shared" ref="AQ7:DB7" si="15">IF(OR($AO7="",$AO7&gt;AQ$4,$AO8&lt;AQ$4,AQ$5="準"),"",
IF(AND(OR(AQ$5="土",AQ$5="日",AQ$5="Ａ"),AQ$6=""),"",IF(AQ$6="",0,AQ$6)))</f>
        <v/>
      </c>
      <c r="AR7" s="70" t="str">
        <f t="shared" si="15"/>
        <v/>
      </c>
      <c r="AS7" s="70" t="str">
        <f t="shared" si="15"/>
        <v/>
      </c>
      <c r="AT7" s="70">
        <f t="shared" si="15"/>
        <v>0</v>
      </c>
      <c r="AU7" s="70">
        <f t="shared" si="15"/>
        <v>0</v>
      </c>
      <c r="AV7" s="70">
        <f t="shared" si="15"/>
        <v>0</v>
      </c>
      <c r="AW7" s="70">
        <f t="shared" si="15"/>
        <v>0</v>
      </c>
      <c r="AX7" s="70" t="str">
        <f t="shared" si="15"/>
        <v/>
      </c>
      <c r="AY7" s="70" t="str">
        <f t="shared" si="15"/>
        <v/>
      </c>
      <c r="AZ7" s="70">
        <f t="shared" si="15"/>
        <v>0</v>
      </c>
      <c r="BA7" s="70">
        <f t="shared" si="15"/>
        <v>0</v>
      </c>
      <c r="BB7" s="70">
        <f t="shared" si="15"/>
        <v>0</v>
      </c>
      <c r="BC7" s="70">
        <f t="shared" si="15"/>
        <v>0</v>
      </c>
      <c r="BD7" s="70">
        <f t="shared" si="15"/>
        <v>0</v>
      </c>
      <c r="BE7" s="70" t="str">
        <f t="shared" si="15"/>
        <v/>
      </c>
      <c r="BF7" s="70" t="str">
        <f t="shared" si="15"/>
        <v/>
      </c>
      <c r="BG7" s="70">
        <f t="shared" si="15"/>
        <v>0</v>
      </c>
      <c r="BH7" s="70">
        <f t="shared" si="15"/>
        <v>0</v>
      </c>
      <c r="BI7" s="70">
        <f t="shared" si="15"/>
        <v>0</v>
      </c>
      <c r="BJ7" s="70">
        <f t="shared" si="15"/>
        <v>0</v>
      </c>
      <c r="BK7" s="70">
        <f t="shared" si="15"/>
        <v>0</v>
      </c>
      <c r="BL7" s="70" t="str">
        <f t="shared" si="15"/>
        <v/>
      </c>
      <c r="BM7" s="70" t="str">
        <f t="shared" si="15"/>
        <v/>
      </c>
      <c r="BN7" s="70">
        <f t="shared" si="15"/>
        <v>0</v>
      </c>
      <c r="BO7" s="70">
        <f t="shared" si="15"/>
        <v>0</v>
      </c>
      <c r="BP7" s="70">
        <f t="shared" si="15"/>
        <v>0</v>
      </c>
      <c r="BQ7" s="70">
        <f t="shared" si="15"/>
        <v>0</v>
      </c>
      <c r="BR7" s="70">
        <f t="shared" si="15"/>
        <v>0</v>
      </c>
      <c r="BS7" s="70" t="str">
        <f t="shared" si="15"/>
        <v/>
      </c>
      <c r="BT7" s="71" t="str">
        <f t="shared" si="15"/>
        <v/>
      </c>
      <c r="BU7" s="69" t="str">
        <f t="shared" si="15"/>
        <v/>
      </c>
      <c r="BV7" s="70" t="str">
        <f t="shared" si="15"/>
        <v/>
      </c>
      <c r="BW7" s="70" t="str">
        <f t="shared" si="15"/>
        <v/>
      </c>
      <c r="BX7" s="70" t="str">
        <f t="shared" si="15"/>
        <v/>
      </c>
      <c r="BY7" s="70" t="str">
        <f t="shared" si="15"/>
        <v/>
      </c>
      <c r="BZ7" s="70" t="str">
        <f t="shared" si="15"/>
        <v/>
      </c>
      <c r="CA7" s="70" t="str">
        <f t="shared" si="15"/>
        <v/>
      </c>
      <c r="CB7" s="70" t="str">
        <f t="shared" si="15"/>
        <v/>
      </c>
      <c r="CC7" s="70" t="str">
        <f t="shared" si="15"/>
        <v/>
      </c>
      <c r="CD7" s="70" t="str">
        <f t="shared" si="15"/>
        <v/>
      </c>
      <c r="CE7" s="70" t="str">
        <f t="shared" si="15"/>
        <v/>
      </c>
      <c r="CF7" s="70" t="str">
        <f t="shared" si="15"/>
        <v/>
      </c>
      <c r="CG7" s="70" t="str">
        <f t="shared" si="15"/>
        <v/>
      </c>
      <c r="CH7" s="70" t="str">
        <f t="shared" si="15"/>
        <v/>
      </c>
      <c r="CI7" s="70" t="str">
        <f t="shared" si="15"/>
        <v/>
      </c>
      <c r="CJ7" s="70" t="str">
        <f t="shared" si="15"/>
        <v/>
      </c>
      <c r="CK7" s="70" t="str">
        <f t="shared" si="15"/>
        <v/>
      </c>
      <c r="CL7" s="70" t="str">
        <f t="shared" si="15"/>
        <v/>
      </c>
      <c r="CM7" s="70" t="str">
        <f t="shared" si="15"/>
        <v/>
      </c>
      <c r="CN7" s="70" t="str">
        <f t="shared" si="15"/>
        <v/>
      </c>
      <c r="CO7" s="70" t="str">
        <f t="shared" si="15"/>
        <v/>
      </c>
      <c r="CP7" s="70" t="str">
        <f t="shared" si="15"/>
        <v/>
      </c>
      <c r="CQ7" s="70" t="str">
        <f t="shared" si="15"/>
        <v/>
      </c>
      <c r="CR7" s="70" t="str">
        <f t="shared" si="15"/>
        <v/>
      </c>
      <c r="CS7" s="70" t="str">
        <f t="shared" si="15"/>
        <v/>
      </c>
      <c r="CT7" s="70" t="str">
        <f t="shared" si="15"/>
        <v/>
      </c>
      <c r="CU7" s="70" t="str">
        <f t="shared" si="15"/>
        <v/>
      </c>
      <c r="CV7" s="70" t="str">
        <f t="shared" si="15"/>
        <v/>
      </c>
      <c r="CW7" s="70" t="str">
        <f t="shared" si="15"/>
        <v/>
      </c>
      <c r="CX7" s="70" t="str">
        <f t="shared" si="15"/>
        <v/>
      </c>
      <c r="CY7" s="71" t="str">
        <f t="shared" si="15"/>
        <v/>
      </c>
      <c r="CZ7" s="69" t="str">
        <f t="shared" si="15"/>
        <v/>
      </c>
      <c r="DA7" s="70" t="str">
        <f t="shared" si="15"/>
        <v/>
      </c>
      <c r="DB7" s="70" t="str">
        <f t="shared" si="15"/>
        <v/>
      </c>
      <c r="DC7" s="70" t="str">
        <f t="shared" ref="DC7:FN7" si="16">IF(OR($AO7="",$AO7&gt;DC$4,$AO8&lt;DC$4,DC$5="準"),"",
IF(AND(OR(DC$5="土",DC$5="日",DC$5="Ａ"),DC$6=""),"",IF(DC$6="",0,DC$6)))</f>
        <v/>
      </c>
      <c r="DD7" s="70" t="str">
        <f t="shared" si="16"/>
        <v/>
      </c>
      <c r="DE7" s="70" t="str">
        <f t="shared" si="16"/>
        <v/>
      </c>
      <c r="DF7" s="70" t="str">
        <f t="shared" si="16"/>
        <v/>
      </c>
      <c r="DG7" s="70" t="str">
        <f t="shared" si="16"/>
        <v/>
      </c>
      <c r="DH7" s="70" t="str">
        <f t="shared" si="16"/>
        <v/>
      </c>
      <c r="DI7" s="70" t="str">
        <f t="shared" si="16"/>
        <v/>
      </c>
      <c r="DJ7" s="70" t="str">
        <f t="shared" si="16"/>
        <v/>
      </c>
      <c r="DK7" s="70" t="str">
        <f t="shared" si="16"/>
        <v/>
      </c>
      <c r="DL7" s="70" t="str">
        <f t="shared" si="16"/>
        <v/>
      </c>
      <c r="DM7" s="70" t="str">
        <f t="shared" si="16"/>
        <v/>
      </c>
      <c r="DN7" s="70" t="str">
        <f t="shared" si="16"/>
        <v/>
      </c>
      <c r="DO7" s="70" t="str">
        <f t="shared" si="16"/>
        <v/>
      </c>
      <c r="DP7" s="70" t="str">
        <f t="shared" si="16"/>
        <v/>
      </c>
      <c r="DQ7" s="70" t="str">
        <f t="shared" si="16"/>
        <v/>
      </c>
      <c r="DR7" s="70" t="str">
        <f t="shared" si="16"/>
        <v/>
      </c>
      <c r="DS7" s="70" t="str">
        <f t="shared" si="16"/>
        <v/>
      </c>
      <c r="DT7" s="70" t="str">
        <f t="shared" si="16"/>
        <v/>
      </c>
      <c r="DU7" s="70" t="str">
        <f t="shared" si="16"/>
        <v/>
      </c>
      <c r="DV7" s="70" t="str">
        <f t="shared" si="16"/>
        <v/>
      </c>
      <c r="DW7" s="70" t="str">
        <f t="shared" si="16"/>
        <v/>
      </c>
      <c r="DX7" s="70" t="str">
        <f t="shared" si="16"/>
        <v/>
      </c>
      <c r="DY7" s="70" t="str">
        <f t="shared" si="16"/>
        <v/>
      </c>
      <c r="DZ7" s="70" t="str">
        <f t="shared" si="16"/>
        <v/>
      </c>
      <c r="EA7" s="70" t="str">
        <f t="shared" si="16"/>
        <v/>
      </c>
      <c r="EB7" s="70" t="str">
        <f t="shared" si="16"/>
        <v/>
      </c>
      <c r="EC7" s="70" t="str">
        <f t="shared" si="16"/>
        <v/>
      </c>
      <c r="ED7" s="71" t="str">
        <f t="shared" si="16"/>
        <v/>
      </c>
      <c r="EE7" s="69" t="str">
        <f t="shared" si="16"/>
        <v/>
      </c>
      <c r="EF7" s="70" t="str">
        <f t="shared" si="16"/>
        <v/>
      </c>
      <c r="EG7" s="70" t="str">
        <f t="shared" si="16"/>
        <v/>
      </c>
      <c r="EH7" s="70" t="str">
        <f t="shared" si="16"/>
        <v/>
      </c>
      <c r="EI7" s="70" t="str">
        <f t="shared" si="16"/>
        <v/>
      </c>
      <c r="EJ7" s="70" t="str">
        <f t="shared" si="16"/>
        <v/>
      </c>
      <c r="EK7" s="70" t="str">
        <f t="shared" si="16"/>
        <v/>
      </c>
      <c r="EL7" s="70" t="str">
        <f t="shared" si="16"/>
        <v/>
      </c>
      <c r="EM7" s="70" t="str">
        <f t="shared" si="16"/>
        <v/>
      </c>
      <c r="EN7" s="70" t="str">
        <f t="shared" si="16"/>
        <v/>
      </c>
      <c r="EO7" s="70" t="str">
        <f t="shared" si="16"/>
        <v/>
      </c>
      <c r="EP7" s="70" t="str">
        <f t="shared" si="16"/>
        <v/>
      </c>
      <c r="EQ7" s="70" t="str">
        <f t="shared" si="16"/>
        <v/>
      </c>
      <c r="ER7" s="70" t="str">
        <f t="shared" si="16"/>
        <v/>
      </c>
      <c r="ES7" s="70" t="str">
        <f t="shared" si="16"/>
        <v/>
      </c>
      <c r="ET7" s="70" t="str">
        <f t="shared" si="16"/>
        <v/>
      </c>
      <c r="EU7" s="70" t="str">
        <f t="shared" si="16"/>
        <v/>
      </c>
      <c r="EV7" s="70" t="str">
        <f t="shared" si="16"/>
        <v/>
      </c>
      <c r="EW7" s="70" t="str">
        <f t="shared" si="16"/>
        <v/>
      </c>
      <c r="EX7" s="70" t="str">
        <f t="shared" si="16"/>
        <v/>
      </c>
      <c r="EY7" s="70" t="str">
        <f t="shared" si="16"/>
        <v/>
      </c>
      <c r="EZ7" s="70" t="str">
        <f t="shared" si="16"/>
        <v/>
      </c>
      <c r="FA7" s="70" t="str">
        <f t="shared" si="16"/>
        <v/>
      </c>
      <c r="FB7" s="70" t="str">
        <f t="shared" si="16"/>
        <v/>
      </c>
      <c r="FC7" s="70" t="str">
        <f t="shared" si="16"/>
        <v/>
      </c>
      <c r="FD7" s="70" t="str">
        <f t="shared" si="16"/>
        <v/>
      </c>
      <c r="FE7" s="70" t="str">
        <f t="shared" si="16"/>
        <v/>
      </c>
      <c r="FF7" s="70" t="str">
        <f t="shared" si="16"/>
        <v/>
      </c>
      <c r="FG7" s="70" t="str">
        <f t="shared" si="16"/>
        <v/>
      </c>
      <c r="FH7" s="70" t="str">
        <f t="shared" si="16"/>
        <v/>
      </c>
      <c r="FI7" s="71" t="str">
        <f t="shared" si="16"/>
        <v/>
      </c>
      <c r="FJ7" s="69" t="str">
        <f t="shared" si="16"/>
        <v/>
      </c>
      <c r="FK7" s="70" t="str">
        <f t="shared" si="16"/>
        <v/>
      </c>
      <c r="FL7" s="70" t="str">
        <f t="shared" si="16"/>
        <v/>
      </c>
      <c r="FM7" s="70" t="str">
        <f t="shared" si="16"/>
        <v/>
      </c>
      <c r="FN7" s="70" t="str">
        <f t="shared" si="16"/>
        <v/>
      </c>
      <c r="FO7" s="70" t="str">
        <f t="shared" ref="FO7:GN7" si="17">IF(OR($AO7="",$AO7&gt;FO$4,$AO8&lt;FO$4,FO$5="準"),"",
IF(AND(OR(FO$5="土",FO$5="日",FO$5="Ａ"),FO$6=""),"",IF(FO$6="",0,FO$6)))</f>
        <v/>
      </c>
      <c r="FP7" s="70" t="str">
        <f t="shared" si="17"/>
        <v/>
      </c>
      <c r="FQ7" s="70" t="str">
        <f t="shared" si="17"/>
        <v/>
      </c>
      <c r="FR7" s="70" t="str">
        <f t="shared" si="17"/>
        <v/>
      </c>
      <c r="FS7" s="70" t="str">
        <f t="shared" si="17"/>
        <v/>
      </c>
      <c r="FT7" s="70" t="str">
        <f t="shared" si="17"/>
        <v/>
      </c>
      <c r="FU7" s="70" t="str">
        <f t="shared" si="17"/>
        <v/>
      </c>
      <c r="FV7" s="70" t="str">
        <f t="shared" si="17"/>
        <v/>
      </c>
      <c r="FW7" s="70" t="str">
        <f t="shared" si="17"/>
        <v/>
      </c>
      <c r="FX7" s="70" t="str">
        <f t="shared" si="17"/>
        <v/>
      </c>
      <c r="FY7" s="70" t="str">
        <f t="shared" si="17"/>
        <v/>
      </c>
      <c r="FZ7" s="70" t="str">
        <f t="shared" si="17"/>
        <v/>
      </c>
      <c r="GA7" s="70" t="str">
        <f t="shared" si="17"/>
        <v/>
      </c>
      <c r="GB7" s="70" t="str">
        <f t="shared" si="17"/>
        <v/>
      </c>
      <c r="GC7" s="70" t="str">
        <f t="shared" si="17"/>
        <v/>
      </c>
      <c r="GD7" s="70" t="str">
        <f t="shared" si="17"/>
        <v/>
      </c>
      <c r="GE7" s="70" t="str">
        <f t="shared" si="17"/>
        <v/>
      </c>
      <c r="GF7" s="70" t="str">
        <f t="shared" si="17"/>
        <v/>
      </c>
      <c r="GG7" s="70" t="str">
        <f t="shared" si="17"/>
        <v/>
      </c>
      <c r="GH7" s="70" t="str">
        <f t="shared" si="17"/>
        <v/>
      </c>
      <c r="GI7" s="70" t="str">
        <f t="shared" si="17"/>
        <v/>
      </c>
      <c r="GJ7" s="70" t="str">
        <f t="shared" si="17"/>
        <v/>
      </c>
      <c r="GK7" s="70" t="str">
        <f t="shared" si="17"/>
        <v/>
      </c>
      <c r="GL7" s="70" t="str">
        <f t="shared" si="17"/>
        <v/>
      </c>
      <c r="GM7" s="70" t="str">
        <f t="shared" si="17"/>
        <v/>
      </c>
      <c r="GN7" s="71" t="str">
        <f t="shared" si="17"/>
        <v/>
      </c>
      <c r="GO7" s="72" t="str">
        <f>IF(SUM(AP7:GN7)=0,"",SUM(AP7:GN7))</f>
        <v/>
      </c>
    </row>
    <row r="8" spans="1:208" ht="21" customHeight="1">
      <c r="A8" s="515" t="s">
        <v>280</v>
      </c>
      <c r="B8" s="516"/>
      <c r="C8" s="516"/>
      <c r="D8" s="535"/>
      <c r="E8" s="507">
        <v>45597</v>
      </c>
      <c r="F8" s="507"/>
      <c r="G8" s="507"/>
      <c r="H8" s="507"/>
      <c r="I8" s="507"/>
      <c r="J8" s="507"/>
      <c r="L8" s="508" t="s">
        <v>283</v>
      </c>
      <c r="M8" s="509"/>
      <c r="N8" s="509"/>
      <c r="O8" s="510"/>
      <c r="P8" s="532" t="str">
        <f>IF($E$9="","",GO7)</f>
        <v/>
      </c>
      <c r="Q8" s="533"/>
      <c r="R8" s="534"/>
      <c r="S8" s="532" t="str">
        <f>IF($E$9="","",GO9)</f>
        <v/>
      </c>
      <c r="T8" s="533"/>
      <c r="U8" s="534"/>
      <c r="V8" s="532" t="str">
        <f>IF($E$9="","",GO12)</f>
        <v/>
      </c>
      <c r="W8" s="533"/>
      <c r="X8" s="534"/>
      <c r="Y8" s="532" t="str">
        <f>IF($E$9="","",GO14)</f>
        <v/>
      </c>
      <c r="Z8" s="533"/>
      <c r="AA8" s="534"/>
      <c r="AB8" s="532" t="str">
        <f>IF($E$9="","",GO20)</f>
        <v/>
      </c>
      <c r="AC8" s="533"/>
      <c r="AD8" s="534"/>
      <c r="AE8" s="532" t="str">
        <f>IF(P8="","",SUM(P8:AD8))</f>
        <v/>
      </c>
      <c r="AF8" s="533"/>
      <c r="AG8" s="534"/>
      <c r="AI8" s="43"/>
      <c r="AK8" s="4">
        <v>45515</v>
      </c>
      <c r="AL8" s="66" t="s">
        <v>356</v>
      </c>
      <c r="AM8" s="67">
        <v>1</v>
      </c>
      <c r="AO8" s="73">
        <f>IF(AO7="","",EOMONTH($E$8,0)+DAY($E$8)-1)</f>
        <v>45626</v>
      </c>
      <c r="AP8" s="75"/>
      <c r="AQ8" s="75"/>
      <c r="AR8" s="75"/>
      <c r="AS8" s="75"/>
      <c r="AT8" s="75"/>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6"/>
      <c r="BU8" s="74"/>
      <c r="BV8" s="75"/>
      <c r="BW8" s="75"/>
      <c r="BX8" s="75"/>
      <c r="BY8" s="75"/>
      <c r="BZ8" s="75"/>
      <c r="CA8" s="75"/>
      <c r="CB8" s="75"/>
      <c r="CC8" s="75"/>
      <c r="CD8" s="75"/>
      <c r="CE8" s="75"/>
      <c r="CF8" s="75"/>
      <c r="CG8" s="75"/>
      <c r="CH8" s="75"/>
      <c r="CI8" s="75"/>
      <c r="CJ8" s="75"/>
      <c r="CK8" s="75"/>
      <c r="CL8" s="75"/>
      <c r="CM8" s="75"/>
      <c r="CN8" s="75"/>
      <c r="CO8" s="75"/>
      <c r="CP8" s="75"/>
      <c r="CQ8" s="75"/>
      <c r="CR8" s="75"/>
      <c r="CS8" s="75"/>
      <c r="CT8" s="75"/>
      <c r="CU8" s="75"/>
      <c r="CV8" s="75"/>
      <c r="CW8" s="75"/>
      <c r="CX8" s="75"/>
      <c r="CY8" s="76"/>
      <c r="CZ8" s="74"/>
      <c r="DA8" s="75"/>
      <c r="DB8" s="75"/>
      <c r="DC8" s="75"/>
      <c r="DD8" s="75"/>
      <c r="DE8" s="75"/>
      <c r="DF8" s="75"/>
      <c r="DG8" s="75"/>
      <c r="DH8" s="75"/>
      <c r="DI8" s="75"/>
      <c r="DJ8" s="75"/>
      <c r="DK8" s="75"/>
      <c r="DL8" s="75"/>
      <c r="DM8" s="75"/>
      <c r="DN8" s="75"/>
      <c r="DO8" s="75"/>
      <c r="DP8" s="75"/>
      <c r="DQ8" s="75"/>
      <c r="DR8" s="75"/>
      <c r="DS8" s="75"/>
      <c r="DT8" s="75"/>
      <c r="DU8" s="75"/>
      <c r="DV8" s="75"/>
      <c r="DW8" s="75"/>
      <c r="DX8" s="75"/>
      <c r="DY8" s="75"/>
      <c r="DZ8" s="75"/>
      <c r="EA8" s="75"/>
      <c r="EB8" s="75"/>
      <c r="EC8" s="75"/>
      <c r="ED8" s="76"/>
      <c r="EE8" s="74"/>
      <c r="EF8" s="75"/>
      <c r="EG8" s="75"/>
      <c r="EH8" s="75"/>
      <c r="EI8" s="75"/>
      <c r="EJ8" s="75"/>
      <c r="EK8" s="75"/>
      <c r="EL8" s="75"/>
      <c r="EM8" s="75"/>
      <c r="EN8" s="75"/>
      <c r="EO8" s="75"/>
      <c r="EP8" s="75"/>
      <c r="EQ8" s="75"/>
      <c r="ER8" s="75"/>
      <c r="ES8" s="75"/>
      <c r="ET8" s="75"/>
      <c r="EU8" s="75"/>
      <c r="EV8" s="75"/>
      <c r="EW8" s="75"/>
      <c r="EX8" s="75"/>
      <c r="EY8" s="75"/>
      <c r="EZ8" s="75"/>
      <c r="FA8" s="75"/>
      <c r="FB8" s="75"/>
      <c r="FC8" s="75"/>
      <c r="FD8" s="75"/>
      <c r="FE8" s="75"/>
      <c r="FF8" s="75"/>
      <c r="FG8" s="75"/>
      <c r="FH8" s="75"/>
      <c r="FI8" s="76"/>
      <c r="FJ8" s="74"/>
      <c r="FK8" s="75"/>
      <c r="FL8" s="75"/>
      <c r="FM8" s="75"/>
      <c r="FN8" s="75"/>
      <c r="FO8" s="75"/>
      <c r="FP8" s="75"/>
      <c r="FQ8" s="75"/>
      <c r="FR8" s="75"/>
      <c r="FS8" s="75"/>
      <c r="FT8" s="75"/>
      <c r="FU8" s="75"/>
      <c r="FV8" s="75"/>
      <c r="FW8" s="75"/>
      <c r="FX8" s="75"/>
      <c r="FY8" s="75"/>
      <c r="FZ8" s="75"/>
      <c r="GA8" s="75"/>
      <c r="GB8" s="75"/>
      <c r="GC8" s="75"/>
      <c r="GD8" s="75"/>
      <c r="GE8" s="75"/>
      <c r="GF8" s="75"/>
      <c r="GG8" s="75"/>
      <c r="GH8" s="75"/>
      <c r="GI8" s="75"/>
      <c r="GJ8" s="75"/>
      <c r="GK8" s="75"/>
      <c r="GL8" s="75"/>
      <c r="GM8" s="75"/>
      <c r="GN8" s="76"/>
      <c r="GO8" s="77">
        <f>IF(COUNT(AP7:GN7)=0,"",COUNT(AP7:GN7))</f>
        <v>20</v>
      </c>
    </row>
    <row r="9" spans="1:208" ht="21" customHeight="1">
      <c r="A9" s="515" t="s">
        <v>281</v>
      </c>
      <c r="B9" s="516"/>
      <c r="C9" s="516"/>
      <c r="D9" s="535"/>
      <c r="E9" s="507">
        <v>45747</v>
      </c>
      <c r="F9" s="507"/>
      <c r="G9" s="507"/>
      <c r="H9" s="507"/>
      <c r="I9" s="507"/>
      <c r="J9" s="507"/>
      <c r="L9" s="508" t="s">
        <v>284</v>
      </c>
      <c r="M9" s="509"/>
      <c r="N9" s="509"/>
      <c r="O9" s="510"/>
      <c r="P9" s="536">
        <f>IF($E$9="","",GO8)</f>
        <v>20</v>
      </c>
      <c r="Q9" s="537"/>
      <c r="R9" s="538"/>
      <c r="S9" s="536">
        <f>IF($E$9="","",GO10)</f>
        <v>20</v>
      </c>
      <c r="T9" s="537"/>
      <c r="U9" s="538"/>
      <c r="V9" s="536">
        <f>IF($E$9="","",GO13)</f>
        <v>19</v>
      </c>
      <c r="W9" s="537"/>
      <c r="X9" s="538"/>
      <c r="Y9" s="536">
        <f>IF($E$9="","",GO19)</f>
        <v>18</v>
      </c>
      <c r="Z9" s="537"/>
      <c r="AA9" s="538"/>
      <c r="AB9" s="536">
        <f>IF($E$9="","",GO21)</f>
        <v>20</v>
      </c>
      <c r="AC9" s="537"/>
      <c r="AD9" s="538"/>
      <c r="AE9" s="536">
        <f>IF(P9="","",SUM(P9:AD9))</f>
        <v>97</v>
      </c>
      <c r="AF9" s="537"/>
      <c r="AG9" s="538"/>
      <c r="AI9" s="43"/>
      <c r="AK9" s="2">
        <v>45516</v>
      </c>
      <c r="AL9" s="66" t="s">
        <v>408</v>
      </c>
      <c r="AM9" s="67">
        <v>1</v>
      </c>
      <c r="AO9" s="68">
        <f>IF($E$8="","",EOMONTH($E$8,0)+DAY($E$8))</f>
        <v>45627</v>
      </c>
      <c r="AP9" s="70" t="str">
        <f t="shared" ref="AP9:DA9" si="18">IF(OR($AO9="",$AO9&gt;AP$4,$AO10&lt;AP$4,AP$5="準"),"",
IF(AND(OR(AP$5="土",AP$5="日",AP$5="Ａ"),AP$6=""),"",IF(AP$6="",0,AP$6)))</f>
        <v/>
      </c>
      <c r="AQ9" s="70" t="str">
        <f t="shared" si="18"/>
        <v/>
      </c>
      <c r="AR9" s="70" t="str">
        <f t="shared" si="18"/>
        <v/>
      </c>
      <c r="AS9" s="70" t="str">
        <f t="shared" si="18"/>
        <v/>
      </c>
      <c r="AT9" s="70" t="str">
        <f t="shared" si="18"/>
        <v/>
      </c>
      <c r="AU9" s="70" t="str">
        <f t="shared" si="18"/>
        <v/>
      </c>
      <c r="AV9" s="70" t="str">
        <f t="shared" si="18"/>
        <v/>
      </c>
      <c r="AW9" s="70" t="str">
        <f t="shared" si="18"/>
        <v/>
      </c>
      <c r="AX9" s="70" t="str">
        <f t="shared" si="18"/>
        <v/>
      </c>
      <c r="AY9" s="70" t="str">
        <f t="shared" si="18"/>
        <v/>
      </c>
      <c r="AZ9" s="70" t="str">
        <f t="shared" si="18"/>
        <v/>
      </c>
      <c r="BA9" s="70" t="str">
        <f t="shared" si="18"/>
        <v/>
      </c>
      <c r="BB9" s="70" t="str">
        <f t="shared" si="18"/>
        <v/>
      </c>
      <c r="BC9" s="70" t="str">
        <f t="shared" si="18"/>
        <v/>
      </c>
      <c r="BD9" s="70" t="str">
        <f t="shared" si="18"/>
        <v/>
      </c>
      <c r="BE9" s="70" t="str">
        <f t="shared" si="18"/>
        <v/>
      </c>
      <c r="BF9" s="70" t="str">
        <f t="shared" si="18"/>
        <v/>
      </c>
      <c r="BG9" s="70" t="str">
        <f t="shared" si="18"/>
        <v/>
      </c>
      <c r="BH9" s="70" t="str">
        <f t="shared" si="18"/>
        <v/>
      </c>
      <c r="BI9" s="70" t="str">
        <f t="shared" si="18"/>
        <v/>
      </c>
      <c r="BJ9" s="70" t="str">
        <f t="shared" si="18"/>
        <v/>
      </c>
      <c r="BK9" s="70" t="str">
        <f t="shared" si="18"/>
        <v/>
      </c>
      <c r="BL9" s="70" t="str">
        <f t="shared" si="18"/>
        <v/>
      </c>
      <c r="BM9" s="70" t="str">
        <f t="shared" si="18"/>
        <v/>
      </c>
      <c r="BN9" s="70" t="str">
        <f t="shared" si="18"/>
        <v/>
      </c>
      <c r="BO9" s="70" t="str">
        <f t="shared" si="18"/>
        <v/>
      </c>
      <c r="BP9" s="70" t="str">
        <f t="shared" si="18"/>
        <v/>
      </c>
      <c r="BQ9" s="70" t="str">
        <f t="shared" si="18"/>
        <v/>
      </c>
      <c r="BR9" s="70" t="str">
        <f t="shared" si="18"/>
        <v/>
      </c>
      <c r="BS9" s="70" t="str">
        <f t="shared" si="18"/>
        <v/>
      </c>
      <c r="BT9" s="71" t="str">
        <f t="shared" si="18"/>
        <v/>
      </c>
      <c r="BU9" s="69" t="str">
        <f t="shared" si="18"/>
        <v/>
      </c>
      <c r="BV9" s="70">
        <f t="shared" si="18"/>
        <v>0</v>
      </c>
      <c r="BW9" s="70">
        <f t="shared" si="18"/>
        <v>0</v>
      </c>
      <c r="BX9" s="70">
        <f t="shared" si="18"/>
        <v>0</v>
      </c>
      <c r="BY9" s="70">
        <f t="shared" si="18"/>
        <v>0</v>
      </c>
      <c r="BZ9" s="70">
        <f t="shared" si="18"/>
        <v>0</v>
      </c>
      <c r="CA9" s="70" t="str">
        <f t="shared" si="18"/>
        <v/>
      </c>
      <c r="CB9" s="70" t="str">
        <f t="shared" si="18"/>
        <v/>
      </c>
      <c r="CC9" s="70">
        <f t="shared" si="18"/>
        <v>0</v>
      </c>
      <c r="CD9" s="70">
        <f t="shared" si="18"/>
        <v>0</v>
      </c>
      <c r="CE9" s="70">
        <f t="shared" si="18"/>
        <v>0</v>
      </c>
      <c r="CF9" s="70">
        <f t="shared" si="18"/>
        <v>0</v>
      </c>
      <c r="CG9" s="70">
        <f t="shared" si="18"/>
        <v>0</v>
      </c>
      <c r="CH9" s="70" t="str">
        <f t="shared" si="18"/>
        <v/>
      </c>
      <c r="CI9" s="70" t="str">
        <f t="shared" si="18"/>
        <v/>
      </c>
      <c r="CJ9" s="70">
        <f t="shared" si="18"/>
        <v>0</v>
      </c>
      <c r="CK9" s="70">
        <f t="shared" si="18"/>
        <v>0</v>
      </c>
      <c r="CL9" s="70">
        <f t="shared" si="18"/>
        <v>0</v>
      </c>
      <c r="CM9" s="70">
        <f t="shared" si="18"/>
        <v>0</v>
      </c>
      <c r="CN9" s="70">
        <f t="shared" si="18"/>
        <v>0</v>
      </c>
      <c r="CO9" s="70" t="str">
        <f t="shared" si="18"/>
        <v/>
      </c>
      <c r="CP9" s="70" t="str">
        <f t="shared" si="18"/>
        <v/>
      </c>
      <c r="CQ9" s="70">
        <f t="shared" si="18"/>
        <v>0</v>
      </c>
      <c r="CR9" s="70">
        <f t="shared" si="18"/>
        <v>0</v>
      </c>
      <c r="CS9" s="70">
        <f t="shared" si="18"/>
        <v>0</v>
      </c>
      <c r="CT9" s="70">
        <f t="shared" si="18"/>
        <v>0</v>
      </c>
      <c r="CU9" s="70">
        <f t="shared" si="18"/>
        <v>0</v>
      </c>
      <c r="CV9" s="70" t="str">
        <f t="shared" si="18"/>
        <v/>
      </c>
      <c r="CW9" s="70" t="str">
        <f t="shared" si="18"/>
        <v/>
      </c>
      <c r="CX9" s="70" t="str">
        <f t="shared" si="18"/>
        <v/>
      </c>
      <c r="CY9" s="71" t="str">
        <f t="shared" si="18"/>
        <v/>
      </c>
      <c r="CZ9" s="69" t="str">
        <f t="shared" si="18"/>
        <v/>
      </c>
      <c r="DA9" s="70" t="str">
        <f t="shared" si="18"/>
        <v/>
      </c>
      <c r="DB9" s="70" t="str">
        <f t="shared" ref="DB9:FM9" si="19">IF(OR($AO9="",$AO9&gt;DB$4,$AO10&lt;DB$4,DB$5="準"),"",
IF(AND(OR(DB$5="土",DB$5="日",DB$5="Ａ"),DB$6=""),"",IF(DB$6="",0,DB$6)))</f>
        <v/>
      </c>
      <c r="DC9" s="70" t="str">
        <f t="shared" si="19"/>
        <v/>
      </c>
      <c r="DD9" s="70" t="str">
        <f t="shared" si="19"/>
        <v/>
      </c>
      <c r="DE9" s="70" t="str">
        <f t="shared" si="19"/>
        <v/>
      </c>
      <c r="DF9" s="70" t="str">
        <f t="shared" si="19"/>
        <v/>
      </c>
      <c r="DG9" s="70" t="str">
        <f t="shared" si="19"/>
        <v/>
      </c>
      <c r="DH9" s="70" t="str">
        <f t="shared" si="19"/>
        <v/>
      </c>
      <c r="DI9" s="70" t="str">
        <f t="shared" si="19"/>
        <v/>
      </c>
      <c r="DJ9" s="70" t="str">
        <f t="shared" si="19"/>
        <v/>
      </c>
      <c r="DK9" s="70" t="str">
        <f t="shared" si="19"/>
        <v/>
      </c>
      <c r="DL9" s="70" t="str">
        <f t="shared" si="19"/>
        <v/>
      </c>
      <c r="DM9" s="70" t="str">
        <f t="shared" si="19"/>
        <v/>
      </c>
      <c r="DN9" s="70" t="str">
        <f t="shared" si="19"/>
        <v/>
      </c>
      <c r="DO9" s="70" t="str">
        <f t="shared" si="19"/>
        <v/>
      </c>
      <c r="DP9" s="70" t="str">
        <f t="shared" si="19"/>
        <v/>
      </c>
      <c r="DQ9" s="70" t="str">
        <f t="shared" si="19"/>
        <v/>
      </c>
      <c r="DR9" s="70" t="str">
        <f t="shared" si="19"/>
        <v/>
      </c>
      <c r="DS9" s="70" t="str">
        <f t="shared" si="19"/>
        <v/>
      </c>
      <c r="DT9" s="70" t="str">
        <f t="shared" si="19"/>
        <v/>
      </c>
      <c r="DU9" s="70" t="str">
        <f t="shared" si="19"/>
        <v/>
      </c>
      <c r="DV9" s="70" t="str">
        <f t="shared" si="19"/>
        <v/>
      </c>
      <c r="DW9" s="70" t="str">
        <f t="shared" si="19"/>
        <v/>
      </c>
      <c r="DX9" s="70" t="str">
        <f t="shared" si="19"/>
        <v/>
      </c>
      <c r="DY9" s="70" t="str">
        <f t="shared" si="19"/>
        <v/>
      </c>
      <c r="DZ9" s="70" t="str">
        <f t="shared" si="19"/>
        <v/>
      </c>
      <c r="EA9" s="70" t="str">
        <f t="shared" si="19"/>
        <v/>
      </c>
      <c r="EB9" s="70" t="str">
        <f t="shared" si="19"/>
        <v/>
      </c>
      <c r="EC9" s="70" t="str">
        <f t="shared" si="19"/>
        <v/>
      </c>
      <c r="ED9" s="71" t="str">
        <f t="shared" si="19"/>
        <v/>
      </c>
      <c r="EE9" s="69" t="str">
        <f t="shared" si="19"/>
        <v/>
      </c>
      <c r="EF9" s="70" t="str">
        <f t="shared" si="19"/>
        <v/>
      </c>
      <c r="EG9" s="70" t="str">
        <f t="shared" si="19"/>
        <v/>
      </c>
      <c r="EH9" s="70" t="str">
        <f t="shared" si="19"/>
        <v/>
      </c>
      <c r="EI9" s="70" t="str">
        <f t="shared" si="19"/>
        <v/>
      </c>
      <c r="EJ9" s="70" t="str">
        <f t="shared" si="19"/>
        <v/>
      </c>
      <c r="EK9" s="70" t="str">
        <f t="shared" si="19"/>
        <v/>
      </c>
      <c r="EL9" s="70" t="str">
        <f t="shared" si="19"/>
        <v/>
      </c>
      <c r="EM9" s="70" t="str">
        <f t="shared" si="19"/>
        <v/>
      </c>
      <c r="EN9" s="70" t="str">
        <f t="shared" si="19"/>
        <v/>
      </c>
      <c r="EO9" s="70" t="str">
        <f t="shared" si="19"/>
        <v/>
      </c>
      <c r="EP9" s="70" t="str">
        <f t="shared" si="19"/>
        <v/>
      </c>
      <c r="EQ9" s="70" t="str">
        <f t="shared" si="19"/>
        <v/>
      </c>
      <c r="ER9" s="70" t="str">
        <f t="shared" si="19"/>
        <v/>
      </c>
      <c r="ES9" s="70" t="str">
        <f t="shared" si="19"/>
        <v/>
      </c>
      <c r="ET9" s="70" t="str">
        <f t="shared" si="19"/>
        <v/>
      </c>
      <c r="EU9" s="70" t="str">
        <f t="shared" si="19"/>
        <v/>
      </c>
      <c r="EV9" s="70" t="str">
        <f t="shared" si="19"/>
        <v/>
      </c>
      <c r="EW9" s="70" t="str">
        <f t="shared" si="19"/>
        <v/>
      </c>
      <c r="EX9" s="70" t="str">
        <f t="shared" si="19"/>
        <v/>
      </c>
      <c r="EY9" s="70" t="str">
        <f t="shared" si="19"/>
        <v/>
      </c>
      <c r="EZ9" s="70" t="str">
        <f t="shared" si="19"/>
        <v/>
      </c>
      <c r="FA9" s="70" t="str">
        <f t="shared" si="19"/>
        <v/>
      </c>
      <c r="FB9" s="70" t="str">
        <f t="shared" si="19"/>
        <v/>
      </c>
      <c r="FC9" s="70" t="str">
        <f t="shared" si="19"/>
        <v/>
      </c>
      <c r="FD9" s="70" t="str">
        <f t="shared" si="19"/>
        <v/>
      </c>
      <c r="FE9" s="70" t="str">
        <f t="shared" si="19"/>
        <v/>
      </c>
      <c r="FF9" s="70" t="str">
        <f t="shared" si="19"/>
        <v/>
      </c>
      <c r="FG9" s="70" t="str">
        <f t="shared" si="19"/>
        <v/>
      </c>
      <c r="FH9" s="70" t="str">
        <f t="shared" si="19"/>
        <v/>
      </c>
      <c r="FI9" s="71" t="str">
        <f t="shared" si="19"/>
        <v/>
      </c>
      <c r="FJ9" s="69" t="str">
        <f t="shared" si="19"/>
        <v/>
      </c>
      <c r="FK9" s="70" t="str">
        <f t="shared" si="19"/>
        <v/>
      </c>
      <c r="FL9" s="70" t="str">
        <f t="shared" si="19"/>
        <v/>
      </c>
      <c r="FM9" s="70" t="str">
        <f t="shared" si="19"/>
        <v/>
      </c>
      <c r="FN9" s="70" t="str">
        <f t="shared" ref="FN9:GN9" si="20">IF(OR($AO9="",$AO9&gt;FN$4,$AO10&lt;FN$4,FN$5="準"),"",
IF(AND(OR(FN$5="土",FN$5="日",FN$5="Ａ"),FN$6=""),"",IF(FN$6="",0,FN$6)))</f>
        <v/>
      </c>
      <c r="FO9" s="70" t="str">
        <f t="shared" si="20"/>
        <v/>
      </c>
      <c r="FP9" s="70" t="str">
        <f t="shared" si="20"/>
        <v/>
      </c>
      <c r="FQ9" s="70" t="str">
        <f t="shared" si="20"/>
        <v/>
      </c>
      <c r="FR9" s="70" t="str">
        <f t="shared" si="20"/>
        <v/>
      </c>
      <c r="FS9" s="70" t="str">
        <f t="shared" si="20"/>
        <v/>
      </c>
      <c r="FT9" s="70" t="str">
        <f t="shared" si="20"/>
        <v/>
      </c>
      <c r="FU9" s="70" t="str">
        <f t="shared" si="20"/>
        <v/>
      </c>
      <c r="FV9" s="70" t="str">
        <f t="shared" si="20"/>
        <v/>
      </c>
      <c r="FW9" s="70" t="str">
        <f t="shared" si="20"/>
        <v/>
      </c>
      <c r="FX9" s="70" t="str">
        <f t="shared" si="20"/>
        <v/>
      </c>
      <c r="FY9" s="70" t="str">
        <f t="shared" si="20"/>
        <v/>
      </c>
      <c r="FZ9" s="70" t="str">
        <f t="shared" si="20"/>
        <v/>
      </c>
      <c r="GA9" s="70" t="str">
        <f t="shared" si="20"/>
        <v/>
      </c>
      <c r="GB9" s="70" t="str">
        <f t="shared" si="20"/>
        <v/>
      </c>
      <c r="GC9" s="70" t="str">
        <f t="shared" si="20"/>
        <v/>
      </c>
      <c r="GD9" s="70" t="str">
        <f t="shared" si="20"/>
        <v/>
      </c>
      <c r="GE9" s="70" t="str">
        <f t="shared" si="20"/>
        <v/>
      </c>
      <c r="GF9" s="70" t="str">
        <f t="shared" si="20"/>
        <v/>
      </c>
      <c r="GG9" s="70" t="str">
        <f t="shared" si="20"/>
        <v/>
      </c>
      <c r="GH9" s="70" t="str">
        <f t="shared" si="20"/>
        <v/>
      </c>
      <c r="GI9" s="70" t="str">
        <f t="shared" si="20"/>
        <v/>
      </c>
      <c r="GJ9" s="70" t="str">
        <f t="shared" si="20"/>
        <v/>
      </c>
      <c r="GK9" s="70" t="str">
        <f t="shared" si="20"/>
        <v/>
      </c>
      <c r="GL9" s="70" t="str">
        <f t="shared" si="20"/>
        <v/>
      </c>
      <c r="GM9" s="70" t="str">
        <f t="shared" si="20"/>
        <v/>
      </c>
      <c r="GN9" s="71" t="str">
        <f t="shared" si="20"/>
        <v/>
      </c>
      <c r="GO9" s="72" t="str">
        <f>IF(SUM(AP9:GN9)=0,"",SUM(AP9:GN9))</f>
        <v/>
      </c>
    </row>
    <row r="10" spans="1:208" ht="24.75" customHeight="1">
      <c r="L10" s="514"/>
      <c r="M10" s="514"/>
      <c r="N10" s="514"/>
      <c r="O10" s="514"/>
      <c r="P10" s="514"/>
      <c r="Q10" s="514"/>
      <c r="R10" s="514"/>
      <c r="S10" s="514"/>
      <c r="T10" s="514"/>
      <c r="U10" s="514"/>
      <c r="V10" s="514"/>
      <c r="W10" s="514"/>
      <c r="X10" s="514"/>
      <c r="Y10" s="514"/>
      <c r="Z10" s="514"/>
      <c r="AA10" s="170"/>
      <c r="AK10" s="4">
        <v>45551</v>
      </c>
      <c r="AL10" s="66" t="s">
        <v>3</v>
      </c>
      <c r="AM10" s="67">
        <v>1</v>
      </c>
      <c r="AO10" s="73">
        <f>IF($E$8="","",EOMONTH($E$8,1)+DAY($E$8)-1)</f>
        <v>45657</v>
      </c>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6"/>
      <c r="BU10" s="74"/>
      <c r="BV10" s="75"/>
      <c r="BW10" s="75"/>
      <c r="BX10" s="75"/>
      <c r="BY10" s="75"/>
      <c r="BZ10" s="75"/>
      <c r="CA10" s="75"/>
      <c r="CB10" s="75"/>
      <c r="CC10" s="75"/>
      <c r="CD10" s="75"/>
      <c r="CE10" s="75"/>
      <c r="CF10" s="75"/>
      <c r="CG10" s="75"/>
      <c r="CH10" s="75"/>
      <c r="CI10" s="75"/>
      <c r="CJ10" s="75"/>
      <c r="CK10" s="75"/>
      <c r="CL10" s="75"/>
      <c r="CM10" s="75"/>
      <c r="CN10" s="75"/>
      <c r="CO10" s="75"/>
      <c r="CP10" s="75"/>
      <c r="CQ10" s="75"/>
      <c r="CR10" s="75"/>
      <c r="CS10" s="75"/>
      <c r="CT10" s="75"/>
      <c r="CU10" s="75"/>
      <c r="CV10" s="75"/>
      <c r="CW10" s="75"/>
      <c r="CX10" s="75"/>
      <c r="CY10" s="76"/>
      <c r="CZ10" s="74"/>
      <c r="DA10" s="75"/>
      <c r="DB10" s="75"/>
      <c r="DC10" s="75"/>
      <c r="DD10" s="75"/>
      <c r="DE10" s="75"/>
      <c r="DF10" s="75"/>
      <c r="DG10" s="75"/>
      <c r="DH10" s="75"/>
      <c r="DI10" s="75"/>
      <c r="DJ10" s="75"/>
      <c r="DK10" s="75"/>
      <c r="DL10" s="75"/>
      <c r="DM10" s="75"/>
      <c r="DN10" s="75"/>
      <c r="DO10" s="75"/>
      <c r="DP10" s="75"/>
      <c r="DQ10" s="75"/>
      <c r="DR10" s="75"/>
      <c r="DS10" s="75"/>
      <c r="DT10" s="75"/>
      <c r="DU10" s="75"/>
      <c r="DV10" s="75"/>
      <c r="DW10" s="75"/>
      <c r="DX10" s="75"/>
      <c r="DY10" s="75"/>
      <c r="DZ10" s="75"/>
      <c r="EA10" s="75"/>
      <c r="EB10" s="75"/>
      <c r="EC10" s="75"/>
      <c r="ED10" s="76"/>
      <c r="EE10" s="74"/>
      <c r="EF10" s="75"/>
      <c r="EG10" s="75"/>
      <c r="EH10" s="75"/>
      <c r="EI10" s="75"/>
      <c r="EJ10" s="75"/>
      <c r="EK10" s="75"/>
      <c r="EL10" s="75"/>
      <c r="EM10" s="75"/>
      <c r="EN10" s="75"/>
      <c r="EO10" s="75"/>
      <c r="EP10" s="75"/>
      <c r="EQ10" s="75"/>
      <c r="ER10" s="75"/>
      <c r="ES10" s="75"/>
      <c r="ET10" s="75"/>
      <c r="EU10" s="75"/>
      <c r="EV10" s="75"/>
      <c r="EW10" s="75"/>
      <c r="EX10" s="75"/>
      <c r="EY10" s="75"/>
      <c r="EZ10" s="75"/>
      <c r="FA10" s="75"/>
      <c r="FB10" s="75"/>
      <c r="FC10" s="75"/>
      <c r="FD10" s="75"/>
      <c r="FE10" s="75"/>
      <c r="FF10" s="75"/>
      <c r="FG10" s="75"/>
      <c r="FH10" s="75"/>
      <c r="FI10" s="76"/>
      <c r="FJ10" s="74"/>
      <c r="FK10" s="75"/>
      <c r="FL10" s="75"/>
      <c r="FM10" s="75"/>
      <c r="FN10" s="75"/>
      <c r="FO10" s="75"/>
      <c r="FP10" s="75"/>
      <c r="FQ10" s="75"/>
      <c r="FR10" s="75"/>
      <c r="FS10" s="75"/>
      <c r="FT10" s="75"/>
      <c r="FU10" s="75"/>
      <c r="FV10" s="75"/>
      <c r="FW10" s="75"/>
      <c r="FX10" s="75"/>
      <c r="FY10" s="75"/>
      <c r="FZ10" s="75"/>
      <c r="GA10" s="75"/>
      <c r="GB10" s="75"/>
      <c r="GC10" s="75"/>
      <c r="GD10" s="75"/>
      <c r="GE10" s="75"/>
      <c r="GF10" s="75"/>
      <c r="GG10" s="75"/>
      <c r="GH10" s="75"/>
      <c r="GI10" s="75"/>
      <c r="GJ10" s="75"/>
      <c r="GK10" s="75"/>
      <c r="GL10" s="75"/>
      <c r="GM10" s="75"/>
      <c r="GN10" s="76"/>
      <c r="GO10" s="77">
        <f>IF(COUNT(AP9:GN9)=0,"",COUNT(AP9:GN9))</f>
        <v>20</v>
      </c>
    </row>
    <row r="11" spans="1:208" ht="12" customHeight="1">
      <c r="B11" s="519" t="str">
        <f>IF($E$8="","",MONTH(C12)&amp;"月")</f>
        <v>11月</v>
      </c>
      <c r="C11" s="520"/>
      <c r="P11" s="78"/>
      <c r="AK11" s="4">
        <v>45557</v>
      </c>
      <c r="AL11" s="66" t="s">
        <v>4</v>
      </c>
      <c r="AM11" s="67">
        <v>1</v>
      </c>
      <c r="AO11" s="79"/>
      <c r="AP11" s="44"/>
      <c r="AQ11" s="44"/>
      <c r="AR11" s="44"/>
      <c r="AS11" s="44"/>
      <c r="AT11" s="44"/>
      <c r="AU11" s="44"/>
      <c r="AV11" s="44"/>
      <c r="AW11" s="44"/>
      <c r="AX11" s="44"/>
      <c r="AY11" s="44"/>
      <c r="AZ11" s="44"/>
      <c r="BA11" s="44"/>
      <c r="BB11" s="44"/>
      <c r="BC11" s="44"/>
      <c r="BD11" s="44"/>
      <c r="BE11" s="44"/>
      <c r="BF11" s="44"/>
      <c r="BG11" s="44"/>
      <c r="BH11" s="44"/>
      <c r="BI11" s="44"/>
      <c r="BJ11" s="44"/>
      <c r="BK11" s="44"/>
      <c r="BL11" s="44"/>
      <c r="BM11" s="44"/>
      <c r="BN11" s="44"/>
      <c r="BO11" s="44"/>
      <c r="BP11" s="44"/>
      <c r="BQ11" s="44"/>
      <c r="BR11" s="44"/>
      <c r="BS11" s="44"/>
      <c r="BT11" s="81"/>
      <c r="BU11" s="80"/>
      <c r="BV11" s="44"/>
      <c r="BW11" s="44"/>
      <c r="BX11" s="44"/>
      <c r="BY11" s="44"/>
      <c r="BZ11" s="44"/>
      <c r="CA11" s="44"/>
      <c r="CB11" s="44"/>
      <c r="CC11" s="44"/>
      <c r="CD11" s="44"/>
      <c r="CE11" s="44"/>
      <c r="CF11" s="44"/>
      <c r="CG11" s="44"/>
      <c r="CH11" s="44"/>
      <c r="CI11" s="44"/>
      <c r="CJ11" s="44"/>
      <c r="CK11" s="44"/>
      <c r="CL11" s="44"/>
      <c r="CM11" s="44"/>
      <c r="CN11" s="44"/>
      <c r="CO11" s="44"/>
      <c r="CP11" s="44"/>
      <c r="CQ11" s="44"/>
      <c r="CR11" s="44"/>
      <c r="CS11" s="44"/>
      <c r="CT11" s="44"/>
      <c r="CU11" s="44"/>
      <c r="CV11" s="44"/>
      <c r="CW11" s="44"/>
      <c r="CX11" s="44"/>
      <c r="CY11" s="81"/>
      <c r="CZ11" s="80"/>
      <c r="DA11" s="44"/>
      <c r="DB11" s="44"/>
      <c r="DC11" s="44"/>
      <c r="DD11" s="44"/>
      <c r="DE11" s="44"/>
      <c r="DF11" s="44"/>
      <c r="DG11" s="44"/>
      <c r="DH11" s="44"/>
      <c r="DI11" s="44"/>
      <c r="DJ11" s="44"/>
      <c r="DK11" s="44"/>
      <c r="DL11" s="44"/>
      <c r="DM11" s="44"/>
      <c r="DN11" s="44"/>
      <c r="DO11" s="44"/>
      <c r="DP11" s="44"/>
      <c r="DQ11" s="44"/>
      <c r="DR11" s="44"/>
      <c r="DS11" s="44"/>
      <c r="DT11" s="44"/>
      <c r="DU11" s="44"/>
      <c r="DV11" s="44"/>
      <c r="DW11" s="44"/>
      <c r="DX11" s="44"/>
      <c r="DY11" s="44"/>
      <c r="DZ11" s="44"/>
      <c r="EA11" s="44"/>
      <c r="EB11" s="44"/>
      <c r="EC11" s="44"/>
      <c r="ED11" s="81"/>
      <c r="EE11" s="80"/>
      <c r="EF11" s="44"/>
      <c r="EG11" s="44"/>
      <c r="EH11" s="44"/>
      <c r="EI11" s="44"/>
      <c r="EJ11" s="44"/>
      <c r="EK11" s="44"/>
      <c r="EL11" s="44"/>
      <c r="EM11" s="44"/>
      <c r="EN11" s="44"/>
      <c r="EO11" s="44"/>
      <c r="EP11" s="44"/>
      <c r="EQ11" s="44"/>
      <c r="ER11" s="44"/>
      <c r="ES11" s="44"/>
      <c r="ET11" s="44"/>
      <c r="EU11" s="44"/>
      <c r="EV11" s="44"/>
      <c r="EW11" s="44"/>
      <c r="EX11" s="44"/>
      <c r="EY11" s="44"/>
      <c r="EZ11" s="44"/>
      <c r="FA11" s="44"/>
      <c r="FB11" s="44"/>
      <c r="FC11" s="44"/>
      <c r="FD11" s="44"/>
      <c r="FE11" s="44"/>
      <c r="FF11" s="44"/>
      <c r="FG11" s="44"/>
      <c r="FH11" s="44"/>
      <c r="FI11" s="81"/>
      <c r="FJ11" s="80"/>
      <c r="FK11" s="44"/>
      <c r="FL11" s="44"/>
      <c r="FM11" s="44"/>
      <c r="FN11" s="44"/>
      <c r="FO11" s="44"/>
      <c r="FP11" s="44"/>
      <c r="FQ11" s="44"/>
      <c r="FR11" s="44"/>
      <c r="FS11" s="44"/>
      <c r="FT11" s="44"/>
      <c r="FU11" s="44"/>
      <c r="FV11" s="44"/>
      <c r="FW11" s="44"/>
      <c r="FX11" s="44"/>
      <c r="FY11" s="44"/>
      <c r="FZ11" s="44"/>
      <c r="GA11" s="44"/>
      <c r="GB11" s="44"/>
      <c r="GC11" s="44"/>
      <c r="GD11" s="44"/>
      <c r="GE11" s="44"/>
      <c r="GF11" s="44"/>
      <c r="GG11" s="44"/>
      <c r="GH11" s="44"/>
      <c r="GI11" s="44"/>
      <c r="GJ11" s="44"/>
      <c r="GK11" s="44"/>
      <c r="GL11" s="44"/>
      <c r="GM11" s="44"/>
      <c r="GN11" s="81"/>
      <c r="GO11" s="82"/>
    </row>
    <row r="12" spans="1:208" ht="15" customHeight="1">
      <c r="A12" s="517"/>
      <c r="B12" s="87" t="s">
        <v>293</v>
      </c>
      <c r="C12" s="84">
        <f>IF(E8="","",E8)</f>
        <v>45597</v>
      </c>
      <c r="D12" s="85">
        <f>IF(C12="","",IF(C12+1&gt;$AO$8,"",C12+1))</f>
        <v>45598</v>
      </c>
      <c r="E12" s="85">
        <f t="shared" ref="E12:AG12" si="21">IF(D12="","",IF(D12+1&gt;$AO$8,"",D12+1))</f>
        <v>45599</v>
      </c>
      <c r="F12" s="85">
        <f t="shared" si="21"/>
        <v>45600</v>
      </c>
      <c r="G12" s="85">
        <f t="shared" si="21"/>
        <v>45601</v>
      </c>
      <c r="H12" s="85">
        <f t="shared" si="21"/>
        <v>45602</v>
      </c>
      <c r="I12" s="85">
        <f t="shared" si="21"/>
        <v>45603</v>
      </c>
      <c r="J12" s="85">
        <f t="shared" si="21"/>
        <v>45604</v>
      </c>
      <c r="K12" s="85">
        <f t="shared" si="21"/>
        <v>45605</v>
      </c>
      <c r="L12" s="85">
        <f t="shared" si="21"/>
        <v>45606</v>
      </c>
      <c r="M12" s="85">
        <f t="shared" si="21"/>
        <v>45607</v>
      </c>
      <c r="N12" s="85">
        <f t="shared" si="21"/>
        <v>45608</v>
      </c>
      <c r="O12" s="85">
        <f t="shared" si="21"/>
        <v>45609</v>
      </c>
      <c r="P12" s="85">
        <f t="shared" si="21"/>
        <v>45610</v>
      </c>
      <c r="Q12" s="85">
        <f t="shared" si="21"/>
        <v>45611</v>
      </c>
      <c r="R12" s="85">
        <f t="shared" si="21"/>
        <v>45612</v>
      </c>
      <c r="S12" s="85">
        <f t="shared" si="21"/>
        <v>45613</v>
      </c>
      <c r="T12" s="85">
        <f t="shared" si="21"/>
        <v>45614</v>
      </c>
      <c r="U12" s="85">
        <f t="shared" si="21"/>
        <v>45615</v>
      </c>
      <c r="V12" s="85">
        <f t="shared" si="21"/>
        <v>45616</v>
      </c>
      <c r="W12" s="85">
        <f t="shared" si="21"/>
        <v>45617</v>
      </c>
      <c r="X12" s="85">
        <f t="shared" si="21"/>
        <v>45618</v>
      </c>
      <c r="Y12" s="85">
        <f t="shared" si="21"/>
        <v>45619</v>
      </c>
      <c r="Z12" s="85">
        <f t="shared" si="21"/>
        <v>45620</v>
      </c>
      <c r="AA12" s="85">
        <f t="shared" si="21"/>
        <v>45621</v>
      </c>
      <c r="AB12" s="85">
        <f t="shared" si="21"/>
        <v>45622</v>
      </c>
      <c r="AC12" s="85">
        <f t="shared" si="21"/>
        <v>45623</v>
      </c>
      <c r="AD12" s="85">
        <f t="shared" si="21"/>
        <v>45624</v>
      </c>
      <c r="AE12" s="85">
        <f t="shared" si="21"/>
        <v>45625</v>
      </c>
      <c r="AF12" s="85">
        <f t="shared" si="21"/>
        <v>45626</v>
      </c>
      <c r="AG12" s="86" t="str">
        <f t="shared" si="21"/>
        <v/>
      </c>
      <c r="AI12" s="527" t="s">
        <v>298</v>
      </c>
      <c r="AK12" s="4">
        <v>45558</v>
      </c>
      <c r="AL12" s="66" t="s">
        <v>409</v>
      </c>
      <c r="AM12" s="67">
        <v>1</v>
      </c>
      <c r="AO12" s="68">
        <f>IF($E$8="","",EOMONTH($E$8,1)+DAY($E$8))</f>
        <v>45658</v>
      </c>
      <c r="AP12" s="70" t="str">
        <f t="shared" ref="AP12:DA12" si="22">IF(OR($AO12="",$AO12&gt;AP$4,$AO13&lt;AP$4,AP$5="準"),"",
IF(AND(OR(AP$5="土",AP$5="日",AP$5="Ａ"),AP$6=""),"",IF(AP$6="",0,AP$6)))</f>
        <v/>
      </c>
      <c r="AQ12" s="70" t="str">
        <f t="shared" si="22"/>
        <v/>
      </c>
      <c r="AR12" s="70" t="str">
        <f t="shared" si="22"/>
        <v/>
      </c>
      <c r="AS12" s="70" t="str">
        <f t="shared" si="22"/>
        <v/>
      </c>
      <c r="AT12" s="70" t="str">
        <f t="shared" si="22"/>
        <v/>
      </c>
      <c r="AU12" s="70" t="str">
        <f t="shared" si="22"/>
        <v/>
      </c>
      <c r="AV12" s="70" t="str">
        <f t="shared" si="22"/>
        <v/>
      </c>
      <c r="AW12" s="70" t="str">
        <f t="shared" si="22"/>
        <v/>
      </c>
      <c r="AX12" s="70" t="str">
        <f t="shared" si="22"/>
        <v/>
      </c>
      <c r="AY12" s="70" t="str">
        <f t="shared" si="22"/>
        <v/>
      </c>
      <c r="AZ12" s="70" t="str">
        <f t="shared" si="22"/>
        <v/>
      </c>
      <c r="BA12" s="70" t="str">
        <f t="shared" si="22"/>
        <v/>
      </c>
      <c r="BB12" s="70" t="str">
        <f t="shared" si="22"/>
        <v/>
      </c>
      <c r="BC12" s="70" t="str">
        <f t="shared" si="22"/>
        <v/>
      </c>
      <c r="BD12" s="70" t="str">
        <f t="shared" si="22"/>
        <v/>
      </c>
      <c r="BE12" s="70" t="str">
        <f t="shared" si="22"/>
        <v/>
      </c>
      <c r="BF12" s="70" t="str">
        <f t="shared" si="22"/>
        <v/>
      </c>
      <c r="BG12" s="70" t="str">
        <f t="shared" si="22"/>
        <v/>
      </c>
      <c r="BH12" s="70" t="str">
        <f t="shared" si="22"/>
        <v/>
      </c>
      <c r="BI12" s="70" t="str">
        <f t="shared" si="22"/>
        <v/>
      </c>
      <c r="BJ12" s="70" t="str">
        <f t="shared" si="22"/>
        <v/>
      </c>
      <c r="BK12" s="70" t="str">
        <f t="shared" si="22"/>
        <v/>
      </c>
      <c r="BL12" s="70" t="str">
        <f t="shared" si="22"/>
        <v/>
      </c>
      <c r="BM12" s="70" t="str">
        <f t="shared" si="22"/>
        <v/>
      </c>
      <c r="BN12" s="70" t="str">
        <f t="shared" si="22"/>
        <v/>
      </c>
      <c r="BO12" s="70" t="str">
        <f t="shared" si="22"/>
        <v/>
      </c>
      <c r="BP12" s="70" t="str">
        <f t="shared" si="22"/>
        <v/>
      </c>
      <c r="BQ12" s="70" t="str">
        <f t="shared" si="22"/>
        <v/>
      </c>
      <c r="BR12" s="70" t="str">
        <f t="shared" si="22"/>
        <v/>
      </c>
      <c r="BS12" s="70" t="str">
        <f t="shared" si="22"/>
        <v/>
      </c>
      <c r="BT12" s="71" t="str">
        <f t="shared" si="22"/>
        <v/>
      </c>
      <c r="BU12" s="69" t="str">
        <f t="shared" si="22"/>
        <v/>
      </c>
      <c r="BV12" s="70" t="str">
        <f t="shared" si="22"/>
        <v/>
      </c>
      <c r="BW12" s="70" t="str">
        <f t="shared" si="22"/>
        <v/>
      </c>
      <c r="BX12" s="70" t="str">
        <f t="shared" si="22"/>
        <v/>
      </c>
      <c r="BY12" s="70" t="str">
        <f t="shared" si="22"/>
        <v/>
      </c>
      <c r="BZ12" s="70" t="str">
        <f t="shared" si="22"/>
        <v/>
      </c>
      <c r="CA12" s="70" t="str">
        <f t="shared" si="22"/>
        <v/>
      </c>
      <c r="CB12" s="70" t="str">
        <f t="shared" si="22"/>
        <v/>
      </c>
      <c r="CC12" s="70" t="str">
        <f t="shared" si="22"/>
        <v/>
      </c>
      <c r="CD12" s="70" t="str">
        <f t="shared" si="22"/>
        <v/>
      </c>
      <c r="CE12" s="70" t="str">
        <f t="shared" si="22"/>
        <v/>
      </c>
      <c r="CF12" s="70" t="str">
        <f t="shared" si="22"/>
        <v/>
      </c>
      <c r="CG12" s="70" t="str">
        <f t="shared" si="22"/>
        <v/>
      </c>
      <c r="CH12" s="70" t="str">
        <f t="shared" si="22"/>
        <v/>
      </c>
      <c r="CI12" s="70" t="str">
        <f t="shared" si="22"/>
        <v/>
      </c>
      <c r="CJ12" s="70" t="str">
        <f t="shared" si="22"/>
        <v/>
      </c>
      <c r="CK12" s="70" t="str">
        <f t="shared" si="22"/>
        <v/>
      </c>
      <c r="CL12" s="70" t="str">
        <f t="shared" si="22"/>
        <v/>
      </c>
      <c r="CM12" s="70" t="str">
        <f t="shared" si="22"/>
        <v/>
      </c>
      <c r="CN12" s="70" t="str">
        <f t="shared" si="22"/>
        <v/>
      </c>
      <c r="CO12" s="70" t="str">
        <f t="shared" si="22"/>
        <v/>
      </c>
      <c r="CP12" s="70" t="str">
        <f t="shared" si="22"/>
        <v/>
      </c>
      <c r="CQ12" s="70" t="str">
        <f t="shared" si="22"/>
        <v/>
      </c>
      <c r="CR12" s="70" t="str">
        <f t="shared" si="22"/>
        <v/>
      </c>
      <c r="CS12" s="70" t="str">
        <f t="shared" si="22"/>
        <v/>
      </c>
      <c r="CT12" s="70" t="str">
        <f t="shared" si="22"/>
        <v/>
      </c>
      <c r="CU12" s="70" t="str">
        <f t="shared" si="22"/>
        <v/>
      </c>
      <c r="CV12" s="70" t="str">
        <f t="shared" si="22"/>
        <v/>
      </c>
      <c r="CW12" s="70" t="str">
        <f t="shared" si="22"/>
        <v/>
      </c>
      <c r="CX12" s="70" t="str">
        <f t="shared" si="22"/>
        <v/>
      </c>
      <c r="CY12" s="71" t="str">
        <f t="shared" si="22"/>
        <v/>
      </c>
      <c r="CZ12" s="69" t="str">
        <f t="shared" si="22"/>
        <v/>
      </c>
      <c r="DA12" s="70" t="str">
        <f t="shared" si="22"/>
        <v/>
      </c>
      <c r="DB12" s="70" t="str">
        <f t="shared" ref="DB12:FM12" si="23">IF(OR($AO12="",$AO12&gt;DB$4,$AO13&lt;DB$4,DB$5="準"),"",
IF(AND(OR(DB$5="土",DB$5="日",DB$5="Ａ"),DB$6=""),"",IF(DB$6="",0,DB$6)))</f>
        <v/>
      </c>
      <c r="DC12" s="70" t="str">
        <f t="shared" si="23"/>
        <v/>
      </c>
      <c r="DD12" s="70" t="str">
        <f t="shared" si="23"/>
        <v/>
      </c>
      <c r="DE12" s="70">
        <f t="shared" si="23"/>
        <v>0</v>
      </c>
      <c r="DF12" s="70">
        <f t="shared" si="23"/>
        <v>0</v>
      </c>
      <c r="DG12" s="70">
        <f t="shared" si="23"/>
        <v>0</v>
      </c>
      <c r="DH12" s="70">
        <f t="shared" si="23"/>
        <v>0</v>
      </c>
      <c r="DI12" s="70">
        <f t="shared" si="23"/>
        <v>0</v>
      </c>
      <c r="DJ12" s="70" t="str">
        <f t="shared" si="23"/>
        <v/>
      </c>
      <c r="DK12" s="70" t="str">
        <f t="shared" si="23"/>
        <v/>
      </c>
      <c r="DL12" s="70" t="str">
        <f t="shared" si="23"/>
        <v/>
      </c>
      <c r="DM12" s="70">
        <f t="shared" si="23"/>
        <v>0</v>
      </c>
      <c r="DN12" s="70">
        <f t="shared" si="23"/>
        <v>0</v>
      </c>
      <c r="DO12" s="70">
        <f t="shared" si="23"/>
        <v>0</v>
      </c>
      <c r="DP12" s="70">
        <f t="shared" si="23"/>
        <v>0</v>
      </c>
      <c r="DQ12" s="70" t="str">
        <f t="shared" si="23"/>
        <v/>
      </c>
      <c r="DR12" s="70" t="str">
        <f t="shared" si="23"/>
        <v/>
      </c>
      <c r="DS12" s="70">
        <f t="shared" si="23"/>
        <v>0</v>
      </c>
      <c r="DT12" s="70">
        <f t="shared" si="23"/>
        <v>0</v>
      </c>
      <c r="DU12" s="70">
        <f t="shared" si="23"/>
        <v>0</v>
      </c>
      <c r="DV12" s="70">
        <f t="shared" si="23"/>
        <v>0</v>
      </c>
      <c r="DW12" s="70">
        <f t="shared" si="23"/>
        <v>0</v>
      </c>
      <c r="DX12" s="70" t="str">
        <f t="shared" si="23"/>
        <v/>
      </c>
      <c r="DY12" s="70" t="str">
        <f t="shared" si="23"/>
        <v/>
      </c>
      <c r="DZ12" s="70">
        <f t="shared" si="23"/>
        <v>0</v>
      </c>
      <c r="EA12" s="70">
        <f t="shared" si="23"/>
        <v>0</v>
      </c>
      <c r="EB12" s="70">
        <f t="shared" si="23"/>
        <v>0</v>
      </c>
      <c r="EC12" s="70">
        <f t="shared" si="23"/>
        <v>0</v>
      </c>
      <c r="ED12" s="71">
        <f t="shared" si="23"/>
        <v>0</v>
      </c>
      <c r="EE12" s="69" t="str">
        <f t="shared" si="23"/>
        <v/>
      </c>
      <c r="EF12" s="70" t="str">
        <f t="shared" si="23"/>
        <v/>
      </c>
      <c r="EG12" s="70" t="str">
        <f t="shared" si="23"/>
        <v/>
      </c>
      <c r="EH12" s="70" t="str">
        <f t="shared" si="23"/>
        <v/>
      </c>
      <c r="EI12" s="70" t="str">
        <f t="shared" si="23"/>
        <v/>
      </c>
      <c r="EJ12" s="70" t="str">
        <f t="shared" si="23"/>
        <v/>
      </c>
      <c r="EK12" s="70" t="str">
        <f t="shared" si="23"/>
        <v/>
      </c>
      <c r="EL12" s="70" t="str">
        <f t="shared" si="23"/>
        <v/>
      </c>
      <c r="EM12" s="70" t="str">
        <f t="shared" si="23"/>
        <v/>
      </c>
      <c r="EN12" s="70" t="str">
        <f t="shared" si="23"/>
        <v/>
      </c>
      <c r="EO12" s="70" t="str">
        <f t="shared" si="23"/>
        <v/>
      </c>
      <c r="EP12" s="70" t="str">
        <f t="shared" si="23"/>
        <v/>
      </c>
      <c r="EQ12" s="70" t="str">
        <f t="shared" si="23"/>
        <v/>
      </c>
      <c r="ER12" s="70" t="str">
        <f t="shared" si="23"/>
        <v/>
      </c>
      <c r="ES12" s="70" t="str">
        <f t="shared" si="23"/>
        <v/>
      </c>
      <c r="ET12" s="70" t="str">
        <f t="shared" si="23"/>
        <v/>
      </c>
      <c r="EU12" s="70" t="str">
        <f t="shared" si="23"/>
        <v/>
      </c>
      <c r="EV12" s="70" t="str">
        <f t="shared" si="23"/>
        <v/>
      </c>
      <c r="EW12" s="70" t="str">
        <f t="shared" si="23"/>
        <v/>
      </c>
      <c r="EX12" s="70" t="str">
        <f t="shared" si="23"/>
        <v/>
      </c>
      <c r="EY12" s="70" t="str">
        <f t="shared" si="23"/>
        <v/>
      </c>
      <c r="EZ12" s="70" t="str">
        <f t="shared" si="23"/>
        <v/>
      </c>
      <c r="FA12" s="70" t="str">
        <f t="shared" si="23"/>
        <v/>
      </c>
      <c r="FB12" s="70" t="str">
        <f t="shared" si="23"/>
        <v/>
      </c>
      <c r="FC12" s="70" t="str">
        <f t="shared" si="23"/>
        <v/>
      </c>
      <c r="FD12" s="70" t="str">
        <f t="shared" si="23"/>
        <v/>
      </c>
      <c r="FE12" s="70" t="str">
        <f t="shared" si="23"/>
        <v/>
      </c>
      <c r="FF12" s="70" t="str">
        <f t="shared" si="23"/>
        <v/>
      </c>
      <c r="FG12" s="70" t="str">
        <f t="shared" si="23"/>
        <v/>
      </c>
      <c r="FH12" s="70" t="str">
        <f t="shared" si="23"/>
        <v/>
      </c>
      <c r="FI12" s="71" t="str">
        <f t="shared" si="23"/>
        <v/>
      </c>
      <c r="FJ12" s="69" t="str">
        <f t="shared" si="23"/>
        <v/>
      </c>
      <c r="FK12" s="70" t="str">
        <f t="shared" si="23"/>
        <v/>
      </c>
      <c r="FL12" s="70" t="str">
        <f t="shared" si="23"/>
        <v/>
      </c>
      <c r="FM12" s="70" t="str">
        <f t="shared" si="23"/>
        <v/>
      </c>
      <c r="FN12" s="70" t="str">
        <f t="shared" ref="FN12:GN12" si="24">IF(OR($AO12="",$AO12&gt;FN$4,$AO13&lt;FN$4,FN$5="準"),"",
IF(AND(OR(FN$5="土",FN$5="日",FN$5="Ａ"),FN$6=""),"",IF(FN$6="",0,FN$6)))</f>
        <v/>
      </c>
      <c r="FO12" s="70" t="str">
        <f t="shared" si="24"/>
        <v/>
      </c>
      <c r="FP12" s="70" t="str">
        <f t="shared" si="24"/>
        <v/>
      </c>
      <c r="FQ12" s="70" t="str">
        <f t="shared" si="24"/>
        <v/>
      </c>
      <c r="FR12" s="70" t="str">
        <f t="shared" si="24"/>
        <v/>
      </c>
      <c r="FS12" s="70" t="str">
        <f t="shared" si="24"/>
        <v/>
      </c>
      <c r="FT12" s="70" t="str">
        <f t="shared" si="24"/>
        <v/>
      </c>
      <c r="FU12" s="70" t="str">
        <f t="shared" si="24"/>
        <v/>
      </c>
      <c r="FV12" s="70" t="str">
        <f t="shared" si="24"/>
        <v/>
      </c>
      <c r="FW12" s="70" t="str">
        <f t="shared" si="24"/>
        <v/>
      </c>
      <c r="FX12" s="70" t="str">
        <f t="shared" si="24"/>
        <v/>
      </c>
      <c r="FY12" s="70" t="str">
        <f t="shared" si="24"/>
        <v/>
      </c>
      <c r="FZ12" s="70" t="str">
        <f t="shared" si="24"/>
        <v/>
      </c>
      <c r="GA12" s="70" t="str">
        <f t="shared" si="24"/>
        <v/>
      </c>
      <c r="GB12" s="70" t="str">
        <f t="shared" si="24"/>
        <v/>
      </c>
      <c r="GC12" s="70" t="str">
        <f t="shared" si="24"/>
        <v/>
      </c>
      <c r="GD12" s="70" t="str">
        <f t="shared" si="24"/>
        <v/>
      </c>
      <c r="GE12" s="70" t="str">
        <f t="shared" si="24"/>
        <v/>
      </c>
      <c r="GF12" s="70" t="str">
        <f t="shared" si="24"/>
        <v/>
      </c>
      <c r="GG12" s="70" t="str">
        <f t="shared" si="24"/>
        <v/>
      </c>
      <c r="GH12" s="70" t="str">
        <f t="shared" si="24"/>
        <v/>
      </c>
      <c r="GI12" s="70" t="str">
        <f t="shared" si="24"/>
        <v/>
      </c>
      <c r="GJ12" s="70" t="str">
        <f t="shared" si="24"/>
        <v/>
      </c>
      <c r="GK12" s="70" t="str">
        <f t="shared" si="24"/>
        <v/>
      </c>
      <c r="GL12" s="70" t="str">
        <f t="shared" si="24"/>
        <v/>
      </c>
      <c r="GM12" s="70" t="str">
        <f t="shared" si="24"/>
        <v/>
      </c>
      <c r="GN12" s="71" t="str">
        <f t="shared" si="24"/>
        <v/>
      </c>
      <c r="GO12" s="72" t="str">
        <f>IF(SUM(AP12:GN12)=0,"",SUM(AP12:GN12))</f>
        <v/>
      </c>
    </row>
    <row r="13" spans="1:208" ht="15" customHeight="1">
      <c r="A13" s="518"/>
      <c r="B13" s="87" t="s">
        <v>295</v>
      </c>
      <c r="C13" s="88" t="str">
        <f>IF(C12="","",TEXT(C12,"aaa"))</f>
        <v>金</v>
      </c>
      <c r="D13" s="89" t="str">
        <f t="shared" ref="D13:AG13" si="25">IF(D12="","",TEXT(D12,"aaa"))</f>
        <v>土</v>
      </c>
      <c r="E13" s="89" t="str">
        <f t="shared" si="25"/>
        <v>日</v>
      </c>
      <c r="F13" s="89" t="str">
        <f t="shared" si="25"/>
        <v>月</v>
      </c>
      <c r="G13" s="89" t="str">
        <f t="shared" si="25"/>
        <v>火</v>
      </c>
      <c r="H13" s="89" t="str">
        <f t="shared" si="25"/>
        <v>水</v>
      </c>
      <c r="I13" s="89" t="str">
        <f t="shared" si="25"/>
        <v>木</v>
      </c>
      <c r="J13" s="89" t="str">
        <f t="shared" si="25"/>
        <v>金</v>
      </c>
      <c r="K13" s="89" t="str">
        <f t="shared" si="25"/>
        <v>土</v>
      </c>
      <c r="L13" s="89" t="str">
        <f t="shared" si="25"/>
        <v>日</v>
      </c>
      <c r="M13" s="89" t="str">
        <f t="shared" si="25"/>
        <v>月</v>
      </c>
      <c r="N13" s="89" t="str">
        <f t="shared" si="25"/>
        <v>火</v>
      </c>
      <c r="O13" s="89" t="str">
        <f t="shared" si="25"/>
        <v>水</v>
      </c>
      <c r="P13" s="89" t="str">
        <f t="shared" si="25"/>
        <v>木</v>
      </c>
      <c r="Q13" s="89" t="str">
        <f t="shared" si="25"/>
        <v>金</v>
      </c>
      <c r="R13" s="89" t="str">
        <f t="shared" si="25"/>
        <v>土</v>
      </c>
      <c r="S13" s="89" t="str">
        <f t="shared" si="25"/>
        <v>日</v>
      </c>
      <c r="T13" s="89" t="str">
        <f t="shared" si="25"/>
        <v>月</v>
      </c>
      <c r="U13" s="89" t="str">
        <f t="shared" si="25"/>
        <v>火</v>
      </c>
      <c r="V13" s="89" t="str">
        <f t="shared" si="25"/>
        <v>水</v>
      </c>
      <c r="W13" s="89" t="str">
        <f t="shared" si="25"/>
        <v>木</v>
      </c>
      <c r="X13" s="89" t="str">
        <f t="shared" si="25"/>
        <v>金</v>
      </c>
      <c r="Y13" s="89" t="str">
        <f t="shared" si="25"/>
        <v>土</v>
      </c>
      <c r="Z13" s="89" t="str">
        <f t="shared" si="25"/>
        <v>日</v>
      </c>
      <c r="AA13" s="89" t="str">
        <f t="shared" si="25"/>
        <v>月</v>
      </c>
      <c r="AB13" s="89" t="str">
        <f t="shared" si="25"/>
        <v>火</v>
      </c>
      <c r="AC13" s="89" t="str">
        <f t="shared" si="25"/>
        <v>水</v>
      </c>
      <c r="AD13" s="89" t="str">
        <f t="shared" si="25"/>
        <v>木</v>
      </c>
      <c r="AE13" s="89" t="str">
        <f t="shared" si="25"/>
        <v>金</v>
      </c>
      <c r="AF13" s="89" t="str">
        <f t="shared" si="25"/>
        <v>土</v>
      </c>
      <c r="AG13" s="90" t="str">
        <f t="shared" si="25"/>
        <v/>
      </c>
      <c r="AI13" s="528"/>
      <c r="AK13" s="4">
        <v>45579</v>
      </c>
      <c r="AL13" s="66" t="s">
        <v>5</v>
      </c>
      <c r="AM13" s="67">
        <v>1</v>
      </c>
      <c r="AO13" s="73">
        <f>IF(AO12="","",EOMONTH($E$8,2)+DAY($E$8)-1)</f>
        <v>45688</v>
      </c>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6"/>
      <c r="BU13" s="74"/>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6"/>
      <c r="CZ13" s="74"/>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6"/>
      <c r="EE13" s="74"/>
      <c r="EF13" s="75"/>
      <c r="EG13" s="75"/>
      <c r="EH13" s="75"/>
      <c r="EI13" s="75"/>
      <c r="EJ13" s="75"/>
      <c r="EK13" s="75"/>
      <c r="EL13" s="75"/>
      <c r="EM13" s="75"/>
      <c r="EN13" s="75"/>
      <c r="EO13" s="75"/>
      <c r="EP13" s="75"/>
      <c r="EQ13" s="75"/>
      <c r="ER13" s="75"/>
      <c r="ES13" s="75"/>
      <c r="ET13" s="75"/>
      <c r="EU13" s="75"/>
      <c r="EV13" s="75"/>
      <c r="EW13" s="75"/>
      <c r="EX13" s="75"/>
      <c r="EY13" s="75"/>
      <c r="EZ13" s="75"/>
      <c r="FA13" s="75"/>
      <c r="FB13" s="75"/>
      <c r="FC13" s="75"/>
      <c r="FD13" s="75"/>
      <c r="FE13" s="75"/>
      <c r="FF13" s="75"/>
      <c r="FG13" s="75"/>
      <c r="FH13" s="75"/>
      <c r="FI13" s="76"/>
      <c r="FJ13" s="74"/>
      <c r="FK13" s="75"/>
      <c r="FL13" s="75"/>
      <c r="FM13" s="75"/>
      <c r="FN13" s="75"/>
      <c r="FO13" s="75"/>
      <c r="FP13" s="75"/>
      <c r="FQ13" s="75"/>
      <c r="FR13" s="75"/>
      <c r="FS13" s="75"/>
      <c r="FT13" s="75"/>
      <c r="FU13" s="75"/>
      <c r="FV13" s="75"/>
      <c r="FW13" s="75"/>
      <c r="FX13" s="75"/>
      <c r="FY13" s="75"/>
      <c r="FZ13" s="75"/>
      <c r="GA13" s="75"/>
      <c r="GB13" s="75"/>
      <c r="GC13" s="75"/>
      <c r="GD13" s="75"/>
      <c r="GE13" s="75"/>
      <c r="GF13" s="75"/>
      <c r="GG13" s="75"/>
      <c r="GH13" s="75"/>
      <c r="GI13" s="75"/>
      <c r="GJ13" s="75"/>
      <c r="GK13" s="75"/>
      <c r="GL13" s="75"/>
      <c r="GM13" s="75"/>
      <c r="GN13" s="76"/>
      <c r="GO13" s="77">
        <f>IF(COUNT(AP12:GN12)=0,"",COUNT(AP12:GN12))</f>
        <v>19</v>
      </c>
    </row>
    <row r="14" spans="1:208" ht="35.15" customHeight="1">
      <c r="A14" s="518"/>
      <c r="B14" s="523" t="s">
        <v>296</v>
      </c>
      <c r="C14" s="524" t="str">
        <f t="shared" ref="C14:S14" si="26">IF(ISERROR(VLOOKUP(C12,$AK$6:$AM$70,2,FALSE)),"",VLOOKUP(C12,$AK$6:$AM$70,2,FALSE))</f>
        <v/>
      </c>
      <c r="D14" s="495" t="str">
        <f t="shared" si="26"/>
        <v/>
      </c>
      <c r="E14" s="495" t="str">
        <f t="shared" si="26"/>
        <v>文化の日</v>
      </c>
      <c r="F14" s="495" t="str">
        <f t="shared" si="26"/>
        <v>振替休日（文化の日）</v>
      </c>
      <c r="G14" s="495" t="str">
        <f t="shared" si="26"/>
        <v/>
      </c>
      <c r="H14" s="495" t="str">
        <f t="shared" si="26"/>
        <v/>
      </c>
      <c r="I14" s="495" t="str">
        <f t="shared" si="26"/>
        <v/>
      </c>
      <c r="J14" s="495" t="str">
        <f t="shared" si="26"/>
        <v/>
      </c>
      <c r="K14" s="495" t="str">
        <f t="shared" si="26"/>
        <v/>
      </c>
      <c r="L14" s="495" t="str">
        <f t="shared" si="26"/>
        <v/>
      </c>
      <c r="M14" s="495" t="str">
        <f t="shared" si="26"/>
        <v/>
      </c>
      <c r="N14" s="495" t="str">
        <f t="shared" si="26"/>
        <v/>
      </c>
      <c r="O14" s="495" t="str">
        <f t="shared" si="26"/>
        <v/>
      </c>
      <c r="P14" s="495" t="str">
        <f t="shared" si="26"/>
        <v/>
      </c>
      <c r="Q14" s="495" t="str">
        <f t="shared" si="26"/>
        <v/>
      </c>
      <c r="R14" s="495" t="str">
        <f t="shared" si="26"/>
        <v/>
      </c>
      <c r="S14" s="495" t="str">
        <f t="shared" si="26"/>
        <v/>
      </c>
      <c r="T14" s="495" t="str">
        <f>IF(ISERROR(VLOOKUP(T12,$AK$6:$AM$70,2,FALSE)),"",VLOOKUP(T12,$AK$6:$AM$70,2,FALSE))</f>
        <v/>
      </c>
      <c r="U14" s="495" t="str">
        <f t="shared" ref="U14:AG14" si="27">IF(ISERROR(VLOOKUP(U12,$AK$6:$AM$70,2,FALSE)),"",VLOOKUP(U12,$AK$6:$AM$70,2,FALSE))</f>
        <v/>
      </c>
      <c r="V14" s="495" t="str">
        <f t="shared" si="27"/>
        <v/>
      </c>
      <c r="W14" s="495" t="str">
        <f t="shared" si="27"/>
        <v/>
      </c>
      <c r="X14" s="495" t="str">
        <f t="shared" si="27"/>
        <v/>
      </c>
      <c r="Y14" s="495" t="str">
        <f t="shared" si="27"/>
        <v>勤労感謝の日</v>
      </c>
      <c r="Z14" s="495" t="str">
        <f t="shared" si="27"/>
        <v/>
      </c>
      <c r="AA14" s="495" t="str">
        <f t="shared" si="27"/>
        <v/>
      </c>
      <c r="AB14" s="495" t="str">
        <f t="shared" si="27"/>
        <v/>
      </c>
      <c r="AC14" s="495" t="str">
        <f t="shared" si="27"/>
        <v/>
      </c>
      <c r="AD14" s="495" t="str">
        <f t="shared" si="27"/>
        <v/>
      </c>
      <c r="AE14" s="495" t="str">
        <f t="shared" si="27"/>
        <v/>
      </c>
      <c r="AF14" s="495" t="str">
        <f t="shared" si="27"/>
        <v/>
      </c>
      <c r="AG14" s="494" t="str">
        <f t="shared" si="27"/>
        <v/>
      </c>
      <c r="AI14" s="528"/>
      <c r="AK14" s="4">
        <v>45599</v>
      </c>
      <c r="AL14" s="66" t="s">
        <v>6</v>
      </c>
      <c r="AM14" s="67">
        <v>1</v>
      </c>
      <c r="AO14" s="68">
        <f>IF($E$8="","",EOMONTH($E$8,2)+DAY($E$8))</f>
        <v>45689</v>
      </c>
      <c r="AP14" s="70" t="str">
        <f t="shared" ref="AP14:DA14" si="28">IF(OR($AO14="",$AO14&gt;AP$4,$AO19&lt;AP$4,AP$5="準"),"",
IF(AND(OR(AP$5="土",AP$5="日",AP$5="Ａ"),AP$6=""),"",IF(AP$6="",0,AP$6)))</f>
        <v/>
      </c>
      <c r="AQ14" s="70" t="str">
        <f t="shared" si="28"/>
        <v/>
      </c>
      <c r="AR14" s="70" t="str">
        <f t="shared" si="28"/>
        <v/>
      </c>
      <c r="AS14" s="70" t="str">
        <f t="shared" si="28"/>
        <v/>
      </c>
      <c r="AT14" s="70" t="str">
        <f t="shared" si="28"/>
        <v/>
      </c>
      <c r="AU14" s="70" t="str">
        <f t="shared" si="28"/>
        <v/>
      </c>
      <c r="AV14" s="70" t="str">
        <f t="shared" si="28"/>
        <v/>
      </c>
      <c r="AW14" s="70" t="str">
        <f t="shared" si="28"/>
        <v/>
      </c>
      <c r="AX14" s="70" t="str">
        <f t="shared" si="28"/>
        <v/>
      </c>
      <c r="AY14" s="70" t="str">
        <f t="shared" si="28"/>
        <v/>
      </c>
      <c r="AZ14" s="70" t="str">
        <f t="shared" si="28"/>
        <v/>
      </c>
      <c r="BA14" s="70" t="str">
        <f t="shared" si="28"/>
        <v/>
      </c>
      <c r="BB14" s="70" t="str">
        <f t="shared" si="28"/>
        <v/>
      </c>
      <c r="BC14" s="70" t="str">
        <f t="shared" si="28"/>
        <v/>
      </c>
      <c r="BD14" s="70" t="str">
        <f t="shared" si="28"/>
        <v/>
      </c>
      <c r="BE14" s="70" t="str">
        <f t="shared" si="28"/>
        <v/>
      </c>
      <c r="BF14" s="70" t="str">
        <f t="shared" si="28"/>
        <v/>
      </c>
      <c r="BG14" s="70" t="str">
        <f t="shared" si="28"/>
        <v/>
      </c>
      <c r="BH14" s="70" t="str">
        <f t="shared" si="28"/>
        <v/>
      </c>
      <c r="BI14" s="70" t="str">
        <f t="shared" si="28"/>
        <v/>
      </c>
      <c r="BJ14" s="70" t="str">
        <f t="shared" si="28"/>
        <v/>
      </c>
      <c r="BK14" s="70" t="str">
        <f t="shared" si="28"/>
        <v/>
      </c>
      <c r="BL14" s="70" t="str">
        <f t="shared" si="28"/>
        <v/>
      </c>
      <c r="BM14" s="70" t="str">
        <f t="shared" si="28"/>
        <v/>
      </c>
      <c r="BN14" s="70" t="str">
        <f t="shared" si="28"/>
        <v/>
      </c>
      <c r="BO14" s="70" t="str">
        <f t="shared" si="28"/>
        <v/>
      </c>
      <c r="BP14" s="70" t="str">
        <f t="shared" si="28"/>
        <v/>
      </c>
      <c r="BQ14" s="70" t="str">
        <f t="shared" si="28"/>
        <v/>
      </c>
      <c r="BR14" s="70" t="str">
        <f t="shared" si="28"/>
        <v/>
      </c>
      <c r="BS14" s="70" t="str">
        <f t="shared" si="28"/>
        <v/>
      </c>
      <c r="BT14" s="71" t="str">
        <f t="shared" si="28"/>
        <v/>
      </c>
      <c r="BU14" s="69" t="str">
        <f t="shared" si="28"/>
        <v/>
      </c>
      <c r="BV14" s="70" t="str">
        <f t="shared" si="28"/>
        <v/>
      </c>
      <c r="BW14" s="70" t="str">
        <f t="shared" si="28"/>
        <v/>
      </c>
      <c r="BX14" s="70" t="str">
        <f t="shared" si="28"/>
        <v/>
      </c>
      <c r="BY14" s="70" t="str">
        <f t="shared" si="28"/>
        <v/>
      </c>
      <c r="BZ14" s="70" t="str">
        <f t="shared" si="28"/>
        <v/>
      </c>
      <c r="CA14" s="70" t="str">
        <f t="shared" si="28"/>
        <v/>
      </c>
      <c r="CB14" s="70" t="str">
        <f t="shared" si="28"/>
        <v/>
      </c>
      <c r="CC14" s="70" t="str">
        <f t="shared" si="28"/>
        <v/>
      </c>
      <c r="CD14" s="70" t="str">
        <f t="shared" si="28"/>
        <v/>
      </c>
      <c r="CE14" s="70" t="str">
        <f t="shared" si="28"/>
        <v/>
      </c>
      <c r="CF14" s="70" t="str">
        <f t="shared" si="28"/>
        <v/>
      </c>
      <c r="CG14" s="70" t="str">
        <f t="shared" si="28"/>
        <v/>
      </c>
      <c r="CH14" s="70" t="str">
        <f t="shared" si="28"/>
        <v/>
      </c>
      <c r="CI14" s="70" t="str">
        <f t="shared" si="28"/>
        <v/>
      </c>
      <c r="CJ14" s="70" t="str">
        <f t="shared" si="28"/>
        <v/>
      </c>
      <c r="CK14" s="70" t="str">
        <f t="shared" si="28"/>
        <v/>
      </c>
      <c r="CL14" s="70" t="str">
        <f t="shared" si="28"/>
        <v/>
      </c>
      <c r="CM14" s="70" t="str">
        <f t="shared" si="28"/>
        <v/>
      </c>
      <c r="CN14" s="70" t="str">
        <f t="shared" si="28"/>
        <v/>
      </c>
      <c r="CO14" s="70" t="str">
        <f t="shared" si="28"/>
        <v/>
      </c>
      <c r="CP14" s="70" t="str">
        <f t="shared" si="28"/>
        <v/>
      </c>
      <c r="CQ14" s="70" t="str">
        <f t="shared" si="28"/>
        <v/>
      </c>
      <c r="CR14" s="70" t="str">
        <f t="shared" si="28"/>
        <v/>
      </c>
      <c r="CS14" s="70" t="str">
        <f t="shared" si="28"/>
        <v/>
      </c>
      <c r="CT14" s="70" t="str">
        <f t="shared" si="28"/>
        <v/>
      </c>
      <c r="CU14" s="70" t="str">
        <f t="shared" si="28"/>
        <v/>
      </c>
      <c r="CV14" s="70" t="str">
        <f t="shared" si="28"/>
        <v/>
      </c>
      <c r="CW14" s="70" t="str">
        <f t="shared" si="28"/>
        <v/>
      </c>
      <c r="CX14" s="70" t="str">
        <f t="shared" si="28"/>
        <v/>
      </c>
      <c r="CY14" s="71" t="str">
        <f t="shared" si="28"/>
        <v/>
      </c>
      <c r="CZ14" s="69" t="str">
        <f t="shared" si="28"/>
        <v/>
      </c>
      <c r="DA14" s="70" t="str">
        <f t="shared" si="28"/>
        <v/>
      </c>
      <c r="DB14" s="70" t="str">
        <f t="shared" ref="DB14:FM14" si="29">IF(OR($AO14="",$AO14&gt;DB$4,$AO19&lt;DB$4,DB$5="準"),"",
IF(AND(OR(DB$5="土",DB$5="日",DB$5="Ａ"),DB$6=""),"",IF(DB$6="",0,DB$6)))</f>
        <v/>
      </c>
      <c r="DC14" s="70" t="str">
        <f t="shared" si="29"/>
        <v/>
      </c>
      <c r="DD14" s="70" t="str">
        <f t="shared" si="29"/>
        <v/>
      </c>
      <c r="DE14" s="70" t="str">
        <f t="shared" si="29"/>
        <v/>
      </c>
      <c r="DF14" s="70" t="str">
        <f t="shared" si="29"/>
        <v/>
      </c>
      <c r="DG14" s="70" t="str">
        <f t="shared" si="29"/>
        <v/>
      </c>
      <c r="DH14" s="70" t="str">
        <f t="shared" si="29"/>
        <v/>
      </c>
      <c r="DI14" s="70" t="str">
        <f t="shared" si="29"/>
        <v/>
      </c>
      <c r="DJ14" s="70" t="str">
        <f t="shared" si="29"/>
        <v/>
      </c>
      <c r="DK14" s="70" t="str">
        <f t="shared" si="29"/>
        <v/>
      </c>
      <c r="DL14" s="70" t="str">
        <f t="shared" si="29"/>
        <v/>
      </c>
      <c r="DM14" s="70" t="str">
        <f t="shared" si="29"/>
        <v/>
      </c>
      <c r="DN14" s="70" t="str">
        <f t="shared" si="29"/>
        <v/>
      </c>
      <c r="DO14" s="70" t="str">
        <f t="shared" si="29"/>
        <v/>
      </c>
      <c r="DP14" s="70" t="str">
        <f t="shared" si="29"/>
        <v/>
      </c>
      <c r="DQ14" s="70" t="str">
        <f t="shared" si="29"/>
        <v/>
      </c>
      <c r="DR14" s="70" t="str">
        <f t="shared" si="29"/>
        <v/>
      </c>
      <c r="DS14" s="70" t="str">
        <f t="shared" si="29"/>
        <v/>
      </c>
      <c r="DT14" s="70" t="str">
        <f t="shared" si="29"/>
        <v/>
      </c>
      <c r="DU14" s="70" t="str">
        <f t="shared" si="29"/>
        <v/>
      </c>
      <c r="DV14" s="70" t="str">
        <f t="shared" si="29"/>
        <v/>
      </c>
      <c r="DW14" s="70" t="str">
        <f t="shared" si="29"/>
        <v/>
      </c>
      <c r="DX14" s="70" t="str">
        <f t="shared" si="29"/>
        <v/>
      </c>
      <c r="DY14" s="70" t="str">
        <f t="shared" si="29"/>
        <v/>
      </c>
      <c r="DZ14" s="70" t="str">
        <f t="shared" si="29"/>
        <v/>
      </c>
      <c r="EA14" s="70" t="str">
        <f t="shared" si="29"/>
        <v/>
      </c>
      <c r="EB14" s="70" t="str">
        <f t="shared" si="29"/>
        <v/>
      </c>
      <c r="EC14" s="70" t="str">
        <f t="shared" si="29"/>
        <v/>
      </c>
      <c r="ED14" s="71" t="str">
        <f t="shared" si="29"/>
        <v/>
      </c>
      <c r="EE14" s="69" t="str">
        <f t="shared" si="29"/>
        <v/>
      </c>
      <c r="EF14" s="70" t="str">
        <f t="shared" si="29"/>
        <v/>
      </c>
      <c r="EG14" s="70">
        <f t="shared" si="29"/>
        <v>0</v>
      </c>
      <c r="EH14" s="70">
        <f t="shared" si="29"/>
        <v>0</v>
      </c>
      <c r="EI14" s="70">
        <f t="shared" si="29"/>
        <v>0</v>
      </c>
      <c r="EJ14" s="70">
        <f t="shared" si="29"/>
        <v>0</v>
      </c>
      <c r="EK14" s="70">
        <f t="shared" si="29"/>
        <v>0</v>
      </c>
      <c r="EL14" s="70" t="str">
        <f t="shared" si="29"/>
        <v/>
      </c>
      <c r="EM14" s="70" t="str">
        <f t="shared" si="29"/>
        <v/>
      </c>
      <c r="EN14" s="70">
        <f t="shared" si="29"/>
        <v>0</v>
      </c>
      <c r="EO14" s="70" t="str">
        <f t="shared" si="29"/>
        <v/>
      </c>
      <c r="EP14" s="70">
        <f t="shared" si="29"/>
        <v>0</v>
      </c>
      <c r="EQ14" s="70">
        <f t="shared" si="29"/>
        <v>0</v>
      </c>
      <c r="ER14" s="70">
        <f t="shared" si="29"/>
        <v>0</v>
      </c>
      <c r="ES14" s="70" t="str">
        <f t="shared" si="29"/>
        <v/>
      </c>
      <c r="ET14" s="70" t="str">
        <f t="shared" si="29"/>
        <v/>
      </c>
      <c r="EU14" s="70">
        <f t="shared" si="29"/>
        <v>0</v>
      </c>
      <c r="EV14" s="70">
        <f t="shared" si="29"/>
        <v>0</v>
      </c>
      <c r="EW14" s="70">
        <f t="shared" si="29"/>
        <v>0</v>
      </c>
      <c r="EX14" s="70">
        <f t="shared" si="29"/>
        <v>0</v>
      </c>
      <c r="EY14" s="70">
        <f t="shared" si="29"/>
        <v>0</v>
      </c>
      <c r="EZ14" s="70" t="str">
        <f t="shared" si="29"/>
        <v/>
      </c>
      <c r="FA14" s="70" t="str">
        <f t="shared" si="29"/>
        <v/>
      </c>
      <c r="FB14" s="70" t="str">
        <f t="shared" si="29"/>
        <v/>
      </c>
      <c r="FC14" s="70">
        <f t="shared" si="29"/>
        <v>0</v>
      </c>
      <c r="FD14" s="70">
        <f t="shared" si="29"/>
        <v>0</v>
      </c>
      <c r="FE14" s="70">
        <f t="shared" si="29"/>
        <v>0</v>
      </c>
      <c r="FF14" s="70">
        <f t="shared" si="29"/>
        <v>0</v>
      </c>
      <c r="FG14" s="70" t="str">
        <f t="shared" si="29"/>
        <v/>
      </c>
      <c r="FH14" s="70" t="str">
        <f t="shared" si="29"/>
        <v/>
      </c>
      <c r="FI14" s="71" t="str">
        <f t="shared" si="29"/>
        <v/>
      </c>
      <c r="FJ14" s="69" t="str">
        <f t="shared" si="29"/>
        <v/>
      </c>
      <c r="FK14" s="70" t="str">
        <f t="shared" si="29"/>
        <v/>
      </c>
      <c r="FL14" s="70" t="str">
        <f t="shared" si="29"/>
        <v/>
      </c>
      <c r="FM14" s="70" t="str">
        <f t="shared" si="29"/>
        <v/>
      </c>
      <c r="FN14" s="70" t="str">
        <f t="shared" ref="FN14:GN14" si="30">IF(OR($AO14="",$AO14&gt;FN$4,$AO19&lt;FN$4,FN$5="準"),"",
IF(AND(OR(FN$5="土",FN$5="日",FN$5="Ａ"),FN$6=""),"",IF(FN$6="",0,FN$6)))</f>
        <v/>
      </c>
      <c r="FO14" s="70" t="str">
        <f t="shared" si="30"/>
        <v/>
      </c>
      <c r="FP14" s="70" t="str">
        <f t="shared" si="30"/>
        <v/>
      </c>
      <c r="FQ14" s="70" t="str">
        <f t="shared" si="30"/>
        <v/>
      </c>
      <c r="FR14" s="70" t="str">
        <f t="shared" si="30"/>
        <v/>
      </c>
      <c r="FS14" s="70" t="str">
        <f t="shared" si="30"/>
        <v/>
      </c>
      <c r="FT14" s="70" t="str">
        <f t="shared" si="30"/>
        <v/>
      </c>
      <c r="FU14" s="70" t="str">
        <f t="shared" si="30"/>
        <v/>
      </c>
      <c r="FV14" s="70" t="str">
        <f t="shared" si="30"/>
        <v/>
      </c>
      <c r="FW14" s="70" t="str">
        <f t="shared" si="30"/>
        <v/>
      </c>
      <c r="FX14" s="70" t="str">
        <f t="shared" si="30"/>
        <v/>
      </c>
      <c r="FY14" s="70" t="str">
        <f t="shared" si="30"/>
        <v/>
      </c>
      <c r="FZ14" s="70" t="str">
        <f t="shared" si="30"/>
        <v/>
      </c>
      <c r="GA14" s="70" t="str">
        <f t="shared" si="30"/>
        <v/>
      </c>
      <c r="GB14" s="70" t="str">
        <f t="shared" si="30"/>
        <v/>
      </c>
      <c r="GC14" s="70" t="str">
        <f t="shared" si="30"/>
        <v/>
      </c>
      <c r="GD14" s="70" t="str">
        <f t="shared" si="30"/>
        <v/>
      </c>
      <c r="GE14" s="70" t="str">
        <f t="shared" si="30"/>
        <v/>
      </c>
      <c r="GF14" s="70" t="str">
        <f t="shared" si="30"/>
        <v/>
      </c>
      <c r="GG14" s="70" t="str">
        <f t="shared" si="30"/>
        <v/>
      </c>
      <c r="GH14" s="70" t="str">
        <f t="shared" si="30"/>
        <v/>
      </c>
      <c r="GI14" s="70" t="str">
        <f t="shared" si="30"/>
        <v/>
      </c>
      <c r="GJ14" s="70" t="str">
        <f t="shared" si="30"/>
        <v/>
      </c>
      <c r="GK14" s="70" t="str">
        <f t="shared" si="30"/>
        <v/>
      </c>
      <c r="GL14" s="70" t="str">
        <f t="shared" si="30"/>
        <v/>
      </c>
      <c r="GM14" s="70" t="str">
        <f t="shared" si="30"/>
        <v/>
      </c>
      <c r="GN14" s="71" t="str">
        <f t="shared" si="30"/>
        <v/>
      </c>
      <c r="GO14" s="72" t="str">
        <f>IF(SUM(AP14:GN14)=0,"",SUM(AP14:GN14))</f>
        <v/>
      </c>
    </row>
    <row r="15" spans="1:208" ht="35.15" customHeight="1">
      <c r="A15" s="518"/>
      <c r="B15" s="523"/>
      <c r="C15" s="524"/>
      <c r="D15" s="495"/>
      <c r="E15" s="495"/>
      <c r="F15" s="495"/>
      <c r="G15" s="495"/>
      <c r="H15" s="495"/>
      <c r="I15" s="495"/>
      <c r="J15" s="495"/>
      <c r="K15" s="495"/>
      <c r="L15" s="495"/>
      <c r="M15" s="495"/>
      <c r="N15" s="495"/>
      <c r="O15" s="495"/>
      <c r="P15" s="495"/>
      <c r="Q15" s="495"/>
      <c r="R15" s="495"/>
      <c r="S15" s="495"/>
      <c r="T15" s="495"/>
      <c r="U15" s="495"/>
      <c r="V15" s="495"/>
      <c r="W15" s="495"/>
      <c r="X15" s="495"/>
      <c r="Y15" s="495"/>
      <c r="Z15" s="495"/>
      <c r="AA15" s="495"/>
      <c r="AB15" s="495"/>
      <c r="AC15" s="495"/>
      <c r="AD15" s="495"/>
      <c r="AE15" s="495"/>
      <c r="AF15" s="495"/>
      <c r="AG15" s="494"/>
      <c r="AI15" s="528"/>
      <c r="AK15" s="4">
        <v>45600</v>
      </c>
      <c r="AL15" s="66" t="s">
        <v>410</v>
      </c>
      <c r="AM15" s="67">
        <v>1</v>
      </c>
      <c r="AO15" s="110"/>
      <c r="AP15" s="44"/>
      <c r="AQ15" s="44"/>
      <c r="AR15" s="44"/>
      <c r="AS15" s="44"/>
      <c r="AT15" s="44"/>
      <c r="AU15" s="44"/>
      <c r="AV15" s="44"/>
      <c r="AW15" s="44"/>
      <c r="AX15" s="44"/>
      <c r="AY15" s="44"/>
      <c r="AZ15" s="44"/>
      <c r="BA15" s="44"/>
      <c r="BB15" s="44"/>
      <c r="BC15" s="44"/>
      <c r="BD15" s="44"/>
      <c r="BE15" s="44"/>
      <c r="BF15" s="44"/>
      <c r="BG15" s="44"/>
      <c r="BH15" s="44"/>
      <c r="BI15" s="44"/>
      <c r="BJ15" s="44"/>
      <c r="BK15" s="44"/>
      <c r="BL15" s="44"/>
      <c r="BM15" s="44"/>
      <c r="BN15" s="44"/>
      <c r="BO15" s="44"/>
      <c r="BP15" s="44"/>
      <c r="BQ15" s="44"/>
      <c r="BR15" s="44"/>
      <c r="BS15" s="44"/>
      <c r="BT15" s="81"/>
      <c r="BU15" s="80"/>
      <c r="BV15" s="44"/>
      <c r="BW15" s="44"/>
      <c r="BX15" s="44"/>
      <c r="BY15" s="44"/>
      <c r="BZ15" s="44"/>
      <c r="CA15" s="44"/>
      <c r="CB15" s="44"/>
      <c r="CC15" s="44"/>
      <c r="CD15" s="44"/>
      <c r="CE15" s="44"/>
      <c r="CF15" s="44"/>
      <c r="CG15" s="44"/>
      <c r="CH15" s="44"/>
      <c r="CI15" s="44"/>
      <c r="CJ15" s="44"/>
      <c r="CK15" s="44"/>
      <c r="CL15" s="44"/>
      <c r="CM15" s="44"/>
      <c r="CN15" s="44"/>
      <c r="CO15" s="44"/>
      <c r="CP15" s="44"/>
      <c r="CQ15" s="44"/>
      <c r="CR15" s="44"/>
      <c r="CS15" s="44"/>
      <c r="CT15" s="44"/>
      <c r="CU15" s="44"/>
      <c r="CV15" s="44"/>
      <c r="CW15" s="44"/>
      <c r="CX15" s="44"/>
      <c r="CY15" s="81"/>
      <c r="CZ15" s="80"/>
      <c r="DA15" s="44"/>
      <c r="DB15" s="44"/>
      <c r="DC15" s="44"/>
      <c r="DD15" s="44"/>
      <c r="DE15" s="44"/>
      <c r="DF15" s="44"/>
      <c r="DG15" s="44"/>
      <c r="DH15" s="44"/>
      <c r="DI15" s="44"/>
      <c r="DJ15" s="44"/>
      <c r="DK15" s="44"/>
      <c r="DL15" s="44"/>
      <c r="DM15" s="44"/>
      <c r="DN15" s="44"/>
      <c r="DO15" s="44"/>
      <c r="DP15" s="44"/>
      <c r="DQ15" s="44"/>
      <c r="DR15" s="44"/>
      <c r="DS15" s="44"/>
      <c r="DT15" s="44"/>
      <c r="DU15" s="44"/>
      <c r="DV15" s="44"/>
      <c r="DW15" s="44"/>
      <c r="DX15" s="44"/>
      <c r="DY15" s="44"/>
      <c r="DZ15" s="44"/>
      <c r="EA15" s="44"/>
      <c r="EB15" s="44"/>
      <c r="EC15" s="44"/>
      <c r="ED15" s="81"/>
      <c r="EE15" s="80"/>
      <c r="EF15" s="44"/>
      <c r="EG15" s="44"/>
      <c r="EH15" s="44"/>
      <c r="EI15" s="44"/>
      <c r="EJ15" s="44"/>
      <c r="EK15" s="44"/>
      <c r="EL15" s="44"/>
      <c r="EM15" s="44"/>
      <c r="EN15" s="44"/>
      <c r="EO15" s="44"/>
      <c r="EP15" s="44"/>
      <c r="EQ15" s="44"/>
      <c r="ER15" s="44"/>
      <c r="ES15" s="44"/>
      <c r="ET15" s="44"/>
      <c r="EU15" s="44"/>
      <c r="EV15" s="44"/>
      <c r="EW15" s="44"/>
      <c r="EX15" s="44"/>
      <c r="EY15" s="44"/>
      <c r="EZ15" s="44"/>
      <c r="FA15" s="44"/>
      <c r="FB15" s="44"/>
      <c r="FC15" s="44"/>
      <c r="FD15" s="44"/>
      <c r="FE15" s="44"/>
      <c r="FF15" s="44"/>
      <c r="FG15" s="44"/>
      <c r="FH15" s="44"/>
      <c r="FI15" s="81"/>
      <c r="FJ15" s="80"/>
      <c r="FK15" s="44"/>
      <c r="FL15" s="44"/>
      <c r="FM15" s="44"/>
      <c r="FN15" s="44"/>
      <c r="FO15" s="44"/>
      <c r="FP15" s="44"/>
      <c r="FQ15" s="44"/>
      <c r="FR15" s="44"/>
      <c r="FS15" s="44"/>
      <c r="FT15" s="44"/>
      <c r="FU15" s="44"/>
      <c r="FV15" s="44"/>
      <c r="FW15" s="44"/>
      <c r="FX15" s="44"/>
      <c r="FY15" s="44"/>
      <c r="FZ15" s="44"/>
      <c r="GA15" s="44"/>
      <c r="GB15" s="44"/>
      <c r="GC15" s="44"/>
      <c r="GD15" s="44"/>
      <c r="GE15" s="44"/>
      <c r="GF15" s="44"/>
      <c r="GG15" s="44"/>
      <c r="GH15" s="44"/>
      <c r="GI15" s="44"/>
      <c r="GJ15" s="44"/>
      <c r="GK15" s="44"/>
      <c r="GL15" s="44"/>
      <c r="GM15" s="44"/>
      <c r="GN15" s="81"/>
      <c r="GO15" s="82"/>
    </row>
    <row r="16" spans="1:208" ht="35.15" customHeight="1">
      <c r="A16" s="518"/>
      <c r="B16" s="523"/>
      <c r="C16" s="524"/>
      <c r="D16" s="495"/>
      <c r="E16" s="495"/>
      <c r="F16" s="495"/>
      <c r="G16" s="495"/>
      <c r="H16" s="495"/>
      <c r="I16" s="495"/>
      <c r="J16" s="495"/>
      <c r="K16" s="495"/>
      <c r="L16" s="495"/>
      <c r="M16" s="495"/>
      <c r="N16" s="495"/>
      <c r="O16" s="495"/>
      <c r="P16" s="495"/>
      <c r="Q16" s="495"/>
      <c r="R16" s="495"/>
      <c r="S16" s="495"/>
      <c r="T16" s="495"/>
      <c r="U16" s="495"/>
      <c r="V16" s="495"/>
      <c r="W16" s="495"/>
      <c r="X16" s="495"/>
      <c r="Y16" s="495"/>
      <c r="Z16" s="495"/>
      <c r="AA16" s="495"/>
      <c r="AB16" s="495"/>
      <c r="AC16" s="495"/>
      <c r="AD16" s="495"/>
      <c r="AE16" s="495"/>
      <c r="AF16" s="495"/>
      <c r="AG16" s="494"/>
      <c r="AI16" s="528"/>
      <c r="AK16" s="4">
        <v>45619</v>
      </c>
      <c r="AL16" s="66" t="s">
        <v>7</v>
      </c>
      <c r="AM16" s="67">
        <v>1</v>
      </c>
      <c r="AO16" s="110"/>
      <c r="AP16" s="44"/>
      <c r="AQ16" s="44"/>
      <c r="AR16" s="44"/>
      <c r="AS16" s="44"/>
      <c r="AT16" s="44"/>
      <c r="AU16" s="44"/>
      <c r="AV16" s="44"/>
      <c r="AW16" s="44"/>
      <c r="AX16" s="44"/>
      <c r="AY16" s="44"/>
      <c r="AZ16" s="44"/>
      <c r="BA16" s="44"/>
      <c r="BB16" s="44"/>
      <c r="BC16" s="44"/>
      <c r="BD16" s="44"/>
      <c r="BE16" s="44"/>
      <c r="BF16" s="44"/>
      <c r="BG16" s="44"/>
      <c r="BH16" s="44"/>
      <c r="BI16" s="44"/>
      <c r="BJ16" s="44"/>
      <c r="BK16" s="44"/>
      <c r="BL16" s="44"/>
      <c r="BM16" s="44"/>
      <c r="BN16" s="44"/>
      <c r="BO16" s="44"/>
      <c r="BP16" s="44"/>
      <c r="BQ16" s="44"/>
      <c r="BR16" s="44"/>
      <c r="BS16" s="44"/>
      <c r="BT16" s="81"/>
      <c r="BU16" s="80"/>
      <c r="BV16" s="44"/>
      <c r="BW16" s="44"/>
      <c r="BX16" s="44"/>
      <c r="BY16" s="44"/>
      <c r="BZ16" s="44"/>
      <c r="CA16" s="44"/>
      <c r="CB16" s="44"/>
      <c r="CC16" s="44"/>
      <c r="CD16" s="44"/>
      <c r="CE16" s="44"/>
      <c r="CF16" s="44"/>
      <c r="CG16" s="44"/>
      <c r="CH16" s="44"/>
      <c r="CI16" s="44"/>
      <c r="CJ16" s="44"/>
      <c r="CK16" s="44"/>
      <c r="CL16" s="44"/>
      <c r="CM16" s="44"/>
      <c r="CN16" s="44"/>
      <c r="CO16" s="44"/>
      <c r="CP16" s="44"/>
      <c r="CQ16" s="44"/>
      <c r="CR16" s="44"/>
      <c r="CS16" s="44"/>
      <c r="CT16" s="44"/>
      <c r="CU16" s="44"/>
      <c r="CV16" s="44"/>
      <c r="CW16" s="44"/>
      <c r="CX16" s="44"/>
      <c r="CY16" s="81"/>
      <c r="CZ16" s="80"/>
      <c r="DA16" s="44"/>
      <c r="DB16" s="44"/>
      <c r="DC16" s="44"/>
      <c r="DD16" s="44"/>
      <c r="DE16" s="44"/>
      <c r="DF16" s="44"/>
      <c r="DG16" s="44"/>
      <c r="DH16" s="44"/>
      <c r="DI16" s="44"/>
      <c r="DJ16" s="44"/>
      <c r="DK16" s="44"/>
      <c r="DL16" s="44"/>
      <c r="DM16" s="44"/>
      <c r="DN16" s="44"/>
      <c r="DO16" s="44"/>
      <c r="DP16" s="44"/>
      <c r="DQ16" s="44"/>
      <c r="DR16" s="44"/>
      <c r="DS16" s="44"/>
      <c r="DT16" s="44"/>
      <c r="DU16" s="44"/>
      <c r="DV16" s="44"/>
      <c r="DW16" s="44"/>
      <c r="DX16" s="44"/>
      <c r="DY16" s="44"/>
      <c r="DZ16" s="44"/>
      <c r="EA16" s="44"/>
      <c r="EB16" s="44"/>
      <c r="EC16" s="44"/>
      <c r="ED16" s="81"/>
      <c r="EE16" s="80"/>
      <c r="EF16" s="44"/>
      <c r="EG16" s="44"/>
      <c r="EH16" s="44"/>
      <c r="EI16" s="44"/>
      <c r="EJ16" s="44"/>
      <c r="EK16" s="44"/>
      <c r="EL16" s="44"/>
      <c r="EM16" s="44"/>
      <c r="EN16" s="44"/>
      <c r="EO16" s="44"/>
      <c r="EP16" s="44"/>
      <c r="EQ16" s="44"/>
      <c r="ER16" s="44"/>
      <c r="ES16" s="44"/>
      <c r="ET16" s="44"/>
      <c r="EU16" s="44"/>
      <c r="EV16" s="44"/>
      <c r="EW16" s="44"/>
      <c r="EX16" s="44"/>
      <c r="EY16" s="44"/>
      <c r="EZ16" s="44"/>
      <c r="FA16" s="44"/>
      <c r="FB16" s="44"/>
      <c r="FC16" s="44"/>
      <c r="FD16" s="44"/>
      <c r="FE16" s="44"/>
      <c r="FF16" s="44"/>
      <c r="FG16" s="44"/>
      <c r="FH16" s="44"/>
      <c r="FI16" s="81"/>
      <c r="FJ16" s="80"/>
      <c r="FK16" s="44"/>
      <c r="FL16" s="44"/>
      <c r="FM16" s="44"/>
      <c r="FN16" s="44"/>
      <c r="FO16" s="44"/>
      <c r="FP16" s="44"/>
      <c r="FQ16" s="44"/>
      <c r="FR16" s="44"/>
      <c r="FS16" s="44"/>
      <c r="FT16" s="44"/>
      <c r="FU16" s="44"/>
      <c r="FV16" s="44"/>
      <c r="FW16" s="44"/>
      <c r="FX16" s="44"/>
      <c r="FY16" s="44"/>
      <c r="FZ16" s="44"/>
      <c r="GA16" s="44"/>
      <c r="GB16" s="44"/>
      <c r="GC16" s="44"/>
      <c r="GD16" s="44"/>
      <c r="GE16" s="44"/>
      <c r="GF16" s="44"/>
      <c r="GG16" s="44"/>
      <c r="GH16" s="44"/>
      <c r="GI16" s="44"/>
      <c r="GJ16" s="44"/>
      <c r="GK16" s="44"/>
      <c r="GL16" s="44"/>
      <c r="GM16" s="44"/>
      <c r="GN16" s="81"/>
      <c r="GO16" s="82"/>
    </row>
    <row r="17" spans="1:197" ht="35.15" customHeight="1">
      <c r="A17" s="518"/>
      <c r="B17" s="523"/>
      <c r="C17" s="524"/>
      <c r="D17" s="495"/>
      <c r="E17" s="495"/>
      <c r="F17" s="495"/>
      <c r="G17" s="495"/>
      <c r="H17" s="495"/>
      <c r="I17" s="495"/>
      <c r="J17" s="495"/>
      <c r="K17" s="495"/>
      <c r="L17" s="495"/>
      <c r="M17" s="495"/>
      <c r="N17" s="495"/>
      <c r="O17" s="495"/>
      <c r="P17" s="495"/>
      <c r="Q17" s="495"/>
      <c r="R17" s="495"/>
      <c r="S17" s="495"/>
      <c r="T17" s="495"/>
      <c r="U17" s="495"/>
      <c r="V17" s="495"/>
      <c r="W17" s="495"/>
      <c r="X17" s="495"/>
      <c r="Y17" s="495"/>
      <c r="Z17" s="495"/>
      <c r="AA17" s="495"/>
      <c r="AB17" s="495"/>
      <c r="AC17" s="495"/>
      <c r="AD17" s="495"/>
      <c r="AE17" s="495"/>
      <c r="AF17" s="495"/>
      <c r="AG17" s="494"/>
      <c r="AI17" s="528"/>
      <c r="AK17" s="4">
        <v>45655</v>
      </c>
      <c r="AL17" s="66" t="s">
        <v>8</v>
      </c>
      <c r="AM17" s="67">
        <v>1</v>
      </c>
      <c r="AO17" s="110"/>
      <c r="AP17" s="44"/>
      <c r="AQ17" s="44"/>
      <c r="AR17" s="44"/>
      <c r="AS17" s="44"/>
      <c r="AT17" s="44"/>
      <c r="AU17" s="44"/>
      <c r="AV17" s="44"/>
      <c r="AW17" s="44"/>
      <c r="AX17" s="44"/>
      <c r="AY17" s="44"/>
      <c r="AZ17" s="44"/>
      <c r="BA17" s="44"/>
      <c r="BB17" s="44"/>
      <c r="BC17" s="44"/>
      <c r="BD17" s="44"/>
      <c r="BE17" s="44"/>
      <c r="BF17" s="44"/>
      <c r="BG17" s="44"/>
      <c r="BH17" s="44"/>
      <c r="BI17" s="44"/>
      <c r="BJ17" s="44"/>
      <c r="BK17" s="44"/>
      <c r="BL17" s="44"/>
      <c r="BM17" s="44"/>
      <c r="BN17" s="44"/>
      <c r="BO17" s="44"/>
      <c r="BP17" s="44"/>
      <c r="BQ17" s="44"/>
      <c r="BR17" s="44"/>
      <c r="BS17" s="44"/>
      <c r="BT17" s="81"/>
      <c r="BU17" s="80"/>
      <c r="BV17" s="44"/>
      <c r="BW17" s="44"/>
      <c r="BX17" s="44"/>
      <c r="BY17" s="44"/>
      <c r="BZ17" s="44"/>
      <c r="CA17" s="44"/>
      <c r="CB17" s="44"/>
      <c r="CC17" s="44"/>
      <c r="CD17" s="44"/>
      <c r="CE17" s="44"/>
      <c r="CF17" s="44"/>
      <c r="CG17" s="44"/>
      <c r="CH17" s="44"/>
      <c r="CI17" s="44"/>
      <c r="CJ17" s="44"/>
      <c r="CK17" s="44"/>
      <c r="CL17" s="44"/>
      <c r="CM17" s="44"/>
      <c r="CN17" s="44"/>
      <c r="CO17" s="44"/>
      <c r="CP17" s="44"/>
      <c r="CQ17" s="44"/>
      <c r="CR17" s="44"/>
      <c r="CS17" s="44"/>
      <c r="CT17" s="44"/>
      <c r="CU17" s="44"/>
      <c r="CV17" s="44"/>
      <c r="CW17" s="44"/>
      <c r="CX17" s="44"/>
      <c r="CY17" s="81"/>
      <c r="CZ17" s="80"/>
      <c r="DA17" s="44"/>
      <c r="DB17" s="44"/>
      <c r="DC17" s="44"/>
      <c r="DD17" s="44"/>
      <c r="DE17" s="44"/>
      <c r="DF17" s="44"/>
      <c r="DG17" s="44"/>
      <c r="DH17" s="44"/>
      <c r="DI17" s="44"/>
      <c r="DJ17" s="44"/>
      <c r="DK17" s="44"/>
      <c r="DL17" s="44"/>
      <c r="DM17" s="44"/>
      <c r="DN17" s="44"/>
      <c r="DO17" s="44"/>
      <c r="DP17" s="44"/>
      <c r="DQ17" s="44"/>
      <c r="DR17" s="44"/>
      <c r="DS17" s="44"/>
      <c r="DT17" s="44"/>
      <c r="DU17" s="44"/>
      <c r="DV17" s="44"/>
      <c r="DW17" s="44"/>
      <c r="DX17" s="44"/>
      <c r="DY17" s="44"/>
      <c r="DZ17" s="44"/>
      <c r="EA17" s="44"/>
      <c r="EB17" s="44"/>
      <c r="EC17" s="44"/>
      <c r="ED17" s="81"/>
      <c r="EE17" s="80"/>
      <c r="EF17" s="44"/>
      <c r="EG17" s="44"/>
      <c r="EH17" s="44"/>
      <c r="EI17" s="44"/>
      <c r="EJ17" s="44"/>
      <c r="EK17" s="44"/>
      <c r="EL17" s="44"/>
      <c r="EM17" s="44"/>
      <c r="EN17" s="44"/>
      <c r="EO17" s="44"/>
      <c r="EP17" s="44"/>
      <c r="EQ17" s="44"/>
      <c r="ER17" s="44"/>
      <c r="ES17" s="44"/>
      <c r="ET17" s="44"/>
      <c r="EU17" s="44"/>
      <c r="EV17" s="44"/>
      <c r="EW17" s="44"/>
      <c r="EX17" s="44"/>
      <c r="EY17" s="44"/>
      <c r="EZ17" s="44"/>
      <c r="FA17" s="44"/>
      <c r="FB17" s="44"/>
      <c r="FC17" s="44"/>
      <c r="FD17" s="44"/>
      <c r="FE17" s="44"/>
      <c r="FF17" s="44"/>
      <c r="FG17" s="44"/>
      <c r="FH17" s="44"/>
      <c r="FI17" s="81"/>
      <c r="FJ17" s="80"/>
      <c r="FK17" s="44"/>
      <c r="FL17" s="44"/>
      <c r="FM17" s="44"/>
      <c r="FN17" s="44"/>
      <c r="FO17" s="44"/>
      <c r="FP17" s="44"/>
      <c r="FQ17" s="44"/>
      <c r="FR17" s="44"/>
      <c r="FS17" s="44"/>
      <c r="FT17" s="44"/>
      <c r="FU17" s="44"/>
      <c r="FV17" s="44"/>
      <c r="FW17" s="44"/>
      <c r="FX17" s="44"/>
      <c r="FY17" s="44"/>
      <c r="FZ17" s="44"/>
      <c r="GA17" s="44"/>
      <c r="GB17" s="44"/>
      <c r="GC17" s="44"/>
      <c r="GD17" s="44"/>
      <c r="GE17" s="44"/>
      <c r="GF17" s="44"/>
      <c r="GG17" s="44"/>
      <c r="GH17" s="44"/>
      <c r="GI17" s="44"/>
      <c r="GJ17" s="44"/>
      <c r="GK17" s="44"/>
      <c r="GL17" s="44"/>
      <c r="GM17" s="44"/>
      <c r="GN17" s="81"/>
      <c r="GO17" s="82"/>
    </row>
    <row r="18" spans="1:197" ht="35.15" customHeight="1">
      <c r="A18" s="518"/>
      <c r="B18" s="523"/>
      <c r="C18" s="524"/>
      <c r="D18" s="495"/>
      <c r="E18" s="495"/>
      <c r="F18" s="495"/>
      <c r="G18" s="495"/>
      <c r="H18" s="495"/>
      <c r="I18" s="495"/>
      <c r="J18" s="495"/>
      <c r="K18" s="495"/>
      <c r="L18" s="495"/>
      <c r="M18" s="495"/>
      <c r="N18" s="495"/>
      <c r="O18" s="495"/>
      <c r="P18" s="495"/>
      <c r="Q18" s="495"/>
      <c r="R18" s="495"/>
      <c r="S18" s="495"/>
      <c r="T18" s="495"/>
      <c r="U18" s="495"/>
      <c r="V18" s="495"/>
      <c r="W18" s="495"/>
      <c r="X18" s="495"/>
      <c r="Y18" s="495"/>
      <c r="Z18" s="495"/>
      <c r="AA18" s="495"/>
      <c r="AB18" s="495"/>
      <c r="AC18" s="495"/>
      <c r="AD18" s="495"/>
      <c r="AE18" s="495"/>
      <c r="AF18" s="495"/>
      <c r="AG18" s="494"/>
      <c r="AI18" s="91">
        <f>P9</f>
        <v>20</v>
      </c>
      <c r="AK18" s="4">
        <v>45656</v>
      </c>
      <c r="AL18" s="66" t="s">
        <v>8</v>
      </c>
      <c r="AM18" s="67">
        <v>1</v>
      </c>
      <c r="AO18" s="110"/>
      <c r="AP18" s="44"/>
      <c r="AQ18" s="44"/>
      <c r="AR18" s="44"/>
      <c r="AS18" s="44"/>
      <c r="AT18" s="44"/>
      <c r="AU18" s="44"/>
      <c r="AV18" s="44"/>
      <c r="AW18" s="44"/>
      <c r="AX18" s="44"/>
      <c r="AY18" s="44"/>
      <c r="AZ18" s="44"/>
      <c r="BA18" s="44"/>
      <c r="BB18" s="44"/>
      <c r="BC18" s="44"/>
      <c r="BD18" s="44"/>
      <c r="BE18" s="44"/>
      <c r="BF18" s="44"/>
      <c r="BG18" s="44"/>
      <c r="BH18" s="44"/>
      <c r="BI18" s="44"/>
      <c r="BJ18" s="44"/>
      <c r="BK18" s="44"/>
      <c r="BL18" s="44"/>
      <c r="BM18" s="44"/>
      <c r="BN18" s="44"/>
      <c r="BO18" s="44"/>
      <c r="BP18" s="44"/>
      <c r="BQ18" s="44"/>
      <c r="BR18" s="44"/>
      <c r="BS18" s="44"/>
      <c r="BT18" s="81"/>
      <c r="BU18" s="80"/>
      <c r="BV18" s="44"/>
      <c r="BW18" s="44"/>
      <c r="BX18" s="44"/>
      <c r="BY18" s="44"/>
      <c r="BZ18" s="44"/>
      <c r="CA18" s="44"/>
      <c r="CB18" s="44"/>
      <c r="CC18" s="44"/>
      <c r="CD18" s="44"/>
      <c r="CE18" s="44"/>
      <c r="CF18" s="44"/>
      <c r="CG18" s="44"/>
      <c r="CH18" s="44"/>
      <c r="CI18" s="44"/>
      <c r="CJ18" s="44"/>
      <c r="CK18" s="44"/>
      <c r="CL18" s="44"/>
      <c r="CM18" s="44"/>
      <c r="CN18" s="44"/>
      <c r="CO18" s="44"/>
      <c r="CP18" s="44"/>
      <c r="CQ18" s="44"/>
      <c r="CR18" s="44"/>
      <c r="CS18" s="44"/>
      <c r="CT18" s="44"/>
      <c r="CU18" s="44"/>
      <c r="CV18" s="44"/>
      <c r="CW18" s="44"/>
      <c r="CX18" s="44"/>
      <c r="CY18" s="81"/>
      <c r="CZ18" s="80"/>
      <c r="DA18" s="44"/>
      <c r="DB18" s="44"/>
      <c r="DC18" s="44"/>
      <c r="DD18" s="44"/>
      <c r="DE18" s="44"/>
      <c r="DF18" s="44"/>
      <c r="DG18" s="44"/>
      <c r="DH18" s="44"/>
      <c r="DI18" s="44"/>
      <c r="DJ18" s="44"/>
      <c r="DK18" s="44"/>
      <c r="DL18" s="44"/>
      <c r="DM18" s="44"/>
      <c r="DN18" s="44"/>
      <c r="DO18" s="44"/>
      <c r="DP18" s="44"/>
      <c r="DQ18" s="44"/>
      <c r="DR18" s="44"/>
      <c r="DS18" s="44"/>
      <c r="DT18" s="44"/>
      <c r="DU18" s="44"/>
      <c r="DV18" s="44"/>
      <c r="DW18" s="44"/>
      <c r="DX18" s="44"/>
      <c r="DY18" s="44"/>
      <c r="DZ18" s="44"/>
      <c r="EA18" s="44"/>
      <c r="EB18" s="44"/>
      <c r="EC18" s="44"/>
      <c r="ED18" s="81"/>
      <c r="EE18" s="80"/>
      <c r="EF18" s="44"/>
      <c r="EG18" s="44"/>
      <c r="EH18" s="44"/>
      <c r="EI18" s="44"/>
      <c r="EJ18" s="44"/>
      <c r="EK18" s="44"/>
      <c r="EL18" s="44"/>
      <c r="EM18" s="44"/>
      <c r="EN18" s="44"/>
      <c r="EO18" s="44"/>
      <c r="EP18" s="44"/>
      <c r="EQ18" s="44"/>
      <c r="ER18" s="44"/>
      <c r="ES18" s="44"/>
      <c r="ET18" s="44"/>
      <c r="EU18" s="44"/>
      <c r="EV18" s="44"/>
      <c r="EW18" s="44"/>
      <c r="EX18" s="44"/>
      <c r="EY18" s="44"/>
      <c r="EZ18" s="44"/>
      <c r="FA18" s="44"/>
      <c r="FB18" s="44"/>
      <c r="FC18" s="44"/>
      <c r="FD18" s="44"/>
      <c r="FE18" s="44"/>
      <c r="FF18" s="44"/>
      <c r="FG18" s="44"/>
      <c r="FH18" s="44"/>
      <c r="FI18" s="81"/>
      <c r="FJ18" s="80"/>
      <c r="FK18" s="44"/>
      <c r="FL18" s="44"/>
      <c r="FM18" s="44"/>
      <c r="FN18" s="44"/>
      <c r="FO18" s="44"/>
      <c r="FP18" s="44"/>
      <c r="FQ18" s="44"/>
      <c r="FR18" s="44"/>
      <c r="FS18" s="44"/>
      <c r="FT18" s="44"/>
      <c r="FU18" s="44"/>
      <c r="FV18" s="44"/>
      <c r="FW18" s="44"/>
      <c r="FX18" s="44"/>
      <c r="FY18" s="44"/>
      <c r="FZ18" s="44"/>
      <c r="GA18" s="44"/>
      <c r="GB18" s="44"/>
      <c r="GC18" s="44"/>
      <c r="GD18" s="44"/>
      <c r="GE18" s="44"/>
      <c r="GF18" s="44"/>
      <c r="GG18" s="44"/>
      <c r="GH18" s="44"/>
      <c r="GI18" s="44"/>
      <c r="GJ18" s="44"/>
      <c r="GK18" s="44"/>
      <c r="GL18" s="44"/>
      <c r="GM18" s="44"/>
      <c r="GN18" s="81"/>
      <c r="GO18" s="82"/>
    </row>
    <row r="19" spans="1:197" ht="35.15" customHeight="1">
      <c r="A19" s="518"/>
      <c r="B19" s="523"/>
      <c r="C19" s="524"/>
      <c r="D19" s="495"/>
      <c r="E19" s="495"/>
      <c r="F19" s="495"/>
      <c r="G19" s="495"/>
      <c r="H19" s="495"/>
      <c r="I19" s="495"/>
      <c r="J19" s="495"/>
      <c r="K19" s="495"/>
      <c r="L19" s="495"/>
      <c r="M19" s="495"/>
      <c r="N19" s="495"/>
      <c r="O19" s="495"/>
      <c r="P19" s="495"/>
      <c r="Q19" s="495"/>
      <c r="R19" s="495"/>
      <c r="S19" s="495"/>
      <c r="T19" s="495"/>
      <c r="U19" s="495"/>
      <c r="V19" s="495"/>
      <c r="W19" s="495"/>
      <c r="X19" s="495"/>
      <c r="Y19" s="495"/>
      <c r="Z19" s="495"/>
      <c r="AA19" s="495"/>
      <c r="AB19" s="495"/>
      <c r="AC19" s="495"/>
      <c r="AD19" s="495"/>
      <c r="AE19" s="495"/>
      <c r="AF19" s="495"/>
      <c r="AG19" s="494"/>
      <c r="AI19" s="120" t="s">
        <v>297</v>
      </c>
      <c r="AK19" s="4">
        <v>45657</v>
      </c>
      <c r="AL19" s="66" t="s">
        <v>8</v>
      </c>
      <c r="AM19" s="67">
        <v>1</v>
      </c>
      <c r="AO19" s="73">
        <f>IF(AO14="","",EOMONTH($E$8,3)+DAY($E$8)-1)</f>
        <v>45716</v>
      </c>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6"/>
      <c r="BU19" s="74"/>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6"/>
      <c r="CZ19" s="74"/>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6"/>
      <c r="EE19" s="74"/>
      <c r="EF19" s="75"/>
      <c r="EG19" s="75"/>
      <c r="EH19" s="75"/>
      <c r="EI19" s="75"/>
      <c r="EJ19" s="75"/>
      <c r="EK19" s="75"/>
      <c r="EL19" s="75"/>
      <c r="EM19" s="75"/>
      <c r="EN19" s="75"/>
      <c r="EO19" s="75"/>
      <c r="EP19" s="75"/>
      <c r="EQ19" s="75"/>
      <c r="ER19" s="75"/>
      <c r="ES19" s="75"/>
      <c r="ET19" s="75"/>
      <c r="EU19" s="75"/>
      <c r="EV19" s="75"/>
      <c r="EW19" s="75"/>
      <c r="EX19" s="75"/>
      <c r="EY19" s="75"/>
      <c r="EZ19" s="75"/>
      <c r="FA19" s="75"/>
      <c r="FB19" s="75"/>
      <c r="FC19" s="75"/>
      <c r="FD19" s="75"/>
      <c r="FE19" s="75"/>
      <c r="FF19" s="75"/>
      <c r="FG19" s="75"/>
      <c r="FH19" s="75"/>
      <c r="FI19" s="76"/>
      <c r="FJ19" s="74"/>
      <c r="FK19" s="75"/>
      <c r="FL19" s="75"/>
      <c r="FM19" s="75"/>
      <c r="FN19" s="75"/>
      <c r="FO19" s="75"/>
      <c r="FP19" s="75"/>
      <c r="FQ19" s="75"/>
      <c r="FR19" s="75"/>
      <c r="FS19" s="75"/>
      <c r="FT19" s="75"/>
      <c r="FU19" s="75"/>
      <c r="FV19" s="75"/>
      <c r="FW19" s="75"/>
      <c r="FX19" s="75"/>
      <c r="FY19" s="75"/>
      <c r="FZ19" s="75"/>
      <c r="GA19" s="75"/>
      <c r="GB19" s="75"/>
      <c r="GC19" s="75"/>
      <c r="GD19" s="75"/>
      <c r="GE19" s="75"/>
      <c r="GF19" s="75"/>
      <c r="GG19" s="75"/>
      <c r="GH19" s="75"/>
      <c r="GI19" s="75"/>
      <c r="GJ19" s="75"/>
      <c r="GK19" s="75"/>
      <c r="GL19" s="75"/>
      <c r="GM19" s="75"/>
      <c r="GN19" s="76"/>
      <c r="GO19" s="77">
        <f>IF(COUNT(AP14:GN14)=0,"",COUNT(AP14:GN14))</f>
        <v>18</v>
      </c>
    </row>
    <row r="20" spans="1:197" ht="15" customHeight="1">
      <c r="A20" s="518"/>
      <c r="B20" s="525" t="s">
        <v>1</v>
      </c>
      <c r="C20" s="121"/>
      <c r="D20" s="122"/>
      <c r="E20" s="122"/>
      <c r="F20" s="122"/>
      <c r="G20" s="122"/>
      <c r="H20" s="122"/>
      <c r="I20" s="122"/>
      <c r="J20" s="122"/>
      <c r="K20" s="122"/>
      <c r="L20" s="122"/>
      <c r="M20" s="123"/>
      <c r="N20" s="123"/>
      <c r="O20" s="122"/>
      <c r="P20" s="122"/>
      <c r="Q20" s="122"/>
      <c r="R20" s="122"/>
      <c r="S20" s="122"/>
      <c r="T20" s="122"/>
      <c r="U20" s="122"/>
      <c r="V20" s="122"/>
      <c r="W20" s="122"/>
      <c r="X20" s="122"/>
      <c r="Y20" s="122"/>
      <c r="Z20" s="122"/>
      <c r="AA20" s="122"/>
      <c r="AB20" s="122"/>
      <c r="AC20" s="122"/>
      <c r="AD20" s="122"/>
      <c r="AE20" s="122"/>
      <c r="AF20" s="122"/>
      <c r="AG20" s="124"/>
      <c r="AI20" s="97" t="str">
        <f>P8</f>
        <v/>
      </c>
      <c r="AK20" s="2">
        <v>45658</v>
      </c>
      <c r="AL20" s="66" t="s">
        <v>9</v>
      </c>
      <c r="AM20" s="67">
        <v>1</v>
      </c>
      <c r="AO20" s="68">
        <f>IF($E$8="","",EOMONTH($E$8,3)+DAY($E$8))</f>
        <v>45717</v>
      </c>
      <c r="AP20" s="70" t="str">
        <f t="shared" ref="AP20:DA20" si="31">IF(OR($AO20="",$AO20&gt;AP$4,$AO21&lt;AP$4,AP$5="準"),"",
IF(AND(OR(AP$5="土",AP$5="日",AP$5="Ａ"),AP$6=""),"",IF(AP$6="",0,AP$6)))</f>
        <v/>
      </c>
      <c r="AQ20" s="70" t="str">
        <f t="shared" si="31"/>
        <v/>
      </c>
      <c r="AR20" s="70" t="str">
        <f t="shared" si="31"/>
        <v/>
      </c>
      <c r="AS20" s="70" t="str">
        <f t="shared" si="31"/>
        <v/>
      </c>
      <c r="AT20" s="70" t="str">
        <f t="shared" si="31"/>
        <v/>
      </c>
      <c r="AU20" s="70" t="str">
        <f t="shared" si="31"/>
        <v/>
      </c>
      <c r="AV20" s="70" t="str">
        <f t="shared" si="31"/>
        <v/>
      </c>
      <c r="AW20" s="70" t="str">
        <f t="shared" si="31"/>
        <v/>
      </c>
      <c r="AX20" s="70" t="str">
        <f t="shared" si="31"/>
        <v/>
      </c>
      <c r="AY20" s="70" t="str">
        <f t="shared" si="31"/>
        <v/>
      </c>
      <c r="AZ20" s="70" t="str">
        <f t="shared" si="31"/>
        <v/>
      </c>
      <c r="BA20" s="70" t="str">
        <f t="shared" si="31"/>
        <v/>
      </c>
      <c r="BB20" s="70" t="str">
        <f t="shared" si="31"/>
        <v/>
      </c>
      <c r="BC20" s="70" t="str">
        <f t="shared" si="31"/>
        <v/>
      </c>
      <c r="BD20" s="70" t="str">
        <f t="shared" si="31"/>
        <v/>
      </c>
      <c r="BE20" s="70" t="str">
        <f t="shared" si="31"/>
        <v/>
      </c>
      <c r="BF20" s="70" t="str">
        <f t="shared" si="31"/>
        <v/>
      </c>
      <c r="BG20" s="70" t="str">
        <f t="shared" si="31"/>
        <v/>
      </c>
      <c r="BH20" s="70" t="str">
        <f t="shared" si="31"/>
        <v/>
      </c>
      <c r="BI20" s="70" t="str">
        <f t="shared" si="31"/>
        <v/>
      </c>
      <c r="BJ20" s="70" t="str">
        <f t="shared" si="31"/>
        <v/>
      </c>
      <c r="BK20" s="70" t="str">
        <f t="shared" si="31"/>
        <v/>
      </c>
      <c r="BL20" s="70" t="str">
        <f t="shared" si="31"/>
        <v/>
      </c>
      <c r="BM20" s="70" t="str">
        <f t="shared" si="31"/>
        <v/>
      </c>
      <c r="BN20" s="70" t="str">
        <f t="shared" si="31"/>
        <v/>
      </c>
      <c r="BO20" s="70" t="str">
        <f t="shared" si="31"/>
        <v/>
      </c>
      <c r="BP20" s="70" t="str">
        <f t="shared" si="31"/>
        <v/>
      </c>
      <c r="BQ20" s="70" t="str">
        <f t="shared" si="31"/>
        <v/>
      </c>
      <c r="BR20" s="70" t="str">
        <f t="shared" si="31"/>
        <v/>
      </c>
      <c r="BS20" s="70" t="str">
        <f t="shared" si="31"/>
        <v/>
      </c>
      <c r="BT20" s="71" t="str">
        <f t="shared" si="31"/>
        <v/>
      </c>
      <c r="BU20" s="69" t="str">
        <f t="shared" si="31"/>
        <v/>
      </c>
      <c r="BV20" s="70" t="str">
        <f t="shared" si="31"/>
        <v/>
      </c>
      <c r="BW20" s="70" t="str">
        <f t="shared" si="31"/>
        <v/>
      </c>
      <c r="BX20" s="70" t="str">
        <f t="shared" si="31"/>
        <v/>
      </c>
      <c r="BY20" s="70" t="str">
        <f t="shared" si="31"/>
        <v/>
      </c>
      <c r="BZ20" s="70" t="str">
        <f t="shared" si="31"/>
        <v/>
      </c>
      <c r="CA20" s="70" t="str">
        <f t="shared" si="31"/>
        <v/>
      </c>
      <c r="CB20" s="70" t="str">
        <f t="shared" si="31"/>
        <v/>
      </c>
      <c r="CC20" s="70" t="str">
        <f t="shared" si="31"/>
        <v/>
      </c>
      <c r="CD20" s="70" t="str">
        <f t="shared" si="31"/>
        <v/>
      </c>
      <c r="CE20" s="70" t="str">
        <f t="shared" si="31"/>
        <v/>
      </c>
      <c r="CF20" s="70" t="str">
        <f t="shared" si="31"/>
        <v/>
      </c>
      <c r="CG20" s="70" t="str">
        <f t="shared" si="31"/>
        <v/>
      </c>
      <c r="CH20" s="70" t="str">
        <f t="shared" si="31"/>
        <v/>
      </c>
      <c r="CI20" s="70" t="str">
        <f t="shared" si="31"/>
        <v/>
      </c>
      <c r="CJ20" s="70" t="str">
        <f t="shared" si="31"/>
        <v/>
      </c>
      <c r="CK20" s="70" t="str">
        <f t="shared" si="31"/>
        <v/>
      </c>
      <c r="CL20" s="70" t="str">
        <f t="shared" si="31"/>
        <v/>
      </c>
      <c r="CM20" s="70" t="str">
        <f t="shared" si="31"/>
        <v/>
      </c>
      <c r="CN20" s="70" t="str">
        <f t="shared" si="31"/>
        <v/>
      </c>
      <c r="CO20" s="70" t="str">
        <f t="shared" si="31"/>
        <v/>
      </c>
      <c r="CP20" s="70" t="str">
        <f t="shared" si="31"/>
        <v/>
      </c>
      <c r="CQ20" s="70" t="str">
        <f t="shared" si="31"/>
        <v/>
      </c>
      <c r="CR20" s="70" t="str">
        <f t="shared" si="31"/>
        <v/>
      </c>
      <c r="CS20" s="70" t="str">
        <f t="shared" si="31"/>
        <v/>
      </c>
      <c r="CT20" s="70" t="str">
        <f t="shared" si="31"/>
        <v/>
      </c>
      <c r="CU20" s="70" t="str">
        <f t="shared" si="31"/>
        <v/>
      </c>
      <c r="CV20" s="70" t="str">
        <f t="shared" si="31"/>
        <v/>
      </c>
      <c r="CW20" s="70" t="str">
        <f t="shared" si="31"/>
        <v/>
      </c>
      <c r="CX20" s="70" t="str">
        <f t="shared" si="31"/>
        <v/>
      </c>
      <c r="CY20" s="71" t="str">
        <f t="shared" si="31"/>
        <v/>
      </c>
      <c r="CZ20" s="69" t="str">
        <f t="shared" si="31"/>
        <v/>
      </c>
      <c r="DA20" s="70" t="str">
        <f t="shared" si="31"/>
        <v/>
      </c>
      <c r="DB20" s="70" t="str">
        <f t="shared" ref="DB20:FM20" si="32">IF(OR($AO20="",$AO20&gt;DB$4,$AO21&lt;DB$4,DB$5="準"),"",
IF(AND(OR(DB$5="土",DB$5="日",DB$5="Ａ"),DB$6=""),"",IF(DB$6="",0,DB$6)))</f>
        <v/>
      </c>
      <c r="DC20" s="70" t="str">
        <f t="shared" si="32"/>
        <v/>
      </c>
      <c r="DD20" s="70" t="str">
        <f t="shared" si="32"/>
        <v/>
      </c>
      <c r="DE20" s="70" t="str">
        <f t="shared" si="32"/>
        <v/>
      </c>
      <c r="DF20" s="70" t="str">
        <f t="shared" si="32"/>
        <v/>
      </c>
      <c r="DG20" s="70" t="str">
        <f t="shared" si="32"/>
        <v/>
      </c>
      <c r="DH20" s="70" t="str">
        <f t="shared" si="32"/>
        <v/>
      </c>
      <c r="DI20" s="70" t="str">
        <f t="shared" si="32"/>
        <v/>
      </c>
      <c r="DJ20" s="70" t="str">
        <f t="shared" si="32"/>
        <v/>
      </c>
      <c r="DK20" s="70" t="str">
        <f t="shared" si="32"/>
        <v/>
      </c>
      <c r="DL20" s="70" t="str">
        <f t="shared" si="32"/>
        <v/>
      </c>
      <c r="DM20" s="70" t="str">
        <f t="shared" si="32"/>
        <v/>
      </c>
      <c r="DN20" s="70" t="str">
        <f t="shared" si="32"/>
        <v/>
      </c>
      <c r="DO20" s="70" t="str">
        <f t="shared" si="32"/>
        <v/>
      </c>
      <c r="DP20" s="70" t="str">
        <f t="shared" si="32"/>
        <v/>
      </c>
      <c r="DQ20" s="70" t="str">
        <f t="shared" si="32"/>
        <v/>
      </c>
      <c r="DR20" s="70" t="str">
        <f t="shared" si="32"/>
        <v/>
      </c>
      <c r="DS20" s="70" t="str">
        <f t="shared" si="32"/>
        <v/>
      </c>
      <c r="DT20" s="70" t="str">
        <f t="shared" si="32"/>
        <v/>
      </c>
      <c r="DU20" s="70" t="str">
        <f t="shared" si="32"/>
        <v/>
      </c>
      <c r="DV20" s="70" t="str">
        <f t="shared" si="32"/>
        <v/>
      </c>
      <c r="DW20" s="70" t="str">
        <f t="shared" si="32"/>
        <v/>
      </c>
      <c r="DX20" s="70" t="str">
        <f t="shared" si="32"/>
        <v/>
      </c>
      <c r="DY20" s="70" t="str">
        <f t="shared" si="32"/>
        <v/>
      </c>
      <c r="DZ20" s="70" t="str">
        <f t="shared" si="32"/>
        <v/>
      </c>
      <c r="EA20" s="70" t="str">
        <f t="shared" si="32"/>
        <v/>
      </c>
      <c r="EB20" s="70" t="str">
        <f t="shared" si="32"/>
        <v/>
      </c>
      <c r="EC20" s="70" t="str">
        <f t="shared" si="32"/>
        <v/>
      </c>
      <c r="ED20" s="71" t="str">
        <f t="shared" si="32"/>
        <v/>
      </c>
      <c r="EE20" s="69" t="str">
        <f t="shared" si="32"/>
        <v/>
      </c>
      <c r="EF20" s="70" t="str">
        <f t="shared" si="32"/>
        <v/>
      </c>
      <c r="EG20" s="70" t="str">
        <f t="shared" si="32"/>
        <v/>
      </c>
      <c r="EH20" s="70" t="str">
        <f t="shared" si="32"/>
        <v/>
      </c>
      <c r="EI20" s="70" t="str">
        <f t="shared" si="32"/>
        <v/>
      </c>
      <c r="EJ20" s="70" t="str">
        <f t="shared" si="32"/>
        <v/>
      </c>
      <c r="EK20" s="70" t="str">
        <f t="shared" si="32"/>
        <v/>
      </c>
      <c r="EL20" s="70" t="str">
        <f t="shared" si="32"/>
        <v/>
      </c>
      <c r="EM20" s="70" t="str">
        <f t="shared" si="32"/>
        <v/>
      </c>
      <c r="EN20" s="70" t="str">
        <f t="shared" si="32"/>
        <v/>
      </c>
      <c r="EO20" s="70" t="str">
        <f t="shared" si="32"/>
        <v/>
      </c>
      <c r="EP20" s="70" t="str">
        <f t="shared" si="32"/>
        <v/>
      </c>
      <c r="EQ20" s="70" t="str">
        <f t="shared" si="32"/>
        <v/>
      </c>
      <c r="ER20" s="70" t="str">
        <f t="shared" si="32"/>
        <v/>
      </c>
      <c r="ES20" s="70" t="str">
        <f t="shared" si="32"/>
        <v/>
      </c>
      <c r="ET20" s="70" t="str">
        <f t="shared" si="32"/>
        <v/>
      </c>
      <c r="EU20" s="70" t="str">
        <f t="shared" si="32"/>
        <v/>
      </c>
      <c r="EV20" s="70" t="str">
        <f t="shared" si="32"/>
        <v/>
      </c>
      <c r="EW20" s="70" t="str">
        <f t="shared" si="32"/>
        <v/>
      </c>
      <c r="EX20" s="70" t="str">
        <f t="shared" si="32"/>
        <v/>
      </c>
      <c r="EY20" s="70" t="str">
        <f t="shared" si="32"/>
        <v/>
      </c>
      <c r="EZ20" s="70" t="str">
        <f t="shared" si="32"/>
        <v/>
      </c>
      <c r="FA20" s="70" t="str">
        <f t="shared" si="32"/>
        <v/>
      </c>
      <c r="FB20" s="70" t="str">
        <f t="shared" si="32"/>
        <v/>
      </c>
      <c r="FC20" s="70" t="str">
        <f t="shared" si="32"/>
        <v/>
      </c>
      <c r="FD20" s="70" t="str">
        <f t="shared" si="32"/>
        <v/>
      </c>
      <c r="FE20" s="70" t="str">
        <f t="shared" si="32"/>
        <v/>
      </c>
      <c r="FF20" s="70" t="str">
        <f t="shared" si="32"/>
        <v/>
      </c>
      <c r="FG20" s="70" t="str">
        <f t="shared" si="32"/>
        <v/>
      </c>
      <c r="FH20" s="70" t="str">
        <f t="shared" si="32"/>
        <v/>
      </c>
      <c r="FI20" s="71" t="str">
        <f t="shared" si="32"/>
        <v/>
      </c>
      <c r="FJ20" s="69" t="str">
        <f t="shared" si="32"/>
        <v/>
      </c>
      <c r="FK20" s="70" t="str">
        <f t="shared" si="32"/>
        <v/>
      </c>
      <c r="FL20" s="70">
        <f t="shared" si="32"/>
        <v>0</v>
      </c>
      <c r="FM20" s="70">
        <f t="shared" si="32"/>
        <v>0</v>
      </c>
      <c r="FN20" s="70">
        <f t="shared" ref="FN20:GN20" si="33">IF(OR($AO20="",$AO20&gt;FN$4,$AO21&lt;FN$4,FN$5="準"),"",
IF(AND(OR(FN$5="土",FN$5="日",FN$5="Ａ"),FN$6=""),"",IF(FN$6="",0,FN$6)))</f>
        <v>0</v>
      </c>
      <c r="FO20" s="70">
        <f t="shared" si="33"/>
        <v>0</v>
      </c>
      <c r="FP20" s="70">
        <f t="shared" si="33"/>
        <v>0</v>
      </c>
      <c r="FQ20" s="70" t="str">
        <f t="shared" si="33"/>
        <v/>
      </c>
      <c r="FR20" s="70" t="str">
        <f t="shared" si="33"/>
        <v/>
      </c>
      <c r="FS20" s="70">
        <f t="shared" si="33"/>
        <v>0</v>
      </c>
      <c r="FT20" s="70">
        <f t="shared" si="33"/>
        <v>0</v>
      </c>
      <c r="FU20" s="70">
        <f t="shared" si="33"/>
        <v>0</v>
      </c>
      <c r="FV20" s="70">
        <f t="shared" si="33"/>
        <v>0</v>
      </c>
      <c r="FW20" s="70">
        <f t="shared" si="33"/>
        <v>0</v>
      </c>
      <c r="FX20" s="70" t="str">
        <f t="shared" si="33"/>
        <v/>
      </c>
      <c r="FY20" s="70" t="str">
        <f t="shared" si="33"/>
        <v/>
      </c>
      <c r="FZ20" s="70">
        <f t="shared" si="33"/>
        <v>0</v>
      </c>
      <c r="GA20" s="70">
        <f t="shared" si="33"/>
        <v>0</v>
      </c>
      <c r="GB20" s="70">
        <f t="shared" si="33"/>
        <v>0</v>
      </c>
      <c r="GC20" s="70" t="str">
        <f t="shared" si="33"/>
        <v/>
      </c>
      <c r="GD20" s="70">
        <f t="shared" si="33"/>
        <v>0</v>
      </c>
      <c r="GE20" s="70" t="str">
        <f t="shared" si="33"/>
        <v/>
      </c>
      <c r="GF20" s="70" t="str">
        <f t="shared" si="33"/>
        <v/>
      </c>
      <c r="GG20" s="70">
        <f t="shared" si="33"/>
        <v>0</v>
      </c>
      <c r="GH20" s="70">
        <f t="shared" si="33"/>
        <v>0</v>
      </c>
      <c r="GI20" s="70">
        <f t="shared" si="33"/>
        <v>0</v>
      </c>
      <c r="GJ20" s="70">
        <f t="shared" si="33"/>
        <v>0</v>
      </c>
      <c r="GK20" s="70">
        <f t="shared" si="33"/>
        <v>0</v>
      </c>
      <c r="GL20" s="70" t="str">
        <f t="shared" si="33"/>
        <v/>
      </c>
      <c r="GM20" s="70" t="str">
        <f t="shared" si="33"/>
        <v/>
      </c>
      <c r="GN20" s="71">
        <f t="shared" si="33"/>
        <v>0</v>
      </c>
      <c r="GO20" s="72" t="str">
        <f>IF(SUM(AP20:GN20)=0,"",SUM(AP20:GN20))</f>
        <v/>
      </c>
    </row>
    <row r="21" spans="1:197" ht="15" customHeight="1">
      <c r="A21" s="518"/>
      <c r="B21" s="525"/>
      <c r="C21" s="125"/>
      <c r="D21" s="126"/>
      <c r="E21" s="126"/>
      <c r="F21" s="126"/>
      <c r="G21" s="126"/>
      <c r="H21" s="126"/>
      <c r="I21" s="126"/>
      <c r="J21" s="126"/>
      <c r="K21" s="126"/>
      <c r="L21" s="126"/>
      <c r="M21" s="126"/>
      <c r="N21" s="126"/>
      <c r="O21" s="126"/>
      <c r="P21" s="126"/>
      <c r="Q21" s="126"/>
      <c r="R21" s="126"/>
      <c r="S21" s="126"/>
      <c r="T21" s="126"/>
      <c r="U21" s="126"/>
      <c r="V21" s="126"/>
      <c r="W21" s="127"/>
      <c r="X21" s="127"/>
      <c r="Y21" s="127"/>
      <c r="Z21" s="127"/>
      <c r="AA21" s="127"/>
      <c r="AB21" s="127"/>
      <c r="AC21" s="127"/>
      <c r="AD21" s="127"/>
      <c r="AE21" s="127"/>
      <c r="AF21" s="127"/>
      <c r="AG21" s="128"/>
      <c r="AI21" s="102" t="s">
        <v>1</v>
      </c>
      <c r="AK21" s="4">
        <v>45659</v>
      </c>
      <c r="AL21" s="66" t="s">
        <v>8</v>
      </c>
      <c r="AM21" s="67">
        <v>1</v>
      </c>
      <c r="AO21" s="73">
        <f>IF(AO20="","",EOMONTH($E$8,4)+DAY($E$8)-1)</f>
        <v>45747</v>
      </c>
      <c r="AP21" s="75"/>
      <c r="AQ21" s="75"/>
      <c r="AR21" s="75"/>
      <c r="AS21" s="75"/>
      <c r="AT21" s="75"/>
      <c r="AU21" s="75"/>
      <c r="AV21" s="75"/>
      <c r="AW21" s="75"/>
      <c r="AX21" s="75"/>
      <c r="AY21" s="75"/>
      <c r="AZ21" s="75"/>
      <c r="BA21" s="75"/>
      <c r="BB21" s="75"/>
      <c r="BC21" s="75"/>
      <c r="BD21" s="75"/>
      <c r="BE21" s="75"/>
      <c r="BF21" s="75"/>
      <c r="BG21" s="75"/>
      <c r="BH21" s="75"/>
      <c r="BI21" s="75"/>
      <c r="BJ21" s="75"/>
      <c r="BK21" s="75"/>
      <c r="BL21" s="75"/>
      <c r="BM21" s="75"/>
      <c r="BN21" s="75"/>
      <c r="BO21" s="75"/>
      <c r="BP21" s="75"/>
      <c r="BQ21" s="75"/>
      <c r="BR21" s="75"/>
      <c r="BS21" s="75"/>
      <c r="BT21" s="76"/>
      <c r="BU21" s="74"/>
      <c r="BV21" s="75"/>
      <c r="BW21" s="75"/>
      <c r="BX21" s="75"/>
      <c r="BY21" s="75"/>
      <c r="BZ21" s="75"/>
      <c r="CA21" s="75"/>
      <c r="CB21" s="75"/>
      <c r="CC21" s="75"/>
      <c r="CD21" s="75"/>
      <c r="CE21" s="75"/>
      <c r="CF21" s="75"/>
      <c r="CG21" s="75"/>
      <c r="CH21" s="75"/>
      <c r="CI21" s="75"/>
      <c r="CJ21" s="75"/>
      <c r="CK21" s="75"/>
      <c r="CL21" s="75"/>
      <c r="CM21" s="75"/>
      <c r="CN21" s="75"/>
      <c r="CO21" s="75"/>
      <c r="CP21" s="75"/>
      <c r="CQ21" s="75"/>
      <c r="CR21" s="75"/>
      <c r="CS21" s="75"/>
      <c r="CT21" s="75"/>
      <c r="CU21" s="75"/>
      <c r="CV21" s="75"/>
      <c r="CW21" s="75"/>
      <c r="CX21" s="75"/>
      <c r="CY21" s="76"/>
      <c r="CZ21" s="74"/>
      <c r="DA21" s="75"/>
      <c r="DB21" s="75"/>
      <c r="DC21" s="75"/>
      <c r="DD21" s="75"/>
      <c r="DE21" s="75"/>
      <c r="DF21" s="75"/>
      <c r="DG21" s="75"/>
      <c r="DH21" s="75"/>
      <c r="DI21" s="75"/>
      <c r="DJ21" s="75"/>
      <c r="DK21" s="75"/>
      <c r="DL21" s="75"/>
      <c r="DM21" s="75"/>
      <c r="DN21" s="75"/>
      <c r="DO21" s="75"/>
      <c r="DP21" s="75"/>
      <c r="DQ21" s="75"/>
      <c r="DR21" s="75"/>
      <c r="DS21" s="75"/>
      <c r="DT21" s="75"/>
      <c r="DU21" s="75"/>
      <c r="DV21" s="75"/>
      <c r="DW21" s="75"/>
      <c r="DX21" s="75"/>
      <c r="DY21" s="75"/>
      <c r="DZ21" s="75"/>
      <c r="EA21" s="75"/>
      <c r="EB21" s="75"/>
      <c r="EC21" s="75"/>
      <c r="ED21" s="76"/>
      <c r="EE21" s="74"/>
      <c r="EF21" s="75"/>
      <c r="EG21" s="75"/>
      <c r="EH21" s="75"/>
      <c r="EI21" s="75"/>
      <c r="EJ21" s="75"/>
      <c r="EK21" s="75"/>
      <c r="EL21" s="75"/>
      <c r="EM21" s="75"/>
      <c r="EN21" s="75"/>
      <c r="EO21" s="75"/>
      <c r="EP21" s="75"/>
      <c r="EQ21" s="75"/>
      <c r="ER21" s="75"/>
      <c r="ES21" s="75"/>
      <c r="ET21" s="75"/>
      <c r="EU21" s="75"/>
      <c r="EV21" s="75"/>
      <c r="EW21" s="75"/>
      <c r="EX21" s="75"/>
      <c r="EY21" s="75"/>
      <c r="EZ21" s="75"/>
      <c r="FA21" s="75"/>
      <c r="FB21" s="75"/>
      <c r="FC21" s="75"/>
      <c r="FD21" s="75"/>
      <c r="FE21" s="75"/>
      <c r="FF21" s="75"/>
      <c r="FG21" s="75"/>
      <c r="FH21" s="75"/>
      <c r="FI21" s="76"/>
      <c r="FJ21" s="74"/>
      <c r="FK21" s="75"/>
      <c r="FL21" s="75"/>
      <c r="FM21" s="75"/>
      <c r="FN21" s="75"/>
      <c r="FO21" s="75"/>
      <c r="FP21" s="75"/>
      <c r="FQ21" s="75"/>
      <c r="FR21" s="75"/>
      <c r="FS21" s="75"/>
      <c r="FT21" s="75"/>
      <c r="FU21" s="75"/>
      <c r="FV21" s="75"/>
      <c r="FW21" s="75"/>
      <c r="FX21" s="75"/>
      <c r="FY21" s="75"/>
      <c r="FZ21" s="75"/>
      <c r="GA21" s="75"/>
      <c r="GB21" s="75"/>
      <c r="GC21" s="75"/>
      <c r="GD21" s="75"/>
      <c r="GE21" s="75"/>
      <c r="GF21" s="75"/>
      <c r="GG21" s="75"/>
      <c r="GH21" s="75"/>
      <c r="GI21" s="75"/>
      <c r="GJ21" s="75"/>
      <c r="GK21" s="75"/>
      <c r="GL21" s="75"/>
      <c r="GM21" s="75"/>
      <c r="GN21" s="76"/>
      <c r="GO21" s="77">
        <f>IF(COUNT(AP20:GN20)=0,"",COUNT(AP20:GN20))</f>
        <v>20</v>
      </c>
    </row>
    <row r="22" spans="1:197" ht="6" customHeight="1">
      <c r="A22" s="46"/>
      <c r="B22" s="46"/>
      <c r="C22" s="103"/>
      <c r="D22" s="103"/>
      <c r="E22" s="103"/>
      <c r="F22" s="103"/>
      <c r="G22" s="103"/>
      <c r="H22" s="103"/>
      <c r="I22" s="103"/>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K22" s="173">
        <v>45660</v>
      </c>
      <c r="AL22" s="66" t="s">
        <v>8</v>
      </c>
      <c r="AM22" s="67">
        <v>1</v>
      </c>
      <c r="AO22" s="68">
        <f>IF($E$8="","",EOMONTH($E$8,4)+DAY($E$8))</f>
        <v>45748</v>
      </c>
      <c r="AP22" s="70" t="str">
        <f t="shared" ref="AP22:DA22" si="34">IF(OR($AO22="",$AO22&gt;AP$4,$AO24&lt;AP$4,AP$5="準"),"",
IF(AND(OR(AP$5="土",AP$5="日",AP$5="Ａ"),AP$6=""),"",IF(AP$6="",0,AP$6)))</f>
        <v/>
      </c>
      <c r="AQ22" s="70" t="str">
        <f t="shared" si="34"/>
        <v/>
      </c>
      <c r="AR22" s="70" t="str">
        <f t="shared" si="34"/>
        <v/>
      </c>
      <c r="AS22" s="70" t="str">
        <f t="shared" si="34"/>
        <v/>
      </c>
      <c r="AT22" s="70" t="str">
        <f t="shared" si="34"/>
        <v/>
      </c>
      <c r="AU22" s="70" t="str">
        <f t="shared" si="34"/>
        <v/>
      </c>
      <c r="AV22" s="70" t="str">
        <f t="shared" si="34"/>
        <v/>
      </c>
      <c r="AW22" s="70" t="str">
        <f t="shared" si="34"/>
        <v/>
      </c>
      <c r="AX22" s="70" t="str">
        <f t="shared" si="34"/>
        <v/>
      </c>
      <c r="AY22" s="70" t="str">
        <f t="shared" si="34"/>
        <v/>
      </c>
      <c r="AZ22" s="70" t="str">
        <f t="shared" si="34"/>
        <v/>
      </c>
      <c r="BA22" s="70" t="str">
        <f t="shared" si="34"/>
        <v/>
      </c>
      <c r="BB22" s="70" t="str">
        <f t="shared" si="34"/>
        <v/>
      </c>
      <c r="BC22" s="70" t="str">
        <f t="shared" si="34"/>
        <v/>
      </c>
      <c r="BD22" s="70" t="str">
        <f t="shared" si="34"/>
        <v/>
      </c>
      <c r="BE22" s="70" t="str">
        <f t="shared" si="34"/>
        <v/>
      </c>
      <c r="BF22" s="70" t="str">
        <f t="shared" si="34"/>
        <v/>
      </c>
      <c r="BG22" s="70" t="str">
        <f t="shared" si="34"/>
        <v/>
      </c>
      <c r="BH22" s="70" t="str">
        <f t="shared" si="34"/>
        <v/>
      </c>
      <c r="BI22" s="70" t="str">
        <f t="shared" si="34"/>
        <v/>
      </c>
      <c r="BJ22" s="70" t="str">
        <f t="shared" si="34"/>
        <v/>
      </c>
      <c r="BK22" s="70" t="str">
        <f t="shared" si="34"/>
        <v/>
      </c>
      <c r="BL22" s="70" t="str">
        <f t="shared" si="34"/>
        <v/>
      </c>
      <c r="BM22" s="70" t="str">
        <f t="shared" si="34"/>
        <v/>
      </c>
      <c r="BN22" s="70" t="str">
        <f t="shared" si="34"/>
        <v/>
      </c>
      <c r="BO22" s="70" t="str">
        <f t="shared" si="34"/>
        <v/>
      </c>
      <c r="BP22" s="70" t="str">
        <f t="shared" si="34"/>
        <v/>
      </c>
      <c r="BQ22" s="70" t="str">
        <f t="shared" si="34"/>
        <v/>
      </c>
      <c r="BR22" s="70" t="str">
        <f t="shared" si="34"/>
        <v/>
      </c>
      <c r="BS22" s="70" t="str">
        <f t="shared" si="34"/>
        <v/>
      </c>
      <c r="BT22" s="71" t="str">
        <f t="shared" si="34"/>
        <v/>
      </c>
      <c r="BU22" s="69" t="str">
        <f t="shared" si="34"/>
        <v/>
      </c>
      <c r="BV22" s="70" t="str">
        <f t="shared" si="34"/>
        <v/>
      </c>
      <c r="BW22" s="70" t="str">
        <f t="shared" si="34"/>
        <v/>
      </c>
      <c r="BX22" s="70" t="str">
        <f t="shared" si="34"/>
        <v/>
      </c>
      <c r="BY22" s="70" t="str">
        <f t="shared" si="34"/>
        <v/>
      </c>
      <c r="BZ22" s="70" t="str">
        <f t="shared" si="34"/>
        <v/>
      </c>
      <c r="CA22" s="70" t="str">
        <f t="shared" si="34"/>
        <v/>
      </c>
      <c r="CB22" s="70" t="str">
        <f t="shared" si="34"/>
        <v/>
      </c>
      <c r="CC22" s="70" t="str">
        <f t="shared" si="34"/>
        <v/>
      </c>
      <c r="CD22" s="70" t="str">
        <f t="shared" si="34"/>
        <v/>
      </c>
      <c r="CE22" s="70" t="str">
        <f t="shared" si="34"/>
        <v/>
      </c>
      <c r="CF22" s="70" t="str">
        <f t="shared" si="34"/>
        <v/>
      </c>
      <c r="CG22" s="70" t="str">
        <f t="shared" si="34"/>
        <v/>
      </c>
      <c r="CH22" s="70" t="str">
        <f t="shared" si="34"/>
        <v/>
      </c>
      <c r="CI22" s="70" t="str">
        <f t="shared" si="34"/>
        <v/>
      </c>
      <c r="CJ22" s="70" t="str">
        <f t="shared" si="34"/>
        <v/>
      </c>
      <c r="CK22" s="70" t="str">
        <f t="shared" si="34"/>
        <v/>
      </c>
      <c r="CL22" s="70" t="str">
        <f t="shared" si="34"/>
        <v/>
      </c>
      <c r="CM22" s="70" t="str">
        <f t="shared" si="34"/>
        <v/>
      </c>
      <c r="CN22" s="70" t="str">
        <f t="shared" si="34"/>
        <v/>
      </c>
      <c r="CO22" s="70" t="str">
        <f t="shared" si="34"/>
        <v/>
      </c>
      <c r="CP22" s="70" t="str">
        <f t="shared" si="34"/>
        <v/>
      </c>
      <c r="CQ22" s="70" t="str">
        <f t="shared" si="34"/>
        <v/>
      </c>
      <c r="CR22" s="70" t="str">
        <f t="shared" si="34"/>
        <v/>
      </c>
      <c r="CS22" s="70" t="str">
        <f t="shared" si="34"/>
        <v/>
      </c>
      <c r="CT22" s="70" t="str">
        <f t="shared" si="34"/>
        <v/>
      </c>
      <c r="CU22" s="70" t="str">
        <f t="shared" si="34"/>
        <v/>
      </c>
      <c r="CV22" s="70" t="str">
        <f t="shared" si="34"/>
        <v/>
      </c>
      <c r="CW22" s="70" t="str">
        <f t="shared" si="34"/>
        <v/>
      </c>
      <c r="CX22" s="70" t="str">
        <f t="shared" si="34"/>
        <v/>
      </c>
      <c r="CY22" s="71" t="str">
        <f t="shared" si="34"/>
        <v/>
      </c>
      <c r="CZ22" s="69" t="str">
        <f t="shared" si="34"/>
        <v/>
      </c>
      <c r="DA22" s="70" t="str">
        <f t="shared" si="34"/>
        <v/>
      </c>
      <c r="DB22" s="70" t="str">
        <f t="shared" ref="DB22:FM22" si="35">IF(OR($AO22="",$AO22&gt;DB$4,$AO24&lt;DB$4,DB$5="準"),"",
IF(AND(OR(DB$5="土",DB$5="日",DB$5="Ａ"),DB$6=""),"",IF(DB$6="",0,DB$6)))</f>
        <v/>
      </c>
      <c r="DC22" s="70" t="str">
        <f t="shared" si="35"/>
        <v/>
      </c>
      <c r="DD22" s="70" t="str">
        <f t="shared" si="35"/>
        <v/>
      </c>
      <c r="DE22" s="70" t="str">
        <f t="shared" si="35"/>
        <v/>
      </c>
      <c r="DF22" s="70" t="str">
        <f t="shared" si="35"/>
        <v/>
      </c>
      <c r="DG22" s="70" t="str">
        <f t="shared" si="35"/>
        <v/>
      </c>
      <c r="DH22" s="70" t="str">
        <f t="shared" si="35"/>
        <v/>
      </c>
      <c r="DI22" s="70" t="str">
        <f t="shared" si="35"/>
        <v/>
      </c>
      <c r="DJ22" s="70" t="str">
        <f t="shared" si="35"/>
        <v/>
      </c>
      <c r="DK22" s="70" t="str">
        <f t="shared" si="35"/>
        <v/>
      </c>
      <c r="DL22" s="70" t="str">
        <f t="shared" si="35"/>
        <v/>
      </c>
      <c r="DM22" s="70" t="str">
        <f t="shared" si="35"/>
        <v/>
      </c>
      <c r="DN22" s="70" t="str">
        <f t="shared" si="35"/>
        <v/>
      </c>
      <c r="DO22" s="70" t="str">
        <f t="shared" si="35"/>
        <v/>
      </c>
      <c r="DP22" s="70" t="str">
        <f t="shared" si="35"/>
        <v/>
      </c>
      <c r="DQ22" s="70" t="str">
        <f t="shared" si="35"/>
        <v/>
      </c>
      <c r="DR22" s="70" t="str">
        <f t="shared" si="35"/>
        <v/>
      </c>
      <c r="DS22" s="70" t="str">
        <f t="shared" si="35"/>
        <v/>
      </c>
      <c r="DT22" s="70" t="str">
        <f t="shared" si="35"/>
        <v/>
      </c>
      <c r="DU22" s="70" t="str">
        <f t="shared" si="35"/>
        <v/>
      </c>
      <c r="DV22" s="70" t="str">
        <f t="shared" si="35"/>
        <v/>
      </c>
      <c r="DW22" s="70" t="str">
        <f t="shared" si="35"/>
        <v/>
      </c>
      <c r="DX22" s="70" t="str">
        <f t="shared" si="35"/>
        <v/>
      </c>
      <c r="DY22" s="70" t="str">
        <f t="shared" si="35"/>
        <v/>
      </c>
      <c r="DZ22" s="70" t="str">
        <f t="shared" si="35"/>
        <v/>
      </c>
      <c r="EA22" s="70" t="str">
        <f t="shared" si="35"/>
        <v/>
      </c>
      <c r="EB22" s="70" t="str">
        <f t="shared" si="35"/>
        <v/>
      </c>
      <c r="EC22" s="70" t="str">
        <f t="shared" si="35"/>
        <v/>
      </c>
      <c r="ED22" s="71" t="str">
        <f t="shared" si="35"/>
        <v/>
      </c>
      <c r="EE22" s="69" t="str">
        <f t="shared" si="35"/>
        <v/>
      </c>
      <c r="EF22" s="70" t="str">
        <f t="shared" si="35"/>
        <v/>
      </c>
      <c r="EG22" s="70" t="str">
        <f t="shared" si="35"/>
        <v/>
      </c>
      <c r="EH22" s="70" t="str">
        <f t="shared" si="35"/>
        <v/>
      </c>
      <c r="EI22" s="70" t="str">
        <f t="shared" si="35"/>
        <v/>
      </c>
      <c r="EJ22" s="70" t="str">
        <f t="shared" si="35"/>
        <v/>
      </c>
      <c r="EK22" s="70" t="str">
        <f t="shared" si="35"/>
        <v/>
      </c>
      <c r="EL22" s="70" t="str">
        <f t="shared" si="35"/>
        <v/>
      </c>
      <c r="EM22" s="70" t="str">
        <f t="shared" si="35"/>
        <v/>
      </c>
      <c r="EN22" s="70" t="str">
        <f t="shared" si="35"/>
        <v/>
      </c>
      <c r="EO22" s="70" t="str">
        <f t="shared" si="35"/>
        <v/>
      </c>
      <c r="EP22" s="70" t="str">
        <f t="shared" si="35"/>
        <v/>
      </c>
      <c r="EQ22" s="70" t="str">
        <f t="shared" si="35"/>
        <v/>
      </c>
      <c r="ER22" s="70" t="str">
        <f t="shared" si="35"/>
        <v/>
      </c>
      <c r="ES22" s="70" t="str">
        <f t="shared" si="35"/>
        <v/>
      </c>
      <c r="ET22" s="70" t="str">
        <f t="shared" si="35"/>
        <v/>
      </c>
      <c r="EU22" s="70" t="str">
        <f t="shared" si="35"/>
        <v/>
      </c>
      <c r="EV22" s="70" t="str">
        <f t="shared" si="35"/>
        <v/>
      </c>
      <c r="EW22" s="70" t="str">
        <f t="shared" si="35"/>
        <v/>
      </c>
      <c r="EX22" s="70" t="str">
        <f t="shared" si="35"/>
        <v/>
      </c>
      <c r="EY22" s="70" t="str">
        <f t="shared" si="35"/>
        <v/>
      </c>
      <c r="EZ22" s="70" t="str">
        <f t="shared" si="35"/>
        <v/>
      </c>
      <c r="FA22" s="70" t="str">
        <f t="shared" si="35"/>
        <v/>
      </c>
      <c r="FB22" s="70" t="str">
        <f t="shared" si="35"/>
        <v/>
      </c>
      <c r="FC22" s="70" t="str">
        <f t="shared" si="35"/>
        <v/>
      </c>
      <c r="FD22" s="70" t="str">
        <f t="shared" si="35"/>
        <v/>
      </c>
      <c r="FE22" s="70" t="str">
        <f t="shared" si="35"/>
        <v/>
      </c>
      <c r="FF22" s="70" t="str">
        <f t="shared" si="35"/>
        <v/>
      </c>
      <c r="FG22" s="70" t="str">
        <f t="shared" si="35"/>
        <v/>
      </c>
      <c r="FH22" s="70" t="str">
        <f t="shared" si="35"/>
        <v/>
      </c>
      <c r="FI22" s="71" t="str">
        <f t="shared" si="35"/>
        <v/>
      </c>
      <c r="FJ22" s="69" t="str">
        <f t="shared" si="35"/>
        <v/>
      </c>
      <c r="FK22" s="70" t="str">
        <f t="shared" si="35"/>
        <v/>
      </c>
      <c r="FL22" s="70" t="str">
        <f t="shared" si="35"/>
        <v/>
      </c>
      <c r="FM22" s="70" t="str">
        <f t="shared" si="35"/>
        <v/>
      </c>
      <c r="FN22" s="70" t="str">
        <f t="shared" ref="FN22:GN22" si="36">IF(OR($AO22="",$AO22&gt;FN$4,$AO24&lt;FN$4,FN$5="準"),"",
IF(AND(OR(FN$5="土",FN$5="日",FN$5="Ａ"),FN$6=""),"",IF(FN$6="",0,FN$6)))</f>
        <v/>
      </c>
      <c r="FO22" s="70" t="str">
        <f t="shared" si="36"/>
        <v/>
      </c>
      <c r="FP22" s="70" t="str">
        <f t="shared" si="36"/>
        <v/>
      </c>
      <c r="FQ22" s="70" t="str">
        <f t="shared" si="36"/>
        <v/>
      </c>
      <c r="FR22" s="70" t="str">
        <f t="shared" si="36"/>
        <v/>
      </c>
      <c r="FS22" s="70" t="str">
        <f t="shared" si="36"/>
        <v/>
      </c>
      <c r="FT22" s="70" t="str">
        <f t="shared" si="36"/>
        <v/>
      </c>
      <c r="FU22" s="70" t="str">
        <f t="shared" si="36"/>
        <v/>
      </c>
      <c r="FV22" s="70" t="str">
        <f t="shared" si="36"/>
        <v/>
      </c>
      <c r="FW22" s="70" t="str">
        <f t="shared" si="36"/>
        <v/>
      </c>
      <c r="FX22" s="70" t="str">
        <f t="shared" si="36"/>
        <v/>
      </c>
      <c r="FY22" s="70" t="str">
        <f t="shared" si="36"/>
        <v/>
      </c>
      <c r="FZ22" s="70" t="str">
        <f t="shared" si="36"/>
        <v/>
      </c>
      <c r="GA22" s="70" t="str">
        <f t="shared" si="36"/>
        <v/>
      </c>
      <c r="GB22" s="70" t="str">
        <f t="shared" si="36"/>
        <v/>
      </c>
      <c r="GC22" s="70" t="str">
        <f t="shared" si="36"/>
        <v/>
      </c>
      <c r="GD22" s="70" t="str">
        <f t="shared" si="36"/>
        <v/>
      </c>
      <c r="GE22" s="70" t="str">
        <f t="shared" si="36"/>
        <v/>
      </c>
      <c r="GF22" s="70" t="str">
        <f t="shared" si="36"/>
        <v/>
      </c>
      <c r="GG22" s="70" t="str">
        <f t="shared" si="36"/>
        <v/>
      </c>
      <c r="GH22" s="70" t="str">
        <f t="shared" si="36"/>
        <v/>
      </c>
      <c r="GI22" s="70" t="str">
        <f t="shared" si="36"/>
        <v/>
      </c>
      <c r="GJ22" s="70" t="str">
        <f t="shared" si="36"/>
        <v/>
      </c>
      <c r="GK22" s="70" t="str">
        <f t="shared" si="36"/>
        <v/>
      </c>
      <c r="GL22" s="70" t="str">
        <f t="shared" si="36"/>
        <v/>
      </c>
      <c r="GM22" s="70" t="str">
        <f t="shared" si="36"/>
        <v/>
      </c>
      <c r="GN22" s="71" t="str">
        <f t="shared" si="36"/>
        <v/>
      </c>
      <c r="GO22" s="72" t="str">
        <f>IF(SUM(AP22:GN22)=0,"",SUM(AP22:GN22))</f>
        <v/>
      </c>
    </row>
    <row r="23" spans="1:197" ht="12" customHeight="1">
      <c r="A23" s="46"/>
      <c r="B23" s="519" t="str">
        <f>IF($E$8="","",MONTH(C24)&amp;"月")</f>
        <v>12月</v>
      </c>
      <c r="C23" s="520"/>
      <c r="D23" s="103"/>
      <c r="E23" s="103"/>
      <c r="F23" s="103"/>
      <c r="G23" s="103"/>
      <c r="H23" s="103"/>
      <c r="I23" s="103"/>
      <c r="J23" s="103"/>
      <c r="K23" s="103"/>
      <c r="L23" s="103"/>
      <c r="M23" s="103"/>
      <c r="N23" s="103"/>
      <c r="O23" s="103"/>
      <c r="P23" s="103"/>
      <c r="Q23" s="103"/>
      <c r="R23" s="103"/>
      <c r="S23" s="103"/>
      <c r="T23" s="103"/>
      <c r="U23" s="103"/>
      <c r="V23" s="103"/>
      <c r="W23" s="103"/>
      <c r="X23" s="103"/>
      <c r="Y23" s="103"/>
      <c r="Z23" s="103"/>
      <c r="AA23" s="103"/>
      <c r="AB23" s="103"/>
      <c r="AC23" s="103"/>
      <c r="AD23" s="103"/>
      <c r="AE23" s="103"/>
      <c r="AF23" s="103"/>
      <c r="AG23" s="103"/>
      <c r="AK23" s="4">
        <v>45670</v>
      </c>
      <c r="AL23" s="66" t="s">
        <v>10</v>
      </c>
      <c r="AM23" s="67">
        <v>1</v>
      </c>
      <c r="AO23" s="110"/>
      <c r="AP23" s="44"/>
      <c r="AQ23" s="44"/>
      <c r="AR23" s="44"/>
      <c r="AS23" s="44"/>
      <c r="AT23" s="44"/>
      <c r="AU23" s="44"/>
      <c r="AV23" s="44"/>
      <c r="AW23" s="44"/>
      <c r="AX23" s="44"/>
      <c r="AY23" s="44"/>
      <c r="AZ23" s="44"/>
      <c r="BA23" s="44"/>
      <c r="BB23" s="44"/>
      <c r="BC23" s="44"/>
      <c r="BD23" s="44"/>
      <c r="BE23" s="44"/>
      <c r="BF23" s="44"/>
      <c r="BG23" s="44"/>
      <c r="BH23" s="44"/>
      <c r="BI23" s="44"/>
      <c r="BJ23" s="44"/>
      <c r="BK23" s="44"/>
      <c r="BL23" s="44"/>
      <c r="BM23" s="44"/>
      <c r="BN23" s="44"/>
      <c r="BO23" s="44"/>
      <c r="BP23" s="44"/>
      <c r="BQ23" s="44"/>
      <c r="BR23" s="44"/>
      <c r="BS23" s="44"/>
      <c r="BT23" s="81"/>
      <c r="BU23" s="80"/>
      <c r="BV23" s="44"/>
      <c r="BW23" s="44"/>
      <c r="BX23" s="44"/>
      <c r="BY23" s="44"/>
      <c r="BZ23" s="44"/>
      <c r="CA23" s="44"/>
      <c r="CB23" s="44"/>
      <c r="CC23" s="44"/>
      <c r="CD23" s="44"/>
      <c r="CE23" s="44"/>
      <c r="CF23" s="44"/>
      <c r="CG23" s="44"/>
      <c r="CH23" s="44"/>
      <c r="CI23" s="44"/>
      <c r="CJ23" s="44"/>
      <c r="CK23" s="44"/>
      <c r="CL23" s="44"/>
      <c r="CM23" s="44"/>
      <c r="CN23" s="44"/>
      <c r="CO23" s="44"/>
      <c r="CP23" s="44"/>
      <c r="CQ23" s="44"/>
      <c r="CR23" s="44"/>
      <c r="CS23" s="44"/>
      <c r="CT23" s="44"/>
      <c r="CU23" s="44"/>
      <c r="CV23" s="44"/>
      <c r="CW23" s="44"/>
      <c r="CX23" s="44"/>
      <c r="CY23" s="81"/>
      <c r="CZ23" s="80"/>
      <c r="DA23" s="44"/>
      <c r="DB23" s="44"/>
      <c r="DC23" s="44"/>
      <c r="DD23" s="44"/>
      <c r="DE23" s="44"/>
      <c r="DF23" s="44"/>
      <c r="DG23" s="44"/>
      <c r="DH23" s="44"/>
      <c r="DI23" s="44"/>
      <c r="DJ23" s="44"/>
      <c r="DK23" s="44"/>
      <c r="DL23" s="44"/>
      <c r="DM23" s="44"/>
      <c r="DN23" s="44"/>
      <c r="DO23" s="44"/>
      <c r="DP23" s="44"/>
      <c r="DQ23" s="44"/>
      <c r="DR23" s="44"/>
      <c r="DS23" s="44"/>
      <c r="DT23" s="44"/>
      <c r="DU23" s="44"/>
      <c r="DV23" s="44"/>
      <c r="DW23" s="44"/>
      <c r="DX23" s="44"/>
      <c r="DY23" s="44"/>
      <c r="DZ23" s="44"/>
      <c r="EA23" s="44"/>
      <c r="EB23" s="44"/>
      <c r="EC23" s="44"/>
      <c r="ED23" s="81"/>
      <c r="EE23" s="80"/>
      <c r="EF23" s="44"/>
      <c r="EG23" s="44"/>
      <c r="EH23" s="44"/>
      <c r="EI23" s="44"/>
      <c r="EJ23" s="44"/>
      <c r="EK23" s="44"/>
      <c r="EL23" s="44"/>
      <c r="EM23" s="44"/>
      <c r="EN23" s="44"/>
      <c r="EO23" s="44"/>
      <c r="EP23" s="44"/>
      <c r="EQ23" s="44"/>
      <c r="ER23" s="44"/>
      <c r="ES23" s="44"/>
      <c r="ET23" s="44"/>
      <c r="EU23" s="44"/>
      <c r="EV23" s="44"/>
      <c r="EW23" s="44"/>
      <c r="EX23" s="44"/>
      <c r="EY23" s="44"/>
      <c r="EZ23" s="44"/>
      <c r="FA23" s="44"/>
      <c r="FB23" s="44"/>
      <c r="FC23" s="44"/>
      <c r="FD23" s="44"/>
      <c r="FE23" s="44"/>
      <c r="FF23" s="44"/>
      <c r="FG23" s="44"/>
      <c r="FH23" s="44"/>
      <c r="FI23" s="81"/>
      <c r="FJ23" s="80"/>
      <c r="FK23" s="44"/>
      <c r="FL23" s="44"/>
      <c r="FM23" s="44"/>
      <c r="FN23" s="44"/>
      <c r="FO23" s="44"/>
      <c r="FP23" s="44"/>
      <c r="FQ23" s="44"/>
      <c r="FR23" s="44"/>
      <c r="FS23" s="44"/>
      <c r="FT23" s="44"/>
      <c r="FU23" s="44"/>
      <c r="FV23" s="44"/>
      <c r="FW23" s="44"/>
      <c r="FX23" s="44"/>
      <c r="FY23" s="44"/>
      <c r="FZ23" s="44"/>
      <c r="GA23" s="44"/>
      <c r="GB23" s="44"/>
      <c r="GC23" s="44"/>
      <c r="GD23" s="44"/>
      <c r="GE23" s="44"/>
      <c r="GF23" s="44"/>
      <c r="GG23" s="44"/>
      <c r="GH23" s="44"/>
      <c r="GI23" s="44"/>
      <c r="GJ23" s="44"/>
      <c r="GK23" s="44"/>
      <c r="GL23" s="44"/>
      <c r="GM23" s="44"/>
      <c r="GN23" s="81"/>
      <c r="GO23" s="82"/>
    </row>
    <row r="24" spans="1:197" ht="15" customHeight="1">
      <c r="A24" s="517"/>
      <c r="B24" s="87" t="s">
        <v>293</v>
      </c>
      <c r="C24" s="84">
        <f>IF(C12="","",AO9)</f>
        <v>45627</v>
      </c>
      <c r="D24" s="85">
        <f>IF(C24="","",IF(C24+1&gt;$AO$10,"",C24+1))</f>
        <v>45628</v>
      </c>
      <c r="E24" s="85">
        <f t="shared" ref="E24:AG24" si="37">IF(D24="","",IF(D24+1&gt;$AO$10,"",D24+1))</f>
        <v>45629</v>
      </c>
      <c r="F24" s="85">
        <f t="shared" si="37"/>
        <v>45630</v>
      </c>
      <c r="G24" s="85">
        <f t="shared" si="37"/>
        <v>45631</v>
      </c>
      <c r="H24" s="85">
        <f t="shared" si="37"/>
        <v>45632</v>
      </c>
      <c r="I24" s="85">
        <f t="shared" si="37"/>
        <v>45633</v>
      </c>
      <c r="J24" s="85">
        <f t="shared" si="37"/>
        <v>45634</v>
      </c>
      <c r="K24" s="85">
        <f t="shared" si="37"/>
        <v>45635</v>
      </c>
      <c r="L24" s="85">
        <f t="shared" si="37"/>
        <v>45636</v>
      </c>
      <c r="M24" s="85">
        <f t="shared" si="37"/>
        <v>45637</v>
      </c>
      <c r="N24" s="85">
        <f t="shared" si="37"/>
        <v>45638</v>
      </c>
      <c r="O24" s="85">
        <f t="shared" si="37"/>
        <v>45639</v>
      </c>
      <c r="P24" s="85">
        <f t="shared" si="37"/>
        <v>45640</v>
      </c>
      <c r="Q24" s="85">
        <f t="shared" si="37"/>
        <v>45641</v>
      </c>
      <c r="R24" s="85">
        <f t="shared" si="37"/>
        <v>45642</v>
      </c>
      <c r="S24" s="85">
        <f t="shared" si="37"/>
        <v>45643</v>
      </c>
      <c r="T24" s="85">
        <f t="shared" si="37"/>
        <v>45644</v>
      </c>
      <c r="U24" s="85">
        <f t="shared" si="37"/>
        <v>45645</v>
      </c>
      <c r="V24" s="85">
        <f t="shared" si="37"/>
        <v>45646</v>
      </c>
      <c r="W24" s="85">
        <f t="shared" si="37"/>
        <v>45647</v>
      </c>
      <c r="X24" s="85">
        <f t="shared" si="37"/>
        <v>45648</v>
      </c>
      <c r="Y24" s="85">
        <f t="shared" si="37"/>
        <v>45649</v>
      </c>
      <c r="Z24" s="85">
        <f t="shared" si="37"/>
        <v>45650</v>
      </c>
      <c r="AA24" s="85">
        <f t="shared" si="37"/>
        <v>45651</v>
      </c>
      <c r="AB24" s="85">
        <f t="shared" si="37"/>
        <v>45652</v>
      </c>
      <c r="AC24" s="85">
        <f t="shared" si="37"/>
        <v>45653</v>
      </c>
      <c r="AD24" s="85">
        <f t="shared" si="37"/>
        <v>45654</v>
      </c>
      <c r="AE24" s="85">
        <f t="shared" si="37"/>
        <v>45655</v>
      </c>
      <c r="AF24" s="85">
        <f t="shared" si="37"/>
        <v>45656</v>
      </c>
      <c r="AG24" s="86">
        <f t="shared" si="37"/>
        <v>45657</v>
      </c>
      <c r="AI24" s="527" t="s">
        <v>298</v>
      </c>
      <c r="AK24" s="4">
        <v>45699</v>
      </c>
      <c r="AL24" s="66" t="s">
        <v>11</v>
      </c>
      <c r="AM24" s="67">
        <v>1</v>
      </c>
      <c r="AO24" s="73">
        <f>IF(AO22="","",EOMONTH($E$8,5)+DAY($E$8)-1)</f>
        <v>45777</v>
      </c>
      <c r="AP24" s="75"/>
      <c r="AQ24" s="75"/>
      <c r="AR24" s="75"/>
      <c r="AS24" s="75"/>
      <c r="AT24" s="75"/>
      <c r="AU24" s="75"/>
      <c r="AV24" s="75"/>
      <c r="AW24" s="75"/>
      <c r="AX24" s="75"/>
      <c r="AY24" s="75"/>
      <c r="AZ24" s="75"/>
      <c r="BA24" s="75"/>
      <c r="BB24" s="75"/>
      <c r="BC24" s="75"/>
      <c r="BD24" s="75"/>
      <c r="BE24" s="75"/>
      <c r="BF24" s="75"/>
      <c r="BG24" s="75"/>
      <c r="BH24" s="75"/>
      <c r="BI24" s="75"/>
      <c r="BJ24" s="75"/>
      <c r="BK24" s="75"/>
      <c r="BL24" s="75"/>
      <c r="BM24" s="75"/>
      <c r="BN24" s="75"/>
      <c r="BO24" s="75"/>
      <c r="BP24" s="75"/>
      <c r="BQ24" s="75"/>
      <c r="BR24" s="75"/>
      <c r="BS24" s="75"/>
      <c r="BT24" s="76"/>
      <c r="BU24" s="74"/>
      <c r="BV24" s="75"/>
      <c r="BW24" s="75"/>
      <c r="BX24" s="75"/>
      <c r="BY24" s="75"/>
      <c r="BZ24" s="75"/>
      <c r="CA24" s="75"/>
      <c r="CB24" s="75"/>
      <c r="CC24" s="75"/>
      <c r="CD24" s="75"/>
      <c r="CE24" s="75"/>
      <c r="CF24" s="75"/>
      <c r="CG24" s="75"/>
      <c r="CH24" s="75"/>
      <c r="CI24" s="75"/>
      <c r="CJ24" s="75"/>
      <c r="CK24" s="75"/>
      <c r="CL24" s="75"/>
      <c r="CM24" s="75"/>
      <c r="CN24" s="75"/>
      <c r="CO24" s="75"/>
      <c r="CP24" s="75"/>
      <c r="CQ24" s="75"/>
      <c r="CR24" s="75"/>
      <c r="CS24" s="75"/>
      <c r="CT24" s="75"/>
      <c r="CU24" s="75"/>
      <c r="CV24" s="75"/>
      <c r="CW24" s="75"/>
      <c r="CX24" s="75"/>
      <c r="CY24" s="76"/>
      <c r="CZ24" s="74"/>
      <c r="DA24" s="75"/>
      <c r="DB24" s="75"/>
      <c r="DC24" s="75"/>
      <c r="DD24" s="75"/>
      <c r="DE24" s="75"/>
      <c r="DF24" s="75"/>
      <c r="DG24" s="75"/>
      <c r="DH24" s="75"/>
      <c r="DI24" s="75"/>
      <c r="DJ24" s="75"/>
      <c r="DK24" s="75"/>
      <c r="DL24" s="75"/>
      <c r="DM24" s="75"/>
      <c r="DN24" s="75"/>
      <c r="DO24" s="75"/>
      <c r="DP24" s="75"/>
      <c r="DQ24" s="75"/>
      <c r="DR24" s="75"/>
      <c r="DS24" s="75"/>
      <c r="DT24" s="75"/>
      <c r="DU24" s="75"/>
      <c r="DV24" s="75"/>
      <c r="DW24" s="75"/>
      <c r="DX24" s="75"/>
      <c r="DY24" s="75"/>
      <c r="DZ24" s="75"/>
      <c r="EA24" s="75"/>
      <c r="EB24" s="75"/>
      <c r="EC24" s="75"/>
      <c r="ED24" s="76"/>
      <c r="EE24" s="74"/>
      <c r="EF24" s="75"/>
      <c r="EG24" s="75"/>
      <c r="EH24" s="75"/>
      <c r="EI24" s="75"/>
      <c r="EJ24" s="75"/>
      <c r="EK24" s="75"/>
      <c r="EL24" s="75"/>
      <c r="EM24" s="75"/>
      <c r="EN24" s="75"/>
      <c r="EO24" s="75"/>
      <c r="EP24" s="75"/>
      <c r="EQ24" s="75"/>
      <c r="ER24" s="75"/>
      <c r="ES24" s="75"/>
      <c r="ET24" s="75"/>
      <c r="EU24" s="75"/>
      <c r="EV24" s="75"/>
      <c r="EW24" s="75"/>
      <c r="EX24" s="75"/>
      <c r="EY24" s="75"/>
      <c r="EZ24" s="75"/>
      <c r="FA24" s="75"/>
      <c r="FB24" s="75"/>
      <c r="FC24" s="75"/>
      <c r="FD24" s="75"/>
      <c r="FE24" s="75"/>
      <c r="FF24" s="75"/>
      <c r="FG24" s="75"/>
      <c r="FH24" s="75"/>
      <c r="FI24" s="76"/>
      <c r="FJ24" s="74"/>
      <c r="FK24" s="75"/>
      <c r="FL24" s="75"/>
      <c r="FM24" s="75"/>
      <c r="FN24" s="75"/>
      <c r="FO24" s="75"/>
      <c r="FP24" s="75"/>
      <c r="FQ24" s="75"/>
      <c r="FR24" s="75"/>
      <c r="FS24" s="75"/>
      <c r="FT24" s="75"/>
      <c r="FU24" s="75"/>
      <c r="FV24" s="75"/>
      <c r="FW24" s="75"/>
      <c r="FX24" s="75"/>
      <c r="FY24" s="75"/>
      <c r="FZ24" s="75"/>
      <c r="GA24" s="75"/>
      <c r="GB24" s="75"/>
      <c r="GC24" s="75"/>
      <c r="GD24" s="75"/>
      <c r="GE24" s="75"/>
      <c r="GF24" s="75"/>
      <c r="GG24" s="75"/>
      <c r="GH24" s="75"/>
      <c r="GI24" s="75"/>
      <c r="GJ24" s="75"/>
      <c r="GK24" s="75"/>
      <c r="GL24" s="75"/>
      <c r="GM24" s="75"/>
      <c r="GN24" s="76"/>
      <c r="GO24" s="77" t="str">
        <f>IF(COUNT(AP22:GN22)=0,"",COUNT(AP22:GN22))</f>
        <v/>
      </c>
    </row>
    <row r="25" spans="1:197" ht="15" customHeight="1">
      <c r="A25" s="518"/>
      <c r="B25" s="87" t="s">
        <v>295</v>
      </c>
      <c r="C25" s="88" t="str">
        <f>IF(C24="","",TEXT(C24,"aaa"))</f>
        <v>日</v>
      </c>
      <c r="D25" s="89" t="str">
        <f t="shared" ref="D25:AG25" si="38">IF(D24="","",TEXT(D24,"aaa"))</f>
        <v>月</v>
      </c>
      <c r="E25" s="89" t="str">
        <f t="shared" si="38"/>
        <v>火</v>
      </c>
      <c r="F25" s="89" t="str">
        <f t="shared" si="38"/>
        <v>水</v>
      </c>
      <c r="G25" s="89" t="str">
        <f t="shared" si="38"/>
        <v>木</v>
      </c>
      <c r="H25" s="89" t="str">
        <f t="shared" si="38"/>
        <v>金</v>
      </c>
      <c r="I25" s="89" t="str">
        <f t="shared" si="38"/>
        <v>土</v>
      </c>
      <c r="J25" s="89" t="str">
        <f t="shared" si="38"/>
        <v>日</v>
      </c>
      <c r="K25" s="89" t="str">
        <f t="shared" si="38"/>
        <v>月</v>
      </c>
      <c r="L25" s="89" t="str">
        <f t="shared" si="38"/>
        <v>火</v>
      </c>
      <c r="M25" s="89" t="str">
        <f t="shared" si="38"/>
        <v>水</v>
      </c>
      <c r="N25" s="89" t="str">
        <f t="shared" si="38"/>
        <v>木</v>
      </c>
      <c r="O25" s="89" t="str">
        <f t="shared" si="38"/>
        <v>金</v>
      </c>
      <c r="P25" s="89" t="str">
        <f t="shared" si="38"/>
        <v>土</v>
      </c>
      <c r="Q25" s="89" t="str">
        <f t="shared" si="38"/>
        <v>日</v>
      </c>
      <c r="R25" s="89" t="str">
        <f t="shared" si="38"/>
        <v>月</v>
      </c>
      <c r="S25" s="89" t="str">
        <f t="shared" si="38"/>
        <v>火</v>
      </c>
      <c r="T25" s="89" t="str">
        <f t="shared" si="38"/>
        <v>水</v>
      </c>
      <c r="U25" s="89" t="str">
        <f t="shared" si="38"/>
        <v>木</v>
      </c>
      <c r="V25" s="89" t="str">
        <f t="shared" si="38"/>
        <v>金</v>
      </c>
      <c r="W25" s="89" t="str">
        <f t="shared" si="38"/>
        <v>土</v>
      </c>
      <c r="X25" s="89" t="str">
        <f t="shared" si="38"/>
        <v>日</v>
      </c>
      <c r="Y25" s="89" t="str">
        <f t="shared" si="38"/>
        <v>月</v>
      </c>
      <c r="Z25" s="89" t="str">
        <f t="shared" si="38"/>
        <v>火</v>
      </c>
      <c r="AA25" s="89" t="str">
        <f t="shared" si="38"/>
        <v>水</v>
      </c>
      <c r="AB25" s="89" t="str">
        <f t="shared" si="38"/>
        <v>木</v>
      </c>
      <c r="AC25" s="89" t="str">
        <f t="shared" si="38"/>
        <v>金</v>
      </c>
      <c r="AD25" s="89" t="str">
        <f t="shared" si="38"/>
        <v>土</v>
      </c>
      <c r="AE25" s="89" t="str">
        <f t="shared" si="38"/>
        <v>日</v>
      </c>
      <c r="AF25" s="89" t="str">
        <f t="shared" si="38"/>
        <v>月</v>
      </c>
      <c r="AG25" s="90" t="str">
        <f t="shared" si="38"/>
        <v>火</v>
      </c>
      <c r="AI25" s="528"/>
      <c r="AK25" s="4">
        <v>45711</v>
      </c>
      <c r="AL25" s="66" t="s">
        <v>12</v>
      </c>
      <c r="AM25" s="67">
        <v>1</v>
      </c>
    </row>
    <row r="26" spans="1:197" ht="35.15" customHeight="1">
      <c r="A26" s="518"/>
      <c r="B26" s="523" t="s">
        <v>296</v>
      </c>
      <c r="C26" s="524" t="str">
        <f t="shared" ref="C26:S26" si="39">IF(ISERROR(VLOOKUP(C24,$AK$6:$AM$70,2,FALSE)),"",VLOOKUP(C24,$AK$6:$AM$70,2,FALSE))</f>
        <v/>
      </c>
      <c r="D26" s="495" t="str">
        <f t="shared" si="39"/>
        <v/>
      </c>
      <c r="E26" s="495" t="str">
        <f t="shared" si="39"/>
        <v/>
      </c>
      <c r="F26" s="495" t="str">
        <f t="shared" si="39"/>
        <v/>
      </c>
      <c r="G26" s="495" t="str">
        <f t="shared" si="39"/>
        <v/>
      </c>
      <c r="H26" s="495" t="str">
        <f t="shared" si="39"/>
        <v/>
      </c>
      <c r="I26" s="495" t="str">
        <f t="shared" si="39"/>
        <v/>
      </c>
      <c r="J26" s="495" t="str">
        <f t="shared" si="39"/>
        <v/>
      </c>
      <c r="K26" s="495" t="str">
        <f t="shared" si="39"/>
        <v/>
      </c>
      <c r="L26" s="495" t="str">
        <f t="shared" si="39"/>
        <v/>
      </c>
      <c r="M26" s="495" t="str">
        <f t="shared" si="39"/>
        <v/>
      </c>
      <c r="N26" s="495" t="str">
        <f t="shared" si="39"/>
        <v/>
      </c>
      <c r="O26" s="495" t="str">
        <f t="shared" si="39"/>
        <v/>
      </c>
      <c r="P26" s="495" t="str">
        <f t="shared" si="39"/>
        <v/>
      </c>
      <c r="Q26" s="495" t="str">
        <f t="shared" si="39"/>
        <v/>
      </c>
      <c r="R26" s="495" t="str">
        <f t="shared" si="39"/>
        <v/>
      </c>
      <c r="S26" s="495" t="str">
        <f t="shared" si="39"/>
        <v/>
      </c>
      <c r="T26" s="495" t="str">
        <f>IF(ISERROR(VLOOKUP(T24,$AK$6:$AM$70,2,FALSE)),"",VLOOKUP(T24,$AK$6:$AM$70,2,FALSE))</f>
        <v/>
      </c>
      <c r="U26" s="495" t="str">
        <f t="shared" ref="U26:AG26" si="40">IF(ISERROR(VLOOKUP(U24,$AK$6:$AM$70,2,FALSE)),"",VLOOKUP(U24,$AK$6:$AM$70,2,FALSE))</f>
        <v/>
      </c>
      <c r="V26" s="495" t="str">
        <f t="shared" si="40"/>
        <v/>
      </c>
      <c r="W26" s="495" t="str">
        <f t="shared" si="40"/>
        <v/>
      </c>
      <c r="X26" s="495" t="str">
        <f t="shared" si="40"/>
        <v/>
      </c>
      <c r="Y26" s="495" t="str">
        <f t="shared" si="40"/>
        <v/>
      </c>
      <c r="Z26" s="495" t="str">
        <f t="shared" si="40"/>
        <v/>
      </c>
      <c r="AA26" s="495" t="str">
        <f t="shared" si="40"/>
        <v/>
      </c>
      <c r="AB26" s="495" t="str">
        <f t="shared" si="40"/>
        <v/>
      </c>
      <c r="AC26" s="495" t="str">
        <f t="shared" si="40"/>
        <v/>
      </c>
      <c r="AD26" s="495" t="str">
        <f t="shared" si="40"/>
        <v/>
      </c>
      <c r="AE26" s="495" t="str">
        <f t="shared" si="40"/>
        <v>年末年始休</v>
      </c>
      <c r="AF26" s="495" t="str">
        <f t="shared" si="40"/>
        <v>年末年始休</v>
      </c>
      <c r="AG26" s="494" t="str">
        <f t="shared" si="40"/>
        <v>年末年始休</v>
      </c>
      <c r="AI26" s="528"/>
      <c r="AK26" s="4">
        <v>45712</v>
      </c>
      <c r="AL26" s="66" t="s">
        <v>411</v>
      </c>
      <c r="AM26" s="67">
        <v>1</v>
      </c>
    </row>
    <row r="27" spans="1:197" ht="35.15" customHeight="1">
      <c r="A27" s="518"/>
      <c r="B27" s="523"/>
      <c r="C27" s="524"/>
      <c r="D27" s="495"/>
      <c r="E27" s="495"/>
      <c r="F27" s="495"/>
      <c r="G27" s="495"/>
      <c r="H27" s="495"/>
      <c r="I27" s="495"/>
      <c r="J27" s="495"/>
      <c r="K27" s="495"/>
      <c r="L27" s="495"/>
      <c r="M27" s="495"/>
      <c r="N27" s="495"/>
      <c r="O27" s="495"/>
      <c r="P27" s="495"/>
      <c r="Q27" s="495"/>
      <c r="R27" s="495"/>
      <c r="S27" s="495"/>
      <c r="T27" s="495"/>
      <c r="U27" s="495"/>
      <c r="V27" s="495"/>
      <c r="W27" s="495"/>
      <c r="X27" s="495"/>
      <c r="Y27" s="495"/>
      <c r="Z27" s="495"/>
      <c r="AA27" s="495"/>
      <c r="AB27" s="495"/>
      <c r="AC27" s="495"/>
      <c r="AD27" s="495"/>
      <c r="AE27" s="495"/>
      <c r="AF27" s="495"/>
      <c r="AG27" s="494"/>
      <c r="AI27" s="528"/>
      <c r="AK27" s="4">
        <v>45736</v>
      </c>
      <c r="AL27" s="66" t="s">
        <v>13</v>
      </c>
      <c r="AM27" s="67">
        <v>1</v>
      </c>
    </row>
    <row r="28" spans="1:197" ht="35.15" customHeight="1">
      <c r="A28" s="518"/>
      <c r="B28" s="523"/>
      <c r="C28" s="524"/>
      <c r="D28" s="495"/>
      <c r="E28" s="495"/>
      <c r="F28" s="495"/>
      <c r="G28" s="495"/>
      <c r="H28" s="495"/>
      <c r="I28" s="495"/>
      <c r="J28" s="495"/>
      <c r="K28" s="495"/>
      <c r="L28" s="495"/>
      <c r="M28" s="495"/>
      <c r="N28" s="495"/>
      <c r="O28" s="495"/>
      <c r="P28" s="495"/>
      <c r="Q28" s="495"/>
      <c r="R28" s="495"/>
      <c r="S28" s="495"/>
      <c r="T28" s="495"/>
      <c r="U28" s="495"/>
      <c r="V28" s="495"/>
      <c r="W28" s="495"/>
      <c r="X28" s="495"/>
      <c r="Y28" s="495"/>
      <c r="Z28" s="495"/>
      <c r="AA28" s="495"/>
      <c r="AB28" s="495"/>
      <c r="AC28" s="495"/>
      <c r="AD28" s="495"/>
      <c r="AE28" s="495"/>
      <c r="AF28" s="495"/>
      <c r="AG28" s="494"/>
      <c r="AI28" s="528"/>
      <c r="AK28" s="65"/>
      <c r="AL28" s="66"/>
      <c r="AM28" s="67"/>
    </row>
    <row r="29" spans="1:197" ht="35.15" customHeight="1">
      <c r="A29" s="518"/>
      <c r="B29" s="523"/>
      <c r="C29" s="524"/>
      <c r="D29" s="495"/>
      <c r="E29" s="495"/>
      <c r="F29" s="495"/>
      <c r="G29" s="495"/>
      <c r="H29" s="495"/>
      <c r="I29" s="495"/>
      <c r="J29" s="495"/>
      <c r="K29" s="495"/>
      <c r="L29" s="495"/>
      <c r="M29" s="495"/>
      <c r="N29" s="495"/>
      <c r="O29" s="495"/>
      <c r="P29" s="495"/>
      <c r="Q29" s="495"/>
      <c r="R29" s="495"/>
      <c r="S29" s="495"/>
      <c r="T29" s="495"/>
      <c r="U29" s="495"/>
      <c r="V29" s="495"/>
      <c r="W29" s="495"/>
      <c r="X29" s="495"/>
      <c r="Y29" s="495"/>
      <c r="Z29" s="495"/>
      <c r="AA29" s="495"/>
      <c r="AB29" s="495"/>
      <c r="AC29" s="495"/>
      <c r="AD29" s="495"/>
      <c r="AE29" s="495"/>
      <c r="AF29" s="495"/>
      <c r="AG29" s="494"/>
      <c r="AI29" s="528"/>
      <c r="AK29" s="65"/>
      <c r="AL29" s="66"/>
      <c r="AM29" s="67"/>
    </row>
    <row r="30" spans="1:197" ht="35.15" customHeight="1">
      <c r="A30" s="518"/>
      <c r="B30" s="523"/>
      <c r="C30" s="524"/>
      <c r="D30" s="495"/>
      <c r="E30" s="495"/>
      <c r="F30" s="495"/>
      <c r="G30" s="495"/>
      <c r="H30" s="495"/>
      <c r="I30" s="495"/>
      <c r="J30" s="495"/>
      <c r="K30" s="495"/>
      <c r="L30" s="495"/>
      <c r="M30" s="495"/>
      <c r="N30" s="495"/>
      <c r="O30" s="495"/>
      <c r="P30" s="495"/>
      <c r="Q30" s="495"/>
      <c r="R30" s="495"/>
      <c r="S30" s="495"/>
      <c r="T30" s="495"/>
      <c r="U30" s="495"/>
      <c r="V30" s="495"/>
      <c r="W30" s="495"/>
      <c r="X30" s="495"/>
      <c r="Y30" s="495"/>
      <c r="Z30" s="495"/>
      <c r="AA30" s="495"/>
      <c r="AB30" s="495"/>
      <c r="AC30" s="495"/>
      <c r="AD30" s="495"/>
      <c r="AE30" s="495"/>
      <c r="AF30" s="495"/>
      <c r="AG30" s="494"/>
      <c r="AI30" s="91">
        <f>S9</f>
        <v>20</v>
      </c>
      <c r="AK30" s="65"/>
      <c r="AL30" s="66"/>
      <c r="AM30" s="67"/>
    </row>
    <row r="31" spans="1:197" ht="35.15" customHeight="1">
      <c r="A31" s="518"/>
      <c r="B31" s="523"/>
      <c r="C31" s="524"/>
      <c r="D31" s="495"/>
      <c r="E31" s="495"/>
      <c r="F31" s="495"/>
      <c r="G31" s="495"/>
      <c r="H31" s="495"/>
      <c r="I31" s="495"/>
      <c r="J31" s="495"/>
      <c r="K31" s="495"/>
      <c r="L31" s="495"/>
      <c r="M31" s="495"/>
      <c r="N31" s="495"/>
      <c r="O31" s="495"/>
      <c r="P31" s="495"/>
      <c r="Q31" s="495"/>
      <c r="R31" s="495"/>
      <c r="S31" s="495"/>
      <c r="T31" s="495"/>
      <c r="U31" s="495"/>
      <c r="V31" s="495"/>
      <c r="W31" s="495"/>
      <c r="X31" s="495"/>
      <c r="Y31" s="495"/>
      <c r="Z31" s="495"/>
      <c r="AA31" s="495"/>
      <c r="AB31" s="495"/>
      <c r="AC31" s="495"/>
      <c r="AD31" s="495"/>
      <c r="AE31" s="495"/>
      <c r="AF31" s="495"/>
      <c r="AG31" s="494"/>
      <c r="AI31" s="120" t="s">
        <v>297</v>
      </c>
      <c r="AK31" s="65"/>
      <c r="AL31" s="66"/>
      <c r="AM31" s="67"/>
    </row>
    <row r="32" spans="1:197" ht="15" customHeight="1">
      <c r="A32" s="518"/>
      <c r="B32" s="525" t="s">
        <v>1</v>
      </c>
      <c r="C32" s="93"/>
      <c r="D32" s="94"/>
      <c r="E32" s="94"/>
      <c r="F32" s="94"/>
      <c r="G32" s="94"/>
      <c r="H32" s="94"/>
      <c r="I32" s="94"/>
      <c r="J32" s="94"/>
      <c r="K32" s="94"/>
      <c r="L32" s="94"/>
      <c r="M32" s="95"/>
      <c r="N32" s="95"/>
      <c r="O32" s="94"/>
      <c r="P32" s="94"/>
      <c r="Q32" s="94"/>
      <c r="R32" s="94"/>
      <c r="S32" s="94"/>
      <c r="T32" s="94"/>
      <c r="U32" s="94"/>
      <c r="V32" s="94"/>
      <c r="W32" s="94"/>
      <c r="X32" s="94"/>
      <c r="Y32" s="94"/>
      <c r="Z32" s="94"/>
      <c r="AA32" s="94"/>
      <c r="AB32" s="94"/>
      <c r="AC32" s="94"/>
      <c r="AD32" s="94"/>
      <c r="AE32" s="94"/>
      <c r="AF32" s="94"/>
      <c r="AG32" s="96"/>
      <c r="AI32" s="97" t="str">
        <f>S8</f>
        <v/>
      </c>
      <c r="AK32" s="65"/>
      <c r="AL32" s="66"/>
      <c r="AM32" s="67"/>
    </row>
    <row r="33" spans="1:39" ht="15" customHeight="1">
      <c r="A33" s="518"/>
      <c r="B33" s="525"/>
      <c r="C33" s="98"/>
      <c r="D33" s="99"/>
      <c r="E33" s="99"/>
      <c r="F33" s="99"/>
      <c r="G33" s="99"/>
      <c r="H33" s="99"/>
      <c r="I33" s="99"/>
      <c r="J33" s="99"/>
      <c r="K33" s="99"/>
      <c r="L33" s="99"/>
      <c r="M33" s="99"/>
      <c r="N33" s="99"/>
      <c r="O33" s="99"/>
      <c r="P33" s="99"/>
      <c r="Q33" s="99"/>
      <c r="R33" s="99"/>
      <c r="S33" s="99"/>
      <c r="T33" s="99"/>
      <c r="U33" s="99"/>
      <c r="V33" s="99"/>
      <c r="W33" s="100"/>
      <c r="X33" s="100"/>
      <c r="Y33" s="100"/>
      <c r="Z33" s="100"/>
      <c r="AA33" s="100"/>
      <c r="AB33" s="100"/>
      <c r="AC33" s="100"/>
      <c r="AD33" s="100"/>
      <c r="AE33" s="100"/>
      <c r="AF33" s="100"/>
      <c r="AG33" s="101"/>
      <c r="AI33" s="102" t="s">
        <v>1</v>
      </c>
      <c r="AK33" s="65"/>
      <c r="AL33" s="66"/>
      <c r="AM33" s="67"/>
    </row>
    <row r="34" spans="1:39" ht="6" customHeight="1">
      <c r="A34" s="105"/>
      <c r="B34" s="46"/>
      <c r="C34" s="103"/>
      <c r="D34" s="103"/>
      <c r="E34" s="103"/>
      <c r="F34" s="103"/>
      <c r="G34" s="103"/>
      <c r="H34" s="103"/>
      <c r="I34" s="103"/>
      <c r="J34" s="103"/>
      <c r="K34" s="103"/>
      <c r="L34" s="103"/>
      <c r="M34" s="103"/>
      <c r="N34" s="103"/>
      <c r="O34" s="103"/>
      <c r="P34" s="103"/>
      <c r="Q34" s="103"/>
      <c r="R34" s="103"/>
      <c r="S34" s="103"/>
      <c r="T34" s="103"/>
      <c r="U34" s="103"/>
      <c r="V34" s="103"/>
      <c r="W34" s="103"/>
      <c r="X34" s="103"/>
      <c r="Y34" s="103"/>
      <c r="Z34" s="103"/>
      <c r="AA34" s="103"/>
      <c r="AB34" s="103"/>
      <c r="AC34" s="103"/>
      <c r="AD34" s="103"/>
      <c r="AE34" s="103"/>
      <c r="AF34" s="103"/>
      <c r="AG34" s="103"/>
      <c r="AK34" s="65"/>
      <c r="AL34" s="66"/>
      <c r="AM34" s="67"/>
    </row>
    <row r="35" spans="1:39" ht="12" customHeight="1">
      <c r="A35" s="105"/>
      <c r="B35" s="519" t="str">
        <f>IF($E$8="","",MONTH(C36)&amp;"月")</f>
        <v>1月</v>
      </c>
      <c r="C35" s="520"/>
      <c r="D35" s="103"/>
      <c r="E35" s="103"/>
      <c r="F35" s="103"/>
      <c r="G35" s="103"/>
      <c r="H35" s="103"/>
      <c r="I35" s="103"/>
      <c r="J35" s="103"/>
      <c r="K35" s="103"/>
      <c r="L35" s="103"/>
      <c r="M35" s="103"/>
      <c r="N35" s="103"/>
      <c r="O35" s="103"/>
      <c r="P35" s="103"/>
      <c r="Q35" s="103"/>
      <c r="R35" s="103"/>
      <c r="S35" s="103"/>
      <c r="T35" s="103"/>
      <c r="U35" s="103"/>
      <c r="V35" s="103"/>
      <c r="W35" s="103"/>
      <c r="X35" s="103"/>
      <c r="Y35" s="103"/>
      <c r="Z35" s="103"/>
      <c r="AA35" s="103"/>
      <c r="AB35" s="103"/>
      <c r="AC35" s="103"/>
      <c r="AD35" s="103"/>
      <c r="AE35" s="103"/>
      <c r="AF35" s="103"/>
      <c r="AG35" s="103"/>
      <c r="AK35" s="65"/>
      <c r="AL35" s="66"/>
      <c r="AM35" s="67"/>
    </row>
    <row r="36" spans="1:39" ht="15" customHeight="1">
      <c r="A36" s="517"/>
      <c r="B36" s="87" t="s">
        <v>293</v>
      </c>
      <c r="C36" s="84">
        <f>IF(C24="","",AO12)</f>
        <v>45658</v>
      </c>
      <c r="D36" s="85">
        <f>IF(C36="","",IF(C36+1&gt;$AO$13,"",C36+1))</f>
        <v>45659</v>
      </c>
      <c r="E36" s="85">
        <f t="shared" ref="E36:AG36" si="41">IF(D36="","",IF(D36+1&gt;$AO$13,"",D36+1))</f>
        <v>45660</v>
      </c>
      <c r="F36" s="85">
        <f t="shared" si="41"/>
        <v>45661</v>
      </c>
      <c r="G36" s="85">
        <f t="shared" si="41"/>
        <v>45662</v>
      </c>
      <c r="H36" s="85">
        <f t="shared" si="41"/>
        <v>45663</v>
      </c>
      <c r="I36" s="85">
        <f t="shared" si="41"/>
        <v>45664</v>
      </c>
      <c r="J36" s="85">
        <f t="shared" si="41"/>
        <v>45665</v>
      </c>
      <c r="K36" s="85">
        <f t="shared" si="41"/>
        <v>45666</v>
      </c>
      <c r="L36" s="85">
        <f t="shared" si="41"/>
        <v>45667</v>
      </c>
      <c r="M36" s="85">
        <f t="shared" si="41"/>
        <v>45668</v>
      </c>
      <c r="N36" s="85">
        <f t="shared" si="41"/>
        <v>45669</v>
      </c>
      <c r="O36" s="85">
        <f t="shared" si="41"/>
        <v>45670</v>
      </c>
      <c r="P36" s="85">
        <f t="shared" si="41"/>
        <v>45671</v>
      </c>
      <c r="Q36" s="85">
        <f t="shared" si="41"/>
        <v>45672</v>
      </c>
      <c r="R36" s="85">
        <f t="shared" si="41"/>
        <v>45673</v>
      </c>
      <c r="S36" s="85">
        <f t="shared" si="41"/>
        <v>45674</v>
      </c>
      <c r="T36" s="85">
        <f t="shared" si="41"/>
        <v>45675</v>
      </c>
      <c r="U36" s="85">
        <f t="shared" si="41"/>
        <v>45676</v>
      </c>
      <c r="V36" s="85">
        <f t="shared" si="41"/>
        <v>45677</v>
      </c>
      <c r="W36" s="85">
        <f t="shared" si="41"/>
        <v>45678</v>
      </c>
      <c r="X36" s="85">
        <f t="shared" si="41"/>
        <v>45679</v>
      </c>
      <c r="Y36" s="85">
        <f t="shared" si="41"/>
        <v>45680</v>
      </c>
      <c r="Z36" s="85">
        <f t="shared" si="41"/>
        <v>45681</v>
      </c>
      <c r="AA36" s="85">
        <f t="shared" si="41"/>
        <v>45682</v>
      </c>
      <c r="AB36" s="85">
        <f t="shared" si="41"/>
        <v>45683</v>
      </c>
      <c r="AC36" s="85">
        <f t="shared" si="41"/>
        <v>45684</v>
      </c>
      <c r="AD36" s="85">
        <f t="shared" si="41"/>
        <v>45685</v>
      </c>
      <c r="AE36" s="85">
        <f t="shared" si="41"/>
        <v>45686</v>
      </c>
      <c r="AF36" s="85">
        <f t="shared" si="41"/>
        <v>45687</v>
      </c>
      <c r="AG36" s="86">
        <f t="shared" si="41"/>
        <v>45688</v>
      </c>
      <c r="AI36" s="527" t="s">
        <v>298</v>
      </c>
      <c r="AK36" s="65"/>
      <c r="AL36" s="66"/>
      <c r="AM36" s="67"/>
    </row>
    <row r="37" spans="1:39" ht="15" customHeight="1">
      <c r="A37" s="518"/>
      <c r="B37" s="87" t="s">
        <v>295</v>
      </c>
      <c r="C37" s="88" t="str">
        <f>IF(C36="","",TEXT(C36,"aaa"))</f>
        <v>水</v>
      </c>
      <c r="D37" s="89" t="str">
        <f t="shared" ref="D37:AG37" si="42">IF(D36="","",TEXT(D36,"aaa"))</f>
        <v>木</v>
      </c>
      <c r="E37" s="89" t="str">
        <f t="shared" si="42"/>
        <v>金</v>
      </c>
      <c r="F37" s="89" t="str">
        <f t="shared" si="42"/>
        <v>土</v>
      </c>
      <c r="G37" s="89" t="str">
        <f t="shared" si="42"/>
        <v>日</v>
      </c>
      <c r="H37" s="89" t="str">
        <f t="shared" si="42"/>
        <v>月</v>
      </c>
      <c r="I37" s="89" t="str">
        <f t="shared" si="42"/>
        <v>火</v>
      </c>
      <c r="J37" s="89" t="str">
        <f t="shared" si="42"/>
        <v>水</v>
      </c>
      <c r="K37" s="89" t="str">
        <f t="shared" si="42"/>
        <v>木</v>
      </c>
      <c r="L37" s="89" t="str">
        <f t="shared" si="42"/>
        <v>金</v>
      </c>
      <c r="M37" s="89" t="str">
        <f t="shared" si="42"/>
        <v>土</v>
      </c>
      <c r="N37" s="89" t="str">
        <f t="shared" si="42"/>
        <v>日</v>
      </c>
      <c r="O37" s="89" t="str">
        <f t="shared" si="42"/>
        <v>月</v>
      </c>
      <c r="P37" s="89" t="str">
        <f t="shared" si="42"/>
        <v>火</v>
      </c>
      <c r="Q37" s="89" t="str">
        <f t="shared" si="42"/>
        <v>水</v>
      </c>
      <c r="R37" s="89" t="str">
        <f t="shared" si="42"/>
        <v>木</v>
      </c>
      <c r="S37" s="89" t="str">
        <f t="shared" si="42"/>
        <v>金</v>
      </c>
      <c r="T37" s="89" t="str">
        <f t="shared" si="42"/>
        <v>土</v>
      </c>
      <c r="U37" s="89" t="str">
        <f t="shared" si="42"/>
        <v>日</v>
      </c>
      <c r="V37" s="89" t="str">
        <f t="shared" si="42"/>
        <v>月</v>
      </c>
      <c r="W37" s="89" t="str">
        <f t="shared" si="42"/>
        <v>火</v>
      </c>
      <c r="X37" s="89" t="str">
        <f t="shared" si="42"/>
        <v>水</v>
      </c>
      <c r="Y37" s="89" t="str">
        <f t="shared" si="42"/>
        <v>木</v>
      </c>
      <c r="Z37" s="89" t="str">
        <f t="shared" si="42"/>
        <v>金</v>
      </c>
      <c r="AA37" s="89" t="str">
        <f t="shared" si="42"/>
        <v>土</v>
      </c>
      <c r="AB37" s="89" t="str">
        <f t="shared" si="42"/>
        <v>日</v>
      </c>
      <c r="AC37" s="89" t="str">
        <f t="shared" si="42"/>
        <v>月</v>
      </c>
      <c r="AD37" s="89" t="str">
        <f t="shared" si="42"/>
        <v>火</v>
      </c>
      <c r="AE37" s="89" t="str">
        <f t="shared" si="42"/>
        <v>水</v>
      </c>
      <c r="AF37" s="89" t="str">
        <f t="shared" si="42"/>
        <v>木</v>
      </c>
      <c r="AG37" s="90" t="str">
        <f t="shared" si="42"/>
        <v>金</v>
      </c>
      <c r="AI37" s="528"/>
      <c r="AK37" s="65"/>
      <c r="AL37" s="66"/>
      <c r="AM37" s="67"/>
    </row>
    <row r="38" spans="1:39" ht="35.15" customHeight="1">
      <c r="A38" s="518"/>
      <c r="B38" s="523" t="s">
        <v>296</v>
      </c>
      <c r="C38" s="524" t="str">
        <f t="shared" ref="C38:S38" si="43">IF(ISERROR(VLOOKUP(C36,$AK$6:$AM$70,2,FALSE)),"",VLOOKUP(C36,$AK$6:$AM$70,2,FALSE))</f>
        <v>元日</v>
      </c>
      <c r="D38" s="495" t="str">
        <f t="shared" si="43"/>
        <v>年末年始休</v>
      </c>
      <c r="E38" s="495" t="str">
        <f t="shared" si="43"/>
        <v>年末年始休</v>
      </c>
      <c r="F38" s="495" t="str">
        <f t="shared" si="43"/>
        <v/>
      </c>
      <c r="G38" s="495" t="str">
        <f t="shared" si="43"/>
        <v/>
      </c>
      <c r="H38" s="495" t="str">
        <f t="shared" si="43"/>
        <v/>
      </c>
      <c r="I38" s="495" t="str">
        <f t="shared" si="43"/>
        <v/>
      </c>
      <c r="J38" s="495" t="str">
        <f t="shared" si="43"/>
        <v/>
      </c>
      <c r="K38" s="495" t="str">
        <f t="shared" si="43"/>
        <v/>
      </c>
      <c r="L38" s="495" t="str">
        <f t="shared" si="43"/>
        <v/>
      </c>
      <c r="M38" s="495" t="str">
        <f t="shared" si="43"/>
        <v/>
      </c>
      <c r="N38" s="495" t="str">
        <f t="shared" si="43"/>
        <v/>
      </c>
      <c r="O38" s="495" t="str">
        <f t="shared" si="43"/>
        <v>成人の日</v>
      </c>
      <c r="P38" s="495" t="str">
        <f t="shared" si="43"/>
        <v/>
      </c>
      <c r="Q38" s="495" t="str">
        <f t="shared" si="43"/>
        <v/>
      </c>
      <c r="R38" s="495" t="str">
        <f t="shared" si="43"/>
        <v/>
      </c>
      <c r="S38" s="495" t="str">
        <f t="shared" si="43"/>
        <v/>
      </c>
      <c r="T38" s="495" t="str">
        <f>IF(ISERROR(VLOOKUP(T36,$AK$6:$AM$70,2,FALSE)),"",VLOOKUP(T36,$AK$6:$AM$70,2,FALSE))</f>
        <v/>
      </c>
      <c r="U38" s="495" t="str">
        <f t="shared" ref="U38:AG38" si="44">IF(ISERROR(VLOOKUP(U36,$AK$6:$AM$70,2,FALSE)),"",VLOOKUP(U36,$AK$6:$AM$70,2,FALSE))</f>
        <v/>
      </c>
      <c r="V38" s="495" t="str">
        <f>IF(ISERROR(VLOOKUP(V36,$AK$6:$AM$70,2,FALSE)),"",VLOOKUP(V36,$AK$6:$AM$70,2,FALSE))</f>
        <v/>
      </c>
      <c r="W38" s="495" t="str">
        <f t="shared" si="44"/>
        <v/>
      </c>
      <c r="X38" s="495" t="str">
        <f t="shared" si="44"/>
        <v/>
      </c>
      <c r="Y38" s="495" t="str">
        <f t="shared" si="44"/>
        <v/>
      </c>
      <c r="Z38" s="495" t="str">
        <f t="shared" si="44"/>
        <v/>
      </c>
      <c r="AA38" s="495" t="str">
        <f t="shared" si="44"/>
        <v/>
      </c>
      <c r="AB38" s="495" t="str">
        <f t="shared" si="44"/>
        <v/>
      </c>
      <c r="AC38" s="495" t="str">
        <f t="shared" si="44"/>
        <v/>
      </c>
      <c r="AD38" s="495" t="str">
        <f t="shared" si="44"/>
        <v/>
      </c>
      <c r="AE38" s="495" t="str">
        <f t="shared" si="44"/>
        <v/>
      </c>
      <c r="AF38" s="495" t="str">
        <f t="shared" si="44"/>
        <v/>
      </c>
      <c r="AG38" s="494" t="str">
        <f t="shared" si="44"/>
        <v/>
      </c>
      <c r="AI38" s="528"/>
      <c r="AK38" s="65"/>
      <c r="AL38" s="66"/>
      <c r="AM38" s="67"/>
    </row>
    <row r="39" spans="1:39" ht="35.15" customHeight="1">
      <c r="A39" s="518"/>
      <c r="B39" s="523"/>
      <c r="C39" s="524"/>
      <c r="D39" s="495"/>
      <c r="E39" s="495"/>
      <c r="F39" s="495"/>
      <c r="G39" s="495"/>
      <c r="H39" s="495"/>
      <c r="I39" s="495"/>
      <c r="J39" s="495"/>
      <c r="K39" s="495"/>
      <c r="L39" s="495"/>
      <c r="M39" s="495"/>
      <c r="N39" s="495"/>
      <c r="O39" s="495"/>
      <c r="P39" s="495"/>
      <c r="Q39" s="495"/>
      <c r="R39" s="495"/>
      <c r="S39" s="495"/>
      <c r="T39" s="495"/>
      <c r="U39" s="495"/>
      <c r="V39" s="495"/>
      <c r="W39" s="495"/>
      <c r="X39" s="495"/>
      <c r="Y39" s="495"/>
      <c r="Z39" s="495"/>
      <c r="AA39" s="495"/>
      <c r="AB39" s="495"/>
      <c r="AC39" s="495"/>
      <c r="AD39" s="495"/>
      <c r="AE39" s="495"/>
      <c r="AF39" s="495"/>
      <c r="AG39" s="494"/>
      <c r="AI39" s="528"/>
      <c r="AK39" s="65"/>
      <c r="AL39" s="66"/>
      <c r="AM39" s="67"/>
    </row>
    <row r="40" spans="1:39" ht="35.15" customHeight="1">
      <c r="A40" s="518"/>
      <c r="B40" s="523"/>
      <c r="C40" s="524"/>
      <c r="D40" s="495"/>
      <c r="E40" s="495"/>
      <c r="F40" s="495"/>
      <c r="G40" s="495"/>
      <c r="H40" s="495"/>
      <c r="I40" s="495"/>
      <c r="J40" s="495"/>
      <c r="K40" s="495"/>
      <c r="L40" s="495"/>
      <c r="M40" s="495"/>
      <c r="N40" s="495"/>
      <c r="O40" s="495"/>
      <c r="P40" s="495"/>
      <c r="Q40" s="495"/>
      <c r="R40" s="495"/>
      <c r="S40" s="495"/>
      <c r="T40" s="495"/>
      <c r="U40" s="495"/>
      <c r="V40" s="495"/>
      <c r="W40" s="495"/>
      <c r="X40" s="495"/>
      <c r="Y40" s="495"/>
      <c r="Z40" s="495"/>
      <c r="AA40" s="495"/>
      <c r="AB40" s="495"/>
      <c r="AC40" s="495"/>
      <c r="AD40" s="495"/>
      <c r="AE40" s="495"/>
      <c r="AF40" s="495"/>
      <c r="AG40" s="494"/>
      <c r="AI40" s="528"/>
      <c r="AK40" s="65"/>
      <c r="AL40" s="66"/>
      <c r="AM40" s="67"/>
    </row>
    <row r="41" spans="1:39" ht="35.15" customHeight="1">
      <c r="A41" s="518"/>
      <c r="B41" s="523"/>
      <c r="C41" s="524"/>
      <c r="D41" s="495"/>
      <c r="E41" s="495"/>
      <c r="F41" s="495"/>
      <c r="G41" s="495"/>
      <c r="H41" s="495"/>
      <c r="I41" s="495"/>
      <c r="J41" s="495"/>
      <c r="K41" s="495"/>
      <c r="L41" s="495"/>
      <c r="M41" s="495"/>
      <c r="N41" s="495"/>
      <c r="O41" s="495"/>
      <c r="P41" s="495"/>
      <c r="Q41" s="495"/>
      <c r="R41" s="495"/>
      <c r="S41" s="495"/>
      <c r="T41" s="495"/>
      <c r="U41" s="495"/>
      <c r="V41" s="495"/>
      <c r="W41" s="495"/>
      <c r="X41" s="495"/>
      <c r="Y41" s="495"/>
      <c r="Z41" s="495"/>
      <c r="AA41" s="495"/>
      <c r="AB41" s="495"/>
      <c r="AC41" s="495"/>
      <c r="AD41" s="495"/>
      <c r="AE41" s="495"/>
      <c r="AF41" s="495"/>
      <c r="AG41" s="494"/>
      <c r="AI41" s="528"/>
      <c r="AK41" s="65"/>
      <c r="AL41" s="66"/>
      <c r="AM41" s="67"/>
    </row>
    <row r="42" spans="1:39" ht="35.15" customHeight="1">
      <c r="A42" s="518"/>
      <c r="B42" s="523"/>
      <c r="C42" s="524"/>
      <c r="D42" s="495"/>
      <c r="E42" s="495"/>
      <c r="F42" s="495"/>
      <c r="G42" s="495"/>
      <c r="H42" s="495"/>
      <c r="I42" s="495"/>
      <c r="J42" s="495"/>
      <c r="K42" s="495"/>
      <c r="L42" s="495"/>
      <c r="M42" s="495"/>
      <c r="N42" s="495"/>
      <c r="O42" s="495"/>
      <c r="P42" s="495"/>
      <c r="Q42" s="495"/>
      <c r="R42" s="495"/>
      <c r="S42" s="495"/>
      <c r="T42" s="495"/>
      <c r="U42" s="495"/>
      <c r="V42" s="495"/>
      <c r="W42" s="495"/>
      <c r="X42" s="495"/>
      <c r="Y42" s="495"/>
      <c r="Z42" s="495"/>
      <c r="AA42" s="495"/>
      <c r="AB42" s="495"/>
      <c r="AC42" s="495"/>
      <c r="AD42" s="495"/>
      <c r="AE42" s="495"/>
      <c r="AF42" s="495"/>
      <c r="AG42" s="494"/>
      <c r="AI42" s="91">
        <f>V9</f>
        <v>19</v>
      </c>
      <c r="AK42" s="65"/>
      <c r="AL42" s="66"/>
      <c r="AM42" s="67"/>
    </row>
    <row r="43" spans="1:39" ht="35.15" customHeight="1">
      <c r="A43" s="518"/>
      <c r="B43" s="523"/>
      <c r="C43" s="524"/>
      <c r="D43" s="495"/>
      <c r="E43" s="495"/>
      <c r="F43" s="495"/>
      <c r="G43" s="495"/>
      <c r="H43" s="495"/>
      <c r="I43" s="495"/>
      <c r="J43" s="495"/>
      <c r="K43" s="495"/>
      <c r="L43" s="495"/>
      <c r="M43" s="495"/>
      <c r="N43" s="495"/>
      <c r="O43" s="495"/>
      <c r="P43" s="495"/>
      <c r="Q43" s="495"/>
      <c r="R43" s="495"/>
      <c r="S43" s="495"/>
      <c r="T43" s="495"/>
      <c r="U43" s="495"/>
      <c r="V43" s="495"/>
      <c r="W43" s="495"/>
      <c r="X43" s="495"/>
      <c r="Y43" s="495"/>
      <c r="Z43" s="495"/>
      <c r="AA43" s="495"/>
      <c r="AB43" s="495"/>
      <c r="AC43" s="495"/>
      <c r="AD43" s="495"/>
      <c r="AE43" s="495"/>
      <c r="AF43" s="495"/>
      <c r="AG43" s="494"/>
      <c r="AI43" s="120" t="s">
        <v>297</v>
      </c>
      <c r="AK43" s="65"/>
      <c r="AL43" s="66"/>
      <c r="AM43" s="67"/>
    </row>
    <row r="44" spans="1:39" ht="15" customHeight="1">
      <c r="A44" s="518"/>
      <c r="B44" s="525" t="s">
        <v>1</v>
      </c>
      <c r="C44" s="93"/>
      <c r="D44" s="94"/>
      <c r="E44" s="94"/>
      <c r="F44" s="94"/>
      <c r="G44" s="94"/>
      <c r="H44" s="94"/>
      <c r="I44" s="94"/>
      <c r="J44" s="94"/>
      <c r="K44" s="94"/>
      <c r="L44" s="94"/>
      <c r="M44" s="95"/>
      <c r="N44" s="95"/>
      <c r="O44" s="94"/>
      <c r="P44" s="94"/>
      <c r="Q44" s="94"/>
      <c r="R44" s="94"/>
      <c r="S44" s="94"/>
      <c r="T44" s="94"/>
      <c r="U44" s="94"/>
      <c r="V44" s="94"/>
      <c r="W44" s="94"/>
      <c r="X44" s="94"/>
      <c r="Y44" s="94"/>
      <c r="Z44" s="94"/>
      <c r="AA44" s="94"/>
      <c r="AB44" s="94"/>
      <c r="AC44" s="94"/>
      <c r="AD44" s="94"/>
      <c r="AE44" s="94"/>
      <c r="AF44" s="94"/>
      <c r="AG44" s="96"/>
      <c r="AI44" s="97" t="str">
        <f>V8</f>
        <v/>
      </c>
      <c r="AK44" s="65"/>
      <c r="AL44" s="66"/>
      <c r="AM44" s="67"/>
    </row>
    <row r="45" spans="1:39" ht="15" customHeight="1">
      <c r="A45" s="518"/>
      <c r="B45" s="525"/>
      <c r="C45" s="98"/>
      <c r="D45" s="99"/>
      <c r="E45" s="99"/>
      <c r="F45" s="99"/>
      <c r="G45" s="99"/>
      <c r="H45" s="99"/>
      <c r="I45" s="99"/>
      <c r="J45" s="99"/>
      <c r="K45" s="99"/>
      <c r="L45" s="99"/>
      <c r="M45" s="99"/>
      <c r="N45" s="99"/>
      <c r="O45" s="99"/>
      <c r="P45" s="99"/>
      <c r="Q45" s="99"/>
      <c r="R45" s="99"/>
      <c r="S45" s="99"/>
      <c r="T45" s="99"/>
      <c r="U45" s="99"/>
      <c r="V45" s="99"/>
      <c r="W45" s="100"/>
      <c r="X45" s="100"/>
      <c r="Y45" s="100"/>
      <c r="Z45" s="100"/>
      <c r="AA45" s="100"/>
      <c r="AB45" s="100"/>
      <c r="AC45" s="100"/>
      <c r="AD45" s="100"/>
      <c r="AE45" s="100"/>
      <c r="AF45" s="100"/>
      <c r="AG45" s="101"/>
      <c r="AI45" s="102" t="s">
        <v>1</v>
      </c>
      <c r="AK45" s="65"/>
      <c r="AL45" s="66"/>
      <c r="AM45" s="67"/>
    </row>
    <row r="46" spans="1:39" ht="6" customHeight="1">
      <c r="A46" s="105"/>
      <c r="B46" s="46"/>
      <c r="C46" s="103"/>
      <c r="D46" s="103"/>
      <c r="E46" s="103"/>
      <c r="F46" s="103"/>
      <c r="G46" s="103"/>
      <c r="H46" s="103"/>
      <c r="I46" s="103"/>
      <c r="J46" s="103"/>
      <c r="K46" s="103"/>
      <c r="L46" s="103"/>
      <c r="M46" s="103"/>
      <c r="N46" s="103"/>
      <c r="O46" s="103"/>
      <c r="P46" s="103"/>
      <c r="Q46" s="103"/>
      <c r="R46" s="103"/>
      <c r="S46" s="103"/>
      <c r="T46" s="103"/>
      <c r="U46" s="103"/>
      <c r="V46" s="103"/>
      <c r="W46" s="103"/>
      <c r="X46" s="103"/>
      <c r="Y46" s="103"/>
      <c r="Z46" s="103"/>
      <c r="AA46" s="103"/>
      <c r="AB46" s="103"/>
      <c r="AC46" s="103"/>
      <c r="AD46" s="103"/>
      <c r="AE46" s="103"/>
      <c r="AF46" s="103"/>
      <c r="AG46" s="103"/>
      <c r="AK46" s="65"/>
      <c r="AL46" s="66"/>
      <c r="AM46" s="67"/>
    </row>
    <row r="47" spans="1:39" ht="12" customHeight="1">
      <c r="A47" s="105"/>
      <c r="B47" s="519" t="str">
        <f>IF($E$8="","",MONTH(C48)&amp;"月")</f>
        <v>2月</v>
      </c>
      <c r="C47" s="520"/>
      <c r="D47" s="103"/>
      <c r="E47" s="103"/>
      <c r="F47" s="103"/>
      <c r="G47" s="103"/>
      <c r="H47" s="103"/>
      <c r="I47" s="103"/>
      <c r="J47" s="103"/>
      <c r="K47" s="103"/>
      <c r="L47" s="103"/>
      <c r="M47" s="103"/>
      <c r="N47" s="103"/>
      <c r="O47" s="103"/>
      <c r="P47" s="103"/>
      <c r="Q47" s="103"/>
      <c r="R47" s="103"/>
      <c r="S47" s="103"/>
      <c r="T47" s="103"/>
      <c r="U47" s="103"/>
      <c r="V47" s="103"/>
      <c r="W47" s="103"/>
      <c r="X47" s="103"/>
      <c r="Y47" s="103"/>
      <c r="Z47" s="103"/>
      <c r="AA47" s="103"/>
      <c r="AB47" s="103"/>
      <c r="AC47" s="103"/>
      <c r="AD47" s="103"/>
      <c r="AE47" s="103"/>
      <c r="AF47" s="103"/>
      <c r="AG47" s="103"/>
      <c r="AK47" s="65"/>
      <c r="AL47" s="66"/>
      <c r="AM47" s="67"/>
    </row>
    <row r="48" spans="1:39" ht="15" customHeight="1">
      <c r="A48" s="517"/>
      <c r="B48" s="87" t="s">
        <v>293</v>
      </c>
      <c r="C48" s="84">
        <f>IF(C36="","",AO14)</f>
        <v>45689</v>
      </c>
      <c r="D48" s="85">
        <f>IF(C48="","",IF(C48+1&gt;$AO$19,"",C48+1))</f>
        <v>45690</v>
      </c>
      <c r="E48" s="85">
        <f t="shared" ref="E48:AG48" si="45">IF(D48="","",IF(D48+1&gt;$AO$19,"",D48+1))</f>
        <v>45691</v>
      </c>
      <c r="F48" s="85">
        <f t="shared" si="45"/>
        <v>45692</v>
      </c>
      <c r="G48" s="85">
        <f t="shared" si="45"/>
        <v>45693</v>
      </c>
      <c r="H48" s="85">
        <f t="shared" si="45"/>
        <v>45694</v>
      </c>
      <c r="I48" s="85">
        <f t="shared" si="45"/>
        <v>45695</v>
      </c>
      <c r="J48" s="85">
        <f t="shared" si="45"/>
        <v>45696</v>
      </c>
      <c r="K48" s="85">
        <f t="shared" si="45"/>
        <v>45697</v>
      </c>
      <c r="L48" s="85">
        <f t="shared" si="45"/>
        <v>45698</v>
      </c>
      <c r="M48" s="85">
        <f t="shared" si="45"/>
        <v>45699</v>
      </c>
      <c r="N48" s="85">
        <f t="shared" si="45"/>
        <v>45700</v>
      </c>
      <c r="O48" s="85">
        <f t="shared" si="45"/>
        <v>45701</v>
      </c>
      <c r="P48" s="85">
        <f t="shared" si="45"/>
        <v>45702</v>
      </c>
      <c r="Q48" s="85">
        <f t="shared" si="45"/>
        <v>45703</v>
      </c>
      <c r="R48" s="85">
        <f t="shared" si="45"/>
        <v>45704</v>
      </c>
      <c r="S48" s="85">
        <f t="shared" si="45"/>
        <v>45705</v>
      </c>
      <c r="T48" s="85">
        <f t="shared" si="45"/>
        <v>45706</v>
      </c>
      <c r="U48" s="85">
        <f t="shared" si="45"/>
        <v>45707</v>
      </c>
      <c r="V48" s="85">
        <f t="shared" si="45"/>
        <v>45708</v>
      </c>
      <c r="W48" s="85">
        <f t="shared" si="45"/>
        <v>45709</v>
      </c>
      <c r="X48" s="85">
        <f t="shared" si="45"/>
        <v>45710</v>
      </c>
      <c r="Y48" s="85">
        <f t="shared" si="45"/>
        <v>45711</v>
      </c>
      <c r="Z48" s="85">
        <f t="shared" si="45"/>
        <v>45712</v>
      </c>
      <c r="AA48" s="85">
        <f t="shared" si="45"/>
        <v>45713</v>
      </c>
      <c r="AB48" s="85">
        <f t="shared" si="45"/>
        <v>45714</v>
      </c>
      <c r="AC48" s="85">
        <f t="shared" si="45"/>
        <v>45715</v>
      </c>
      <c r="AD48" s="85">
        <f t="shared" si="45"/>
        <v>45716</v>
      </c>
      <c r="AE48" s="85" t="str">
        <f t="shared" si="45"/>
        <v/>
      </c>
      <c r="AF48" s="85" t="str">
        <f t="shared" si="45"/>
        <v/>
      </c>
      <c r="AG48" s="86" t="str">
        <f t="shared" si="45"/>
        <v/>
      </c>
      <c r="AI48" s="527" t="s">
        <v>298</v>
      </c>
      <c r="AK48" s="65"/>
      <c r="AL48" s="66"/>
      <c r="AM48" s="67"/>
    </row>
    <row r="49" spans="1:39" ht="15" customHeight="1">
      <c r="A49" s="518"/>
      <c r="B49" s="87" t="s">
        <v>295</v>
      </c>
      <c r="C49" s="88" t="str">
        <f>IF(C48="","",TEXT(C48,"aaa"))</f>
        <v>土</v>
      </c>
      <c r="D49" s="89" t="str">
        <f t="shared" ref="D49:AG49" si="46">IF(D48="","",TEXT(D48,"aaa"))</f>
        <v>日</v>
      </c>
      <c r="E49" s="89" t="str">
        <f t="shared" si="46"/>
        <v>月</v>
      </c>
      <c r="F49" s="89" t="str">
        <f t="shared" si="46"/>
        <v>火</v>
      </c>
      <c r="G49" s="89" t="str">
        <f t="shared" si="46"/>
        <v>水</v>
      </c>
      <c r="H49" s="89" t="str">
        <f t="shared" si="46"/>
        <v>木</v>
      </c>
      <c r="I49" s="89" t="str">
        <f t="shared" si="46"/>
        <v>金</v>
      </c>
      <c r="J49" s="89" t="str">
        <f t="shared" si="46"/>
        <v>土</v>
      </c>
      <c r="K49" s="89" t="str">
        <f t="shared" si="46"/>
        <v>日</v>
      </c>
      <c r="L49" s="89" t="str">
        <f t="shared" si="46"/>
        <v>月</v>
      </c>
      <c r="M49" s="89" t="str">
        <f t="shared" si="46"/>
        <v>火</v>
      </c>
      <c r="N49" s="89" t="str">
        <f t="shared" si="46"/>
        <v>水</v>
      </c>
      <c r="O49" s="89" t="str">
        <f t="shared" si="46"/>
        <v>木</v>
      </c>
      <c r="P49" s="89" t="str">
        <f t="shared" si="46"/>
        <v>金</v>
      </c>
      <c r="Q49" s="89" t="str">
        <f t="shared" si="46"/>
        <v>土</v>
      </c>
      <c r="R49" s="89" t="str">
        <f t="shared" si="46"/>
        <v>日</v>
      </c>
      <c r="S49" s="89" t="str">
        <f t="shared" si="46"/>
        <v>月</v>
      </c>
      <c r="T49" s="89" t="str">
        <f t="shared" si="46"/>
        <v>火</v>
      </c>
      <c r="U49" s="89" t="str">
        <f t="shared" si="46"/>
        <v>水</v>
      </c>
      <c r="V49" s="89" t="str">
        <f t="shared" si="46"/>
        <v>木</v>
      </c>
      <c r="W49" s="89" t="str">
        <f t="shared" si="46"/>
        <v>金</v>
      </c>
      <c r="X49" s="89" t="str">
        <f t="shared" si="46"/>
        <v>土</v>
      </c>
      <c r="Y49" s="89" t="str">
        <f t="shared" si="46"/>
        <v>日</v>
      </c>
      <c r="Z49" s="89" t="str">
        <f t="shared" si="46"/>
        <v>月</v>
      </c>
      <c r="AA49" s="89" t="str">
        <f t="shared" si="46"/>
        <v>火</v>
      </c>
      <c r="AB49" s="89" t="str">
        <f t="shared" si="46"/>
        <v>水</v>
      </c>
      <c r="AC49" s="89" t="str">
        <f t="shared" si="46"/>
        <v>木</v>
      </c>
      <c r="AD49" s="89" t="str">
        <f t="shared" si="46"/>
        <v>金</v>
      </c>
      <c r="AE49" s="89" t="str">
        <f t="shared" si="46"/>
        <v/>
      </c>
      <c r="AF49" s="89" t="str">
        <f t="shared" si="46"/>
        <v/>
      </c>
      <c r="AG49" s="90" t="str">
        <f t="shared" si="46"/>
        <v/>
      </c>
      <c r="AI49" s="528"/>
      <c r="AK49" s="65"/>
      <c r="AL49" s="66"/>
      <c r="AM49" s="67"/>
    </row>
    <row r="50" spans="1:39" ht="35.15" customHeight="1">
      <c r="A50" s="518"/>
      <c r="B50" s="523" t="s">
        <v>296</v>
      </c>
      <c r="C50" s="524" t="str">
        <f t="shared" ref="C50:S50" si="47">IF(ISERROR(VLOOKUP(C48,$AK$6:$AM$70,2,FALSE)),"",VLOOKUP(C48,$AK$6:$AM$70,2,FALSE))</f>
        <v/>
      </c>
      <c r="D50" s="495" t="str">
        <f t="shared" si="47"/>
        <v/>
      </c>
      <c r="E50" s="495" t="str">
        <f t="shared" si="47"/>
        <v/>
      </c>
      <c r="F50" s="495" t="str">
        <f t="shared" si="47"/>
        <v/>
      </c>
      <c r="G50" s="495" t="str">
        <f t="shared" si="47"/>
        <v/>
      </c>
      <c r="H50" s="495" t="str">
        <f t="shared" si="47"/>
        <v/>
      </c>
      <c r="I50" s="495" t="str">
        <f t="shared" si="47"/>
        <v/>
      </c>
      <c r="J50" s="495" t="str">
        <f t="shared" si="47"/>
        <v/>
      </c>
      <c r="K50" s="495" t="str">
        <f t="shared" si="47"/>
        <v/>
      </c>
      <c r="L50" s="495" t="str">
        <f t="shared" si="47"/>
        <v/>
      </c>
      <c r="M50" s="495" t="str">
        <f t="shared" si="47"/>
        <v>建国記念の日</v>
      </c>
      <c r="N50" s="495" t="str">
        <f t="shared" si="47"/>
        <v/>
      </c>
      <c r="O50" s="495" t="str">
        <f t="shared" si="47"/>
        <v/>
      </c>
      <c r="P50" s="495" t="str">
        <f t="shared" si="47"/>
        <v/>
      </c>
      <c r="Q50" s="495" t="str">
        <f t="shared" si="47"/>
        <v/>
      </c>
      <c r="R50" s="495" t="str">
        <f t="shared" si="47"/>
        <v/>
      </c>
      <c r="S50" s="495" t="str">
        <f t="shared" si="47"/>
        <v/>
      </c>
      <c r="T50" s="495" t="str">
        <f>IF(ISERROR(VLOOKUP(T48,$AK$6:$AM$70,2,FALSE)),"",VLOOKUP(T48,$AK$6:$AM$70,2,FALSE))</f>
        <v/>
      </c>
      <c r="U50" s="495" t="str">
        <f t="shared" ref="U50:AG50" si="48">IF(ISERROR(VLOOKUP(U48,$AK$6:$AM$70,2,FALSE)),"",VLOOKUP(U48,$AK$6:$AM$70,2,FALSE))</f>
        <v/>
      </c>
      <c r="V50" s="495" t="str">
        <f t="shared" si="48"/>
        <v/>
      </c>
      <c r="W50" s="495" t="str">
        <f t="shared" si="48"/>
        <v/>
      </c>
      <c r="X50" s="495" t="str">
        <f t="shared" si="48"/>
        <v/>
      </c>
      <c r="Y50" s="495" t="str">
        <f t="shared" si="48"/>
        <v>天皇誕生日</v>
      </c>
      <c r="Z50" s="495" t="str">
        <f t="shared" si="48"/>
        <v>振替休日（天皇誕生日）</v>
      </c>
      <c r="AA50" s="495" t="str">
        <f t="shared" si="48"/>
        <v/>
      </c>
      <c r="AB50" s="495" t="str">
        <f t="shared" si="48"/>
        <v/>
      </c>
      <c r="AC50" s="495" t="str">
        <f t="shared" si="48"/>
        <v/>
      </c>
      <c r="AD50" s="495" t="str">
        <f t="shared" si="48"/>
        <v/>
      </c>
      <c r="AE50" s="495" t="str">
        <f t="shared" si="48"/>
        <v/>
      </c>
      <c r="AF50" s="495" t="str">
        <f t="shared" si="48"/>
        <v/>
      </c>
      <c r="AG50" s="494" t="str">
        <f t="shared" si="48"/>
        <v/>
      </c>
      <c r="AI50" s="528"/>
      <c r="AK50" s="65"/>
      <c r="AL50" s="66"/>
      <c r="AM50" s="67"/>
    </row>
    <row r="51" spans="1:39" ht="35.15" customHeight="1">
      <c r="A51" s="518"/>
      <c r="B51" s="523"/>
      <c r="C51" s="524"/>
      <c r="D51" s="495"/>
      <c r="E51" s="495"/>
      <c r="F51" s="495"/>
      <c r="G51" s="495"/>
      <c r="H51" s="495"/>
      <c r="I51" s="495"/>
      <c r="J51" s="495"/>
      <c r="K51" s="495"/>
      <c r="L51" s="495"/>
      <c r="M51" s="495"/>
      <c r="N51" s="495"/>
      <c r="O51" s="495"/>
      <c r="P51" s="495"/>
      <c r="Q51" s="495"/>
      <c r="R51" s="495"/>
      <c r="S51" s="495"/>
      <c r="T51" s="495"/>
      <c r="U51" s="495"/>
      <c r="V51" s="495"/>
      <c r="W51" s="495"/>
      <c r="X51" s="495"/>
      <c r="Y51" s="495"/>
      <c r="Z51" s="495"/>
      <c r="AA51" s="495"/>
      <c r="AB51" s="495"/>
      <c r="AC51" s="495"/>
      <c r="AD51" s="495"/>
      <c r="AE51" s="495"/>
      <c r="AF51" s="495"/>
      <c r="AG51" s="494"/>
      <c r="AI51" s="528"/>
      <c r="AK51" s="65"/>
      <c r="AL51" s="66"/>
      <c r="AM51" s="67"/>
    </row>
    <row r="52" spans="1:39" ht="35.15" customHeight="1">
      <c r="A52" s="518"/>
      <c r="B52" s="523"/>
      <c r="C52" s="524"/>
      <c r="D52" s="495"/>
      <c r="E52" s="495"/>
      <c r="F52" s="495"/>
      <c r="G52" s="495"/>
      <c r="H52" s="495"/>
      <c r="I52" s="495"/>
      <c r="J52" s="495"/>
      <c r="K52" s="495"/>
      <c r="L52" s="495"/>
      <c r="M52" s="495"/>
      <c r="N52" s="495"/>
      <c r="O52" s="495"/>
      <c r="P52" s="495"/>
      <c r="Q52" s="495"/>
      <c r="R52" s="495"/>
      <c r="S52" s="495"/>
      <c r="T52" s="495"/>
      <c r="U52" s="495"/>
      <c r="V52" s="495"/>
      <c r="W52" s="495"/>
      <c r="X52" s="495"/>
      <c r="Y52" s="495"/>
      <c r="Z52" s="495"/>
      <c r="AA52" s="495"/>
      <c r="AB52" s="495"/>
      <c r="AC52" s="495"/>
      <c r="AD52" s="495"/>
      <c r="AE52" s="495"/>
      <c r="AF52" s="495"/>
      <c r="AG52" s="494"/>
      <c r="AI52" s="528"/>
      <c r="AK52" s="65"/>
      <c r="AL52" s="66"/>
      <c r="AM52" s="67"/>
    </row>
    <row r="53" spans="1:39" ht="35.15" customHeight="1">
      <c r="A53" s="518"/>
      <c r="B53" s="523"/>
      <c r="C53" s="524"/>
      <c r="D53" s="495"/>
      <c r="E53" s="495"/>
      <c r="F53" s="495"/>
      <c r="G53" s="495"/>
      <c r="H53" s="495"/>
      <c r="I53" s="495"/>
      <c r="J53" s="495"/>
      <c r="K53" s="495"/>
      <c r="L53" s="495"/>
      <c r="M53" s="495"/>
      <c r="N53" s="495"/>
      <c r="O53" s="495"/>
      <c r="P53" s="495"/>
      <c r="Q53" s="495"/>
      <c r="R53" s="495"/>
      <c r="S53" s="495"/>
      <c r="T53" s="495"/>
      <c r="U53" s="495"/>
      <c r="V53" s="495"/>
      <c r="W53" s="495"/>
      <c r="X53" s="495"/>
      <c r="Y53" s="495"/>
      <c r="Z53" s="495"/>
      <c r="AA53" s="495"/>
      <c r="AB53" s="495"/>
      <c r="AC53" s="495"/>
      <c r="AD53" s="495"/>
      <c r="AE53" s="495"/>
      <c r="AF53" s="495"/>
      <c r="AG53" s="494"/>
      <c r="AI53" s="528"/>
      <c r="AK53" s="65"/>
      <c r="AL53" s="66"/>
      <c r="AM53" s="67"/>
    </row>
    <row r="54" spans="1:39" ht="35.15" customHeight="1">
      <c r="A54" s="518"/>
      <c r="B54" s="523"/>
      <c r="C54" s="524"/>
      <c r="D54" s="495"/>
      <c r="E54" s="495"/>
      <c r="F54" s="495"/>
      <c r="G54" s="495"/>
      <c r="H54" s="495"/>
      <c r="I54" s="495"/>
      <c r="J54" s="495"/>
      <c r="K54" s="495"/>
      <c r="L54" s="495"/>
      <c r="M54" s="495"/>
      <c r="N54" s="495"/>
      <c r="O54" s="495"/>
      <c r="P54" s="495"/>
      <c r="Q54" s="495"/>
      <c r="R54" s="495"/>
      <c r="S54" s="495"/>
      <c r="T54" s="495"/>
      <c r="U54" s="495"/>
      <c r="V54" s="495"/>
      <c r="W54" s="495"/>
      <c r="X54" s="495"/>
      <c r="Y54" s="495"/>
      <c r="Z54" s="495"/>
      <c r="AA54" s="495"/>
      <c r="AB54" s="495"/>
      <c r="AC54" s="495"/>
      <c r="AD54" s="495"/>
      <c r="AE54" s="495"/>
      <c r="AF54" s="495"/>
      <c r="AG54" s="494"/>
      <c r="AI54" s="91">
        <f>Y9</f>
        <v>18</v>
      </c>
      <c r="AK54" s="65"/>
      <c r="AL54" s="66"/>
      <c r="AM54" s="67"/>
    </row>
    <row r="55" spans="1:39" ht="35.15" customHeight="1">
      <c r="A55" s="518"/>
      <c r="B55" s="523"/>
      <c r="C55" s="524"/>
      <c r="D55" s="495"/>
      <c r="E55" s="495"/>
      <c r="F55" s="495"/>
      <c r="G55" s="495"/>
      <c r="H55" s="495"/>
      <c r="I55" s="495"/>
      <c r="J55" s="495"/>
      <c r="K55" s="495"/>
      <c r="L55" s="495"/>
      <c r="M55" s="495"/>
      <c r="N55" s="495"/>
      <c r="O55" s="495"/>
      <c r="P55" s="495"/>
      <c r="Q55" s="495"/>
      <c r="R55" s="495"/>
      <c r="S55" s="495"/>
      <c r="T55" s="495"/>
      <c r="U55" s="495"/>
      <c r="V55" s="495"/>
      <c r="W55" s="495"/>
      <c r="X55" s="495"/>
      <c r="Y55" s="495"/>
      <c r="Z55" s="495"/>
      <c r="AA55" s="495"/>
      <c r="AB55" s="495"/>
      <c r="AC55" s="495"/>
      <c r="AD55" s="495"/>
      <c r="AE55" s="495"/>
      <c r="AF55" s="495"/>
      <c r="AG55" s="494"/>
      <c r="AI55" s="120" t="s">
        <v>297</v>
      </c>
      <c r="AK55" s="65"/>
      <c r="AL55" s="66"/>
      <c r="AM55" s="67"/>
    </row>
    <row r="56" spans="1:39" ht="15" customHeight="1">
      <c r="A56" s="518"/>
      <c r="B56" s="525" t="s">
        <v>1</v>
      </c>
      <c r="C56" s="93"/>
      <c r="D56" s="94"/>
      <c r="E56" s="94"/>
      <c r="F56" s="94"/>
      <c r="G56" s="94"/>
      <c r="H56" s="94"/>
      <c r="I56" s="94"/>
      <c r="J56" s="94"/>
      <c r="K56" s="94"/>
      <c r="L56" s="94"/>
      <c r="M56" s="95"/>
      <c r="N56" s="95"/>
      <c r="O56" s="94"/>
      <c r="P56" s="94"/>
      <c r="Q56" s="94"/>
      <c r="R56" s="94"/>
      <c r="S56" s="94"/>
      <c r="T56" s="94"/>
      <c r="U56" s="94"/>
      <c r="V56" s="94"/>
      <c r="W56" s="94"/>
      <c r="X56" s="94"/>
      <c r="Y56" s="94"/>
      <c r="Z56" s="94"/>
      <c r="AA56" s="94"/>
      <c r="AB56" s="94"/>
      <c r="AC56" s="94"/>
      <c r="AD56" s="94"/>
      <c r="AE56" s="94"/>
      <c r="AF56" s="94"/>
      <c r="AG56" s="96"/>
      <c r="AI56" s="97" t="str">
        <f>Y8</f>
        <v/>
      </c>
      <c r="AK56" s="65"/>
      <c r="AL56" s="66"/>
      <c r="AM56" s="67"/>
    </row>
    <row r="57" spans="1:39" ht="15" customHeight="1">
      <c r="A57" s="518"/>
      <c r="B57" s="525"/>
      <c r="C57" s="98"/>
      <c r="D57" s="99"/>
      <c r="E57" s="99"/>
      <c r="F57" s="99"/>
      <c r="G57" s="99"/>
      <c r="H57" s="99"/>
      <c r="I57" s="99"/>
      <c r="J57" s="99"/>
      <c r="K57" s="99"/>
      <c r="L57" s="99"/>
      <c r="M57" s="99"/>
      <c r="N57" s="99"/>
      <c r="O57" s="99"/>
      <c r="P57" s="99"/>
      <c r="Q57" s="99"/>
      <c r="R57" s="99"/>
      <c r="S57" s="99"/>
      <c r="T57" s="99"/>
      <c r="U57" s="99"/>
      <c r="V57" s="99"/>
      <c r="W57" s="100"/>
      <c r="X57" s="100"/>
      <c r="Y57" s="100"/>
      <c r="Z57" s="100"/>
      <c r="AA57" s="100"/>
      <c r="AB57" s="100"/>
      <c r="AC57" s="100"/>
      <c r="AD57" s="100"/>
      <c r="AE57" s="100"/>
      <c r="AF57" s="100"/>
      <c r="AG57" s="101"/>
      <c r="AI57" s="102" t="s">
        <v>1</v>
      </c>
      <c r="AK57" s="65"/>
      <c r="AL57" s="66"/>
      <c r="AM57" s="67"/>
    </row>
    <row r="58" spans="1:39" ht="6" customHeight="1">
      <c r="A58" s="105"/>
      <c r="B58" s="46"/>
      <c r="C58" s="103"/>
      <c r="D58" s="103"/>
      <c r="E58" s="103"/>
      <c r="F58" s="103"/>
      <c r="G58" s="103"/>
      <c r="H58" s="103"/>
      <c r="I58" s="103"/>
      <c r="J58" s="103"/>
      <c r="K58" s="103"/>
      <c r="L58" s="103"/>
      <c r="M58" s="103"/>
      <c r="N58" s="103"/>
      <c r="O58" s="103"/>
      <c r="P58" s="103"/>
      <c r="Q58" s="103"/>
      <c r="R58" s="103"/>
      <c r="S58" s="103"/>
      <c r="T58" s="103"/>
      <c r="U58" s="103"/>
      <c r="V58" s="103"/>
      <c r="W58" s="103"/>
      <c r="X58" s="103"/>
      <c r="Y58" s="103"/>
      <c r="Z58" s="103"/>
      <c r="AA58" s="103"/>
      <c r="AB58" s="103"/>
      <c r="AC58" s="103"/>
      <c r="AD58" s="103"/>
      <c r="AE58" s="103"/>
      <c r="AF58" s="103"/>
      <c r="AG58" s="103"/>
      <c r="AK58" s="65"/>
      <c r="AL58" s="66"/>
      <c r="AM58" s="67"/>
    </row>
    <row r="59" spans="1:39" ht="12" customHeight="1">
      <c r="A59" s="105"/>
      <c r="B59" s="519" t="str">
        <f>IF($E$8="","",MONTH(C60)&amp;"月")</f>
        <v>3月</v>
      </c>
      <c r="C59" s="520"/>
      <c r="D59" s="103"/>
      <c r="E59" s="103"/>
      <c r="F59" s="103"/>
      <c r="G59" s="103"/>
      <c r="H59" s="103"/>
      <c r="I59" s="103"/>
      <c r="J59" s="103"/>
      <c r="K59" s="103"/>
      <c r="L59" s="103"/>
      <c r="M59" s="103"/>
      <c r="N59" s="103"/>
      <c r="O59" s="103"/>
      <c r="P59" s="103"/>
      <c r="Q59" s="103"/>
      <c r="R59" s="103"/>
      <c r="S59" s="103"/>
      <c r="T59" s="103"/>
      <c r="U59" s="103"/>
      <c r="V59" s="103"/>
      <c r="W59" s="103"/>
      <c r="X59" s="103"/>
      <c r="Y59" s="103"/>
      <c r="Z59" s="103"/>
      <c r="AA59" s="103"/>
      <c r="AB59" s="103"/>
      <c r="AC59" s="103"/>
      <c r="AD59" s="103"/>
      <c r="AE59" s="103"/>
      <c r="AF59" s="103"/>
      <c r="AG59" s="103"/>
      <c r="AK59" s="65"/>
      <c r="AL59" s="66"/>
      <c r="AM59" s="67"/>
    </row>
    <row r="60" spans="1:39" ht="15" customHeight="1">
      <c r="A60" s="517"/>
      <c r="B60" s="87" t="s">
        <v>293</v>
      </c>
      <c r="C60" s="84">
        <f>IF(C48="","",AO20)</f>
        <v>45717</v>
      </c>
      <c r="D60" s="85">
        <f>IF(C60="","",IF(C60+1&gt;$AO$21,"",C60+1))</f>
        <v>45718</v>
      </c>
      <c r="E60" s="85">
        <f t="shared" ref="E60:AG60" si="49">IF(D60="","",IF(D60+1&gt;$AO$21,"",D60+1))</f>
        <v>45719</v>
      </c>
      <c r="F60" s="85">
        <f t="shared" si="49"/>
        <v>45720</v>
      </c>
      <c r="G60" s="85">
        <f t="shared" si="49"/>
        <v>45721</v>
      </c>
      <c r="H60" s="85">
        <f t="shared" si="49"/>
        <v>45722</v>
      </c>
      <c r="I60" s="85">
        <f t="shared" si="49"/>
        <v>45723</v>
      </c>
      <c r="J60" s="85">
        <f t="shared" si="49"/>
        <v>45724</v>
      </c>
      <c r="K60" s="85">
        <f t="shared" si="49"/>
        <v>45725</v>
      </c>
      <c r="L60" s="85">
        <f t="shared" si="49"/>
        <v>45726</v>
      </c>
      <c r="M60" s="85">
        <f t="shared" si="49"/>
        <v>45727</v>
      </c>
      <c r="N60" s="85">
        <f t="shared" si="49"/>
        <v>45728</v>
      </c>
      <c r="O60" s="85">
        <f t="shared" si="49"/>
        <v>45729</v>
      </c>
      <c r="P60" s="85">
        <f t="shared" si="49"/>
        <v>45730</v>
      </c>
      <c r="Q60" s="85">
        <f t="shared" si="49"/>
        <v>45731</v>
      </c>
      <c r="R60" s="85">
        <f t="shared" si="49"/>
        <v>45732</v>
      </c>
      <c r="S60" s="85">
        <f t="shared" si="49"/>
        <v>45733</v>
      </c>
      <c r="T60" s="85">
        <f t="shared" si="49"/>
        <v>45734</v>
      </c>
      <c r="U60" s="85">
        <f t="shared" si="49"/>
        <v>45735</v>
      </c>
      <c r="V60" s="85">
        <f t="shared" si="49"/>
        <v>45736</v>
      </c>
      <c r="W60" s="85">
        <f t="shared" si="49"/>
        <v>45737</v>
      </c>
      <c r="X60" s="85">
        <f t="shared" si="49"/>
        <v>45738</v>
      </c>
      <c r="Y60" s="85">
        <f t="shared" si="49"/>
        <v>45739</v>
      </c>
      <c r="Z60" s="85">
        <f t="shared" si="49"/>
        <v>45740</v>
      </c>
      <c r="AA60" s="85">
        <f t="shared" si="49"/>
        <v>45741</v>
      </c>
      <c r="AB60" s="85">
        <f t="shared" si="49"/>
        <v>45742</v>
      </c>
      <c r="AC60" s="85">
        <f t="shared" si="49"/>
        <v>45743</v>
      </c>
      <c r="AD60" s="85">
        <f t="shared" si="49"/>
        <v>45744</v>
      </c>
      <c r="AE60" s="85">
        <f t="shared" si="49"/>
        <v>45745</v>
      </c>
      <c r="AF60" s="85">
        <f t="shared" si="49"/>
        <v>45746</v>
      </c>
      <c r="AG60" s="86">
        <f t="shared" si="49"/>
        <v>45747</v>
      </c>
      <c r="AI60" s="527" t="s">
        <v>298</v>
      </c>
      <c r="AK60" s="65"/>
      <c r="AL60" s="66"/>
      <c r="AM60" s="67"/>
    </row>
    <row r="61" spans="1:39" ht="15" customHeight="1">
      <c r="A61" s="518"/>
      <c r="B61" s="87" t="s">
        <v>295</v>
      </c>
      <c r="C61" s="88" t="str">
        <f>IF(C60="","",TEXT(C60,"aaa"))</f>
        <v>土</v>
      </c>
      <c r="D61" s="89" t="str">
        <f t="shared" ref="D61:AG61" si="50">IF(D60="","",TEXT(D60,"aaa"))</f>
        <v>日</v>
      </c>
      <c r="E61" s="89" t="str">
        <f t="shared" si="50"/>
        <v>月</v>
      </c>
      <c r="F61" s="89" t="str">
        <f t="shared" si="50"/>
        <v>火</v>
      </c>
      <c r="G61" s="89" t="str">
        <f t="shared" si="50"/>
        <v>水</v>
      </c>
      <c r="H61" s="89" t="str">
        <f t="shared" si="50"/>
        <v>木</v>
      </c>
      <c r="I61" s="89" t="str">
        <f t="shared" si="50"/>
        <v>金</v>
      </c>
      <c r="J61" s="89" t="str">
        <f t="shared" si="50"/>
        <v>土</v>
      </c>
      <c r="K61" s="89" t="str">
        <f t="shared" si="50"/>
        <v>日</v>
      </c>
      <c r="L61" s="89" t="str">
        <f t="shared" si="50"/>
        <v>月</v>
      </c>
      <c r="M61" s="89" t="str">
        <f t="shared" si="50"/>
        <v>火</v>
      </c>
      <c r="N61" s="89" t="str">
        <f t="shared" si="50"/>
        <v>水</v>
      </c>
      <c r="O61" s="89" t="str">
        <f t="shared" si="50"/>
        <v>木</v>
      </c>
      <c r="P61" s="89" t="str">
        <f t="shared" si="50"/>
        <v>金</v>
      </c>
      <c r="Q61" s="89" t="str">
        <f t="shared" si="50"/>
        <v>土</v>
      </c>
      <c r="R61" s="89" t="str">
        <f t="shared" si="50"/>
        <v>日</v>
      </c>
      <c r="S61" s="89" t="str">
        <f t="shared" si="50"/>
        <v>月</v>
      </c>
      <c r="T61" s="89" t="str">
        <f t="shared" si="50"/>
        <v>火</v>
      </c>
      <c r="U61" s="89" t="str">
        <f t="shared" si="50"/>
        <v>水</v>
      </c>
      <c r="V61" s="89" t="str">
        <f t="shared" si="50"/>
        <v>木</v>
      </c>
      <c r="W61" s="89" t="str">
        <f t="shared" si="50"/>
        <v>金</v>
      </c>
      <c r="X61" s="89" t="str">
        <f t="shared" si="50"/>
        <v>土</v>
      </c>
      <c r="Y61" s="89" t="str">
        <f t="shared" si="50"/>
        <v>日</v>
      </c>
      <c r="Z61" s="89" t="str">
        <f t="shared" si="50"/>
        <v>月</v>
      </c>
      <c r="AA61" s="89" t="str">
        <f t="shared" si="50"/>
        <v>火</v>
      </c>
      <c r="AB61" s="89" t="str">
        <f t="shared" si="50"/>
        <v>水</v>
      </c>
      <c r="AC61" s="89" t="str">
        <f t="shared" si="50"/>
        <v>木</v>
      </c>
      <c r="AD61" s="89" t="str">
        <f t="shared" si="50"/>
        <v>金</v>
      </c>
      <c r="AE61" s="89" t="str">
        <f t="shared" si="50"/>
        <v>土</v>
      </c>
      <c r="AF61" s="89" t="str">
        <f t="shared" si="50"/>
        <v>日</v>
      </c>
      <c r="AG61" s="90" t="str">
        <f t="shared" si="50"/>
        <v>月</v>
      </c>
      <c r="AI61" s="528"/>
      <c r="AK61" s="65"/>
      <c r="AL61" s="66"/>
      <c r="AM61" s="67"/>
    </row>
    <row r="62" spans="1:39" ht="35.15" customHeight="1">
      <c r="A62" s="518"/>
      <c r="B62" s="523" t="s">
        <v>296</v>
      </c>
      <c r="C62" s="524" t="str">
        <f t="shared" ref="C62:S62" si="51">IF(ISERROR(VLOOKUP(C60,$AK$6:$AM$70,2,FALSE)),"",VLOOKUP(C60,$AK$6:$AM$70,2,FALSE))</f>
        <v/>
      </c>
      <c r="D62" s="495" t="str">
        <f t="shared" si="51"/>
        <v/>
      </c>
      <c r="E62" s="495" t="str">
        <f>IF(ISERROR(VLOOKUP(E60,$AK$6:$AM$70,2,FALSE)),"",VLOOKUP(E60,$AK$6:$AM$70,2,FALSE))</f>
        <v/>
      </c>
      <c r="F62" s="495" t="str">
        <f t="shared" si="51"/>
        <v/>
      </c>
      <c r="G62" s="495" t="str">
        <f t="shared" si="51"/>
        <v/>
      </c>
      <c r="H62" s="495" t="str">
        <f t="shared" si="51"/>
        <v/>
      </c>
      <c r="I62" s="495" t="str">
        <f t="shared" si="51"/>
        <v/>
      </c>
      <c r="J62" s="495" t="str">
        <f t="shared" si="51"/>
        <v/>
      </c>
      <c r="K62" s="495" t="str">
        <f t="shared" si="51"/>
        <v/>
      </c>
      <c r="L62" s="495" t="str">
        <f t="shared" si="51"/>
        <v/>
      </c>
      <c r="M62" s="495" t="str">
        <f t="shared" si="51"/>
        <v/>
      </c>
      <c r="N62" s="495" t="str">
        <f t="shared" si="51"/>
        <v/>
      </c>
      <c r="O62" s="495" t="str">
        <f t="shared" si="51"/>
        <v/>
      </c>
      <c r="P62" s="495" t="str">
        <f t="shared" si="51"/>
        <v/>
      </c>
      <c r="Q62" s="495" t="str">
        <f t="shared" si="51"/>
        <v/>
      </c>
      <c r="R62" s="495" t="str">
        <f t="shared" si="51"/>
        <v/>
      </c>
      <c r="S62" s="495" t="str">
        <f t="shared" si="51"/>
        <v/>
      </c>
      <c r="T62" s="495" t="str">
        <f>IF(ISERROR(VLOOKUP(T60,$AK$6:$AM$70,2,FALSE)),"",VLOOKUP(T60,$AK$6:$AM$70,2,FALSE))</f>
        <v/>
      </c>
      <c r="U62" s="495" t="str">
        <f t="shared" ref="U62:AG62" si="52">IF(ISERROR(VLOOKUP(U60,$AK$6:$AM$70,2,FALSE)),"",VLOOKUP(U60,$AK$6:$AM$70,2,FALSE))</f>
        <v/>
      </c>
      <c r="V62" s="495" t="str">
        <f t="shared" si="52"/>
        <v>春分の日</v>
      </c>
      <c r="W62" s="495" t="str">
        <f t="shared" si="52"/>
        <v/>
      </c>
      <c r="X62" s="495" t="str">
        <f t="shared" si="52"/>
        <v/>
      </c>
      <c r="Y62" s="495" t="str">
        <f t="shared" si="52"/>
        <v/>
      </c>
      <c r="Z62" s="495" t="str">
        <f t="shared" si="52"/>
        <v/>
      </c>
      <c r="AA62" s="495" t="str">
        <f t="shared" si="52"/>
        <v/>
      </c>
      <c r="AB62" s="495" t="str">
        <f t="shared" si="52"/>
        <v/>
      </c>
      <c r="AC62" s="495" t="str">
        <f t="shared" si="52"/>
        <v/>
      </c>
      <c r="AD62" s="495" t="str">
        <f t="shared" si="52"/>
        <v/>
      </c>
      <c r="AE62" s="495" t="str">
        <f t="shared" si="52"/>
        <v/>
      </c>
      <c r="AF62" s="495" t="str">
        <f t="shared" si="52"/>
        <v/>
      </c>
      <c r="AG62" s="494" t="str">
        <f t="shared" si="52"/>
        <v/>
      </c>
      <c r="AI62" s="528"/>
      <c r="AK62" s="65"/>
      <c r="AL62" s="66"/>
      <c r="AM62" s="67"/>
    </row>
    <row r="63" spans="1:39" ht="35.15" customHeight="1">
      <c r="A63" s="518"/>
      <c r="B63" s="523"/>
      <c r="C63" s="524"/>
      <c r="D63" s="495"/>
      <c r="E63" s="495"/>
      <c r="F63" s="495"/>
      <c r="G63" s="495"/>
      <c r="H63" s="495"/>
      <c r="I63" s="495"/>
      <c r="J63" s="495"/>
      <c r="K63" s="495"/>
      <c r="L63" s="495"/>
      <c r="M63" s="495"/>
      <c r="N63" s="495"/>
      <c r="O63" s="495"/>
      <c r="P63" s="495"/>
      <c r="Q63" s="495"/>
      <c r="R63" s="495"/>
      <c r="S63" s="495"/>
      <c r="T63" s="495"/>
      <c r="U63" s="495"/>
      <c r="V63" s="495"/>
      <c r="W63" s="495"/>
      <c r="X63" s="495"/>
      <c r="Y63" s="495"/>
      <c r="Z63" s="495"/>
      <c r="AA63" s="495"/>
      <c r="AB63" s="495"/>
      <c r="AC63" s="495"/>
      <c r="AD63" s="495"/>
      <c r="AE63" s="495"/>
      <c r="AF63" s="495"/>
      <c r="AG63" s="494"/>
      <c r="AI63" s="528"/>
      <c r="AK63" s="65"/>
      <c r="AL63" s="66"/>
      <c r="AM63" s="67"/>
    </row>
    <row r="64" spans="1:39" ht="35.15" customHeight="1">
      <c r="A64" s="518"/>
      <c r="B64" s="523"/>
      <c r="C64" s="524"/>
      <c r="D64" s="495"/>
      <c r="E64" s="495"/>
      <c r="F64" s="495"/>
      <c r="G64" s="495"/>
      <c r="H64" s="495"/>
      <c r="I64" s="495"/>
      <c r="J64" s="495"/>
      <c r="K64" s="495"/>
      <c r="L64" s="495"/>
      <c r="M64" s="495"/>
      <c r="N64" s="495"/>
      <c r="O64" s="495"/>
      <c r="P64" s="495"/>
      <c r="Q64" s="495"/>
      <c r="R64" s="495"/>
      <c r="S64" s="495"/>
      <c r="T64" s="495"/>
      <c r="U64" s="495"/>
      <c r="V64" s="495"/>
      <c r="W64" s="495"/>
      <c r="X64" s="495"/>
      <c r="Y64" s="495"/>
      <c r="Z64" s="495"/>
      <c r="AA64" s="495"/>
      <c r="AB64" s="495"/>
      <c r="AC64" s="495"/>
      <c r="AD64" s="495"/>
      <c r="AE64" s="495"/>
      <c r="AF64" s="495"/>
      <c r="AG64" s="494"/>
      <c r="AI64" s="528"/>
      <c r="AK64" s="65"/>
      <c r="AL64" s="66"/>
      <c r="AM64" s="67"/>
    </row>
    <row r="65" spans="1:39" ht="35.15" customHeight="1">
      <c r="A65" s="518"/>
      <c r="B65" s="523"/>
      <c r="C65" s="524"/>
      <c r="D65" s="495"/>
      <c r="E65" s="495"/>
      <c r="F65" s="495"/>
      <c r="G65" s="495"/>
      <c r="H65" s="495"/>
      <c r="I65" s="495"/>
      <c r="J65" s="495"/>
      <c r="K65" s="495"/>
      <c r="L65" s="495"/>
      <c r="M65" s="495"/>
      <c r="N65" s="495"/>
      <c r="O65" s="495"/>
      <c r="P65" s="495"/>
      <c r="Q65" s="495"/>
      <c r="R65" s="495"/>
      <c r="S65" s="495"/>
      <c r="T65" s="495"/>
      <c r="U65" s="495"/>
      <c r="V65" s="495"/>
      <c r="W65" s="495"/>
      <c r="X65" s="495"/>
      <c r="Y65" s="495"/>
      <c r="Z65" s="495"/>
      <c r="AA65" s="495"/>
      <c r="AB65" s="495"/>
      <c r="AC65" s="495"/>
      <c r="AD65" s="495"/>
      <c r="AE65" s="495"/>
      <c r="AF65" s="495"/>
      <c r="AG65" s="494"/>
      <c r="AI65" s="528"/>
      <c r="AK65" s="65"/>
      <c r="AL65" s="66"/>
      <c r="AM65" s="67"/>
    </row>
    <row r="66" spans="1:39" ht="35.15" customHeight="1">
      <c r="A66" s="518"/>
      <c r="B66" s="523"/>
      <c r="C66" s="524"/>
      <c r="D66" s="495"/>
      <c r="E66" s="495"/>
      <c r="F66" s="495"/>
      <c r="G66" s="495"/>
      <c r="H66" s="495"/>
      <c r="I66" s="495"/>
      <c r="J66" s="495"/>
      <c r="K66" s="495"/>
      <c r="L66" s="495"/>
      <c r="M66" s="495"/>
      <c r="N66" s="495"/>
      <c r="O66" s="495"/>
      <c r="P66" s="495"/>
      <c r="Q66" s="495"/>
      <c r="R66" s="495"/>
      <c r="S66" s="495"/>
      <c r="T66" s="495"/>
      <c r="U66" s="495"/>
      <c r="V66" s="495"/>
      <c r="W66" s="495"/>
      <c r="X66" s="495"/>
      <c r="Y66" s="495"/>
      <c r="Z66" s="495"/>
      <c r="AA66" s="495"/>
      <c r="AB66" s="495"/>
      <c r="AC66" s="495"/>
      <c r="AD66" s="495"/>
      <c r="AE66" s="495"/>
      <c r="AF66" s="495"/>
      <c r="AG66" s="494"/>
      <c r="AI66" s="91">
        <f>AB9</f>
        <v>20</v>
      </c>
      <c r="AK66" s="65"/>
      <c r="AL66" s="66"/>
      <c r="AM66" s="67"/>
    </row>
    <row r="67" spans="1:39" ht="35.15" customHeight="1">
      <c r="A67" s="518"/>
      <c r="B67" s="523"/>
      <c r="C67" s="524"/>
      <c r="D67" s="495"/>
      <c r="E67" s="495"/>
      <c r="F67" s="495"/>
      <c r="G67" s="495"/>
      <c r="H67" s="495"/>
      <c r="I67" s="495"/>
      <c r="J67" s="495"/>
      <c r="K67" s="495"/>
      <c r="L67" s="495"/>
      <c r="M67" s="495"/>
      <c r="N67" s="495"/>
      <c r="O67" s="495"/>
      <c r="P67" s="495"/>
      <c r="Q67" s="495"/>
      <c r="R67" s="495"/>
      <c r="S67" s="495"/>
      <c r="T67" s="495"/>
      <c r="U67" s="495"/>
      <c r="V67" s="495"/>
      <c r="W67" s="495"/>
      <c r="X67" s="495"/>
      <c r="Y67" s="495"/>
      <c r="Z67" s="495"/>
      <c r="AA67" s="495"/>
      <c r="AB67" s="495"/>
      <c r="AC67" s="495"/>
      <c r="AD67" s="495"/>
      <c r="AE67" s="495"/>
      <c r="AF67" s="495"/>
      <c r="AG67" s="494"/>
      <c r="AI67" s="120" t="s">
        <v>297</v>
      </c>
      <c r="AK67" s="65"/>
      <c r="AL67" s="66"/>
      <c r="AM67" s="67"/>
    </row>
    <row r="68" spans="1:39" ht="15" customHeight="1">
      <c r="A68" s="518"/>
      <c r="B68" s="525" t="s">
        <v>1</v>
      </c>
      <c r="C68" s="93"/>
      <c r="D68" s="94"/>
      <c r="E68" s="94"/>
      <c r="F68" s="94"/>
      <c r="G68" s="94"/>
      <c r="H68" s="94"/>
      <c r="I68" s="94"/>
      <c r="J68" s="94"/>
      <c r="K68" s="94"/>
      <c r="L68" s="94"/>
      <c r="M68" s="95"/>
      <c r="N68" s="95"/>
      <c r="O68" s="94"/>
      <c r="P68" s="94"/>
      <c r="Q68" s="94"/>
      <c r="R68" s="94"/>
      <c r="S68" s="94"/>
      <c r="T68" s="94"/>
      <c r="U68" s="94"/>
      <c r="V68" s="94"/>
      <c r="W68" s="94"/>
      <c r="X68" s="94"/>
      <c r="Y68" s="94"/>
      <c r="Z68" s="94"/>
      <c r="AA68" s="94"/>
      <c r="AB68" s="94"/>
      <c r="AC68" s="94"/>
      <c r="AD68" s="94"/>
      <c r="AE68" s="94"/>
      <c r="AF68" s="94"/>
      <c r="AG68" s="96"/>
      <c r="AI68" s="97" t="str">
        <f>AB8</f>
        <v/>
      </c>
      <c r="AK68" s="65"/>
      <c r="AL68" s="66"/>
      <c r="AM68" s="67"/>
    </row>
    <row r="69" spans="1:39" ht="15" customHeight="1">
      <c r="A69" s="518"/>
      <c r="B69" s="525"/>
      <c r="C69" s="98"/>
      <c r="D69" s="99"/>
      <c r="E69" s="99"/>
      <c r="F69" s="99"/>
      <c r="G69" s="99"/>
      <c r="H69" s="99"/>
      <c r="I69" s="99"/>
      <c r="J69" s="99"/>
      <c r="K69" s="99"/>
      <c r="L69" s="99"/>
      <c r="M69" s="99"/>
      <c r="N69" s="99"/>
      <c r="O69" s="99"/>
      <c r="P69" s="99"/>
      <c r="Q69" s="99"/>
      <c r="R69" s="99"/>
      <c r="S69" s="99"/>
      <c r="T69" s="99"/>
      <c r="U69" s="99"/>
      <c r="V69" s="99"/>
      <c r="W69" s="100"/>
      <c r="X69" s="100"/>
      <c r="Y69" s="100"/>
      <c r="Z69" s="100"/>
      <c r="AA69" s="100"/>
      <c r="AB69" s="100"/>
      <c r="AC69" s="100"/>
      <c r="AD69" s="100"/>
      <c r="AE69" s="100"/>
      <c r="AF69" s="100"/>
      <c r="AG69" s="101"/>
      <c r="AI69" s="102" t="s">
        <v>1</v>
      </c>
      <c r="AK69" s="65"/>
      <c r="AL69" s="66"/>
      <c r="AM69" s="67"/>
    </row>
    <row r="70" spans="1:39" ht="6" customHeight="1" thickBot="1">
      <c r="A70" s="105"/>
      <c r="B70" s="46"/>
      <c r="C70" s="103"/>
      <c r="D70" s="103"/>
      <c r="E70" s="103"/>
      <c r="F70" s="103"/>
      <c r="G70" s="103"/>
      <c r="H70" s="103"/>
      <c r="I70" s="103"/>
      <c r="J70" s="103"/>
      <c r="K70" s="103"/>
      <c r="L70" s="103"/>
      <c r="M70" s="103"/>
      <c r="N70" s="103"/>
      <c r="O70" s="103"/>
      <c r="P70" s="103"/>
      <c r="Q70" s="103"/>
      <c r="R70" s="103"/>
      <c r="S70" s="103"/>
      <c r="T70" s="103"/>
      <c r="U70" s="103"/>
      <c r="V70" s="103"/>
      <c r="W70" s="103"/>
      <c r="X70" s="103"/>
      <c r="Y70" s="103"/>
      <c r="Z70" s="103"/>
      <c r="AA70" s="103"/>
      <c r="AB70" s="103"/>
      <c r="AC70" s="103"/>
      <c r="AD70" s="103"/>
      <c r="AE70" s="103"/>
      <c r="AF70" s="103"/>
      <c r="AG70" s="103"/>
      <c r="AK70" s="106"/>
      <c r="AL70" s="107"/>
      <c r="AM70" s="108"/>
    </row>
    <row r="71" spans="1:39">
      <c r="A71" s="46"/>
      <c r="B71" s="46"/>
      <c r="C71" s="46"/>
      <c r="D71" s="46"/>
      <c r="E71" s="46"/>
      <c r="F71" s="46"/>
      <c r="G71" s="46"/>
      <c r="H71" s="46"/>
      <c r="I71" s="46"/>
      <c r="J71" s="46"/>
      <c r="K71" s="46"/>
      <c r="L71" s="46"/>
      <c r="M71" s="46"/>
      <c r="N71" s="46"/>
      <c r="O71" s="46"/>
      <c r="P71" s="46"/>
      <c r="Q71" s="46"/>
      <c r="R71" s="46"/>
      <c r="S71" s="46"/>
      <c r="T71" s="46"/>
      <c r="U71" s="46"/>
      <c r="V71" s="46"/>
      <c r="W71" s="46"/>
      <c r="X71" s="46"/>
      <c r="Y71" s="46"/>
      <c r="Z71" s="46"/>
      <c r="AA71" s="46"/>
      <c r="AB71" s="46"/>
      <c r="AC71" s="46"/>
      <c r="AD71" s="46"/>
      <c r="AE71" s="46"/>
      <c r="AF71" s="46"/>
      <c r="AG71" s="46"/>
    </row>
  </sheetData>
  <sheetProtection formatCells="0" formatColumns="0" formatRows="0" insertColumns="0" insertRows="0"/>
  <mergeCells count="212">
    <mergeCell ref="B56:B57"/>
    <mergeCell ref="B59:C59"/>
    <mergeCell ref="A60:A69"/>
    <mergeCell ref="B68:B69"/>
    <mergeCell ref="L10:Z10"/>
    <mergeCell ref="Z50:Z55"/>
    <mergeCell ref="O50:O55"/>
    <mergeCell ref="P50:P55"/>
    <mergeCell ref="Q50:Q55"/>
    <mergeCell ref="R50:R55"/>
    <mergeCell ref="S50:S55"/>
    <mergeCell ref="T50:T55"/>
    <mergeCell ref="C50:C55"/>
    <mergeCell ref="D50:D55"/>
    <mergeCell ref="E50:E55"/>
    <mergeCell ref="F50:F55"/>
    <mergeCell ref="G50:G55"/>
    <mergeCell ref="H50:H55"/>
    <mergeCell ref="Q38:Q43"/>
    <mergeCell ref="R38:R43"/>
    <mergeCell ref="B62:B67"/>
    <mergeCell ref="C62:C67"/>
    <mergeCell ref="D62:D67"/>
    <mergeCell ref="E62:E67"/>
    <mergeCell ref="F62:F67"/>
    <mergeCell ref="AE62:AE67"/>
    <mergeCell ref="AF62:AF67"/>
    <mergeCell ref="AG62:AG67"/>
    <mergeCell ref="Y62:Y67"/>
    <mergeCell ref="Z62:Z67"/>
    <mergeCell ref="AA62:AA67"/>
    <mergeCell ref="AB62:AB67"/>
    <mergeCell ref="AC62:AC67"/>
    <mergeCell ref="AD62:AD67"/>
    <mergeCell ref="S62:S67"/>
    <mergeCell ref="T62:T67"/>
    <mergeCell ref="U62:U67"/>
    <mergeCell ref="V62:V67"/>
    <mergeCell ref="W62:W67"/>
    <mergeCell ref="M62:M67"/>
    <mergeCell ref="N62:N67"/>
    <mergeCell ref="O62:O67"/>
    <mergeCell ref="P62:P67"/>
    <mergeCell ref="Q62:Q67"/>
    <mergeCell ref="G62:G67"/>
    <mergeCell ref="H62:H67"/>
    <mergeCell ref="AI48:AI53"/>
    <mergeCell ref="I62:I67"/>
    <mergeCell ref="J62:J67"/>
    <mergeCell ref="K62:K67"/>
    <mergeCell ref="L62:L67"/>
    <mergeCell ref="AG50:AG55"/>
    <mergeCell ref="AA50:AA55"/>
    <mergeCell ref="AB50:AB55"/>
    <mergeCell ref="AC50:AC55"/>
    <mergeCell ref="AD50:AD55"/>
    <mergeCell ref="AE50:AE55"/>
    <mergeCell ref="AF50:AF55"/>
    <mergeCell ref="U50:U55"/>
    <mergeCell ref="V50:V55"/>
    <mergeCell ref="W50:W55"/>
    <mergeCell ref="X50:X55"/>
    <mergeCell ref="X62:X67"/>
    <mergeCell ref="I50:I55"/>
    <mergeCell ref="J50:J55"/>
    <mergeCell ref="Y50:Y55"/>
    <mergeCell ref="AI60:AI65"/>
    <mergeCell ref="R62:R67"/>
    <mergeCell ref="AF38:AF43"/>
    <mergeCell ref="AG38:AG43"/>
    <mergeCell ref="B44:B45"/>
    <mergeCell ref="B47:C47"/>
    <mergeCell ref="A48:A57"/>
    <mergeCell ref="K50:K55"/>
    <mergeCell ref="L50:L55"/>
    <mergeCell ref="M50:M55"/>
    <mergeCell ref="N50:N55"/>
    <mergeCell ref="Y38:Y43"/>
    <mergeCell ref="Z38:Z43"/>
    <mergeCell ref="AA38:AA43"/>
    <mergeCell ref="AB38:AB43"/>
    <mergeCell ref="AC38:AC43"/>
    <mergeCell ref="AD38:AD43"/>
    <mergeCell ref="S38:S43"/>
    <mergeCell ref="T38:T43"/>
    <mergeCell ref="U38:U43"/>
    <mergeCell ref="V38:V43"/>
    <mergeCell ref="W38:W43"/>
    <mergeCell ref="X38:X43"/>
    <mergeCell ref="M38:M43"/>
    <mergeCell ref="N38:N43"/>
    <mergeCell ref="B50:B55"/>
    <mergeCell ref="G38:G43"/>
    <mergeCell ref="H38:H43"/>
    <mergeCell ref="I38:I43"/>
    <mergeCell ref="J38:J43"/>
    <mergeCell ref="K38:K43"/>
    <mergeCell ref="L38:L43"/>
    <mergeCell ref="AE38:AE43"/>
    <mergeCell ref="B35:C35"/>
    <mergeCell ref="A36:A45"/>
    <mergeCell ref="AG26:AG31"/>
    <mergeCell ref="AI36:AI41"/>
    <mergeCell ref="B38:B43"/>
    <mergeCell ref="C38:C43"/>
    <mergeCell ref="D38:D43"/>
    <mergeCell ref="E38:E43"/>
    <mergeCell ref="F38:F43"/>
    <mergeCell ref="AA26:AA31"/>
    <mergeCell ref="AB26:AB31"/>
    <mergeCell ref="AC26:AC31"/>
    <mergeCell ref="AD26:AD31"/>
    <mergeCell ref="AE26:AE31"/>
    <mergeCell ref="AF26:AF31"/>
    <mergeCell ref="U26:U31"/>
    <mergeCell ref="V26:V31"/>
    <mergeCell ref="W26:W31"/>
    <mergeCell ref="X26:X31"/>
    <mergeCell ref="Y26:Y31"/>
    <mergeCell ref="Z26:Z31"/>
    <mergeCell ref="O26:O31"/>
    <mergeCell ref="P26:P31"/>
    <mergeCell ref="O38:O43"/>
    <mergeCell ref="P38:P43"/>
    <mergeCell ref="AI24:AI29"/>
    <mergeCell ref="AD14:AD19"/>
    <mergeCell ref="S14:S19"/>
    <mergeCell ref="T14:T19"/>
    <mergeCell ref="U14:U19"/>
    <mergeCell ref="V14:V19"/>
    <mergeCell ref="W14:W19"/>
    <mergeCell ref="X14:X19"/>
    <mergeCell ref="M14:M19"/>
    <mergeCell ref="N14:N19"/>
    <mergeCell ref="B23:C23"/>
    <mergeCell ref="A24:A33"/>
    <mergeCell ref="K26:K31"/>
    <mergeCell ref="L26:L31"/>
    <mergeCell ref="M26:M31"/>
    <mergeCell ref="N26:N31"/>
    <mergeCell ref="Y14:Y19"/>
    <mergeCell ref="Z14:Z19"/>
    <mergeCell ref="AA14:AA19"/>
    <mergeCell ref="Q26:Q31"/>
    <mergeCell ref="R26:R31"/>
    <mergeCell ref="S26:S31"/>
    <mergeCell ref="T26:T31"/>
    <mergeCell ref="B32:B33"/>
    <mergeCell ref="C26:C31"/>
    <mergeCell ref="D26:D31"/>
    <mergeCell ref="E26:E31"/>
    <mergeCell ref="F26:F31"/>
    <mergeCell ref="G26:G31"/>
    <mergeCell ref="H26:H31"/>
    <mergeCell ref="I26:I31"/>
    <mergeCell ref="J26:J31"/>
    <mergeCell ref="B26:B31"/>
    <mergeCell ref="B11:C11"/>
    <mergeCell ref="A12:A21"/>
    <mergeCell ref="AI12:AI17"/>
    <mergeCell ref="B14:B19"/>
    <mergeCell ref="C14:C19"/>
    <mergeCell ref="D14:D19"/>
    <mergeCell ref="E14:E19"/>
    <mergeCell ref="F14:F19"/>
    <mergeCell ref="O14:O19"/>
    <mergeCell ref="P14:P19"/>
    <mergeCell ref="Q14:Q19"/>
    <mergeCell ref="R14:R19"/>
    <mergeCell ref="G14:G19"/>
    <mergeCell ref="H14:H19"/>
    <mergeCell ref="I14:I19"/>
    <mergeCell ref="J14:J19"/>
    <mergeCell ref="K14:K19"/>
    <mergeCell ref="L14:L19"/>
    <mergeCell ref="AE14:AE19"/>
    <mergeCell ref="AF14:AF19"/>
    <mergeCell ref="AG14:AG19"/>
    <mergeCell ref="B20:B21"/>
    <mergeCell ref="AB14:AB19"/>
    <mergeCell ref="AC14:AC19"/>
    <mergeCell ref="Y8:AA8"/>
    <mergeCell ref="AB8:AD8"/>
    <mergeCell ref="AE8:AG8"/>
    <mergeCell ref="A9:D9"/>
    <mergeCell ref="E9:J9"/>
    <mergeCell ref="L9:O9"/>
    <mergeCell ref="P9:R9"/>
    <mergeCell ref="S9:U9"/>
    <mergeCell ref="V9:X9"/>
    <mergeCell ref="Y9:AA9"/>
    <mergeCell ref="A8:D8"/>
    <mergeCell ref="E8:J8"/>
    <mergeCell ref="L8:O8"/>
    <mergeCell ref="P8:R8"/>
    <mergeCell ref="S8:U8"/>
    <mergeCell ref="V8:X8"/>
    <mergeCell ref="AB9:AD9"/>
    <mergeCell ref="AE9:AG9"/>
    <mergeCell ref="AK5:AM5"/>
    <mergeCell ref="P7:R7"/>
    <mergeCell ref="S7:U7"/>
    <mergeCell ref="V7:X7"/>
    <mergeCell ref="Y7:AA7"/>
    <mergeCell ref="AB7:AD7"/>
    <mergeCell ref="AE7:AG7"/>
    <mergeCell ref="A2:AG2"/>
    <mergeCell ref="B4:E4"/>
    <mergeCell ref="F4:Q4"/>
    <mergeCell ref="R4:V4"/>
    <mergeCell ref="W4:AF4"/>
    <mergeCell ref="AK4:AM4"/>
  </mergeCells>
  <phoneticPr fontId="3"/>
  <conditionalFormatting sqref="C12:AG12">
    <cfRule type="expression" dxfId="59" priority="38" stopIfTrue="1">
      <formula>IF(ISERROR(VLOOKUP(C12,$AK$6:$AM$70,3,FALSE)),"",VLOOKUP(C12,$AK$6:$AM$70,3,FALSE))=1</formula>
    </cfRule>
    <cfRule type="expression" dxfId="58" priority="39" stopIfTrue="1">
      <formula>OR(C13="土",C13="日")</formula>
    </cfRule>
    <cfRule type="expression" dxfId="57" priority="37" stopIfTrue="1">
      <formula>SUM(C20:C21)&gt;0</formula>
    </cfRule>
  </conditionalFormatting>
  <conditionalFormatting sqref="C13:AG13">
    <cfRule type="expression" dxfId="56" priority="42" stopIfTrue="1">
      <formula>OR(C13="土",C13="日")</formula>
    </cfRule>
    <cfRule type="expression" dxfId="55" priority="41" stopIfTrue="1">
      <formula>IF(ISERROR(VLOOKUP(C12,$AK$6:$AM$70,3,FALSE)),"",VLOOKUP(C12,$AK$6:$AM$70,3,FALSE))=1</formula>
    </cfRule>
    <cfRule type="expression" dxfId="54" priority="40" stopIfTrue="1">
      <formula>SUM(C20:C21)&gt;0</formula>
    </cfRule>
  </conditionalFormatting>
  <conditionalFormatting sqref="C14:AG15 C26:AG27 C38:AG39 C50:AG51 C62:AG63">
    <cfRule type="expression" dxfId="53" priority="51" stopIfTrue="1">
      <formula>OR(C13="土",C13="日")</formula>
    </cfRule>
    <cfRule type="expression" dxfId="52" priority="50" stopIfTrue="1">
      <formula>IF(ISERROR(VLOOKUP(C12,$AK$6:$AM$70,3,FALSE)),"",VLOOKUP(C12,$AK$6:$AM$70,3,FALSE))=1</formula>
    </cfRule>
    <cfRule type="expression" dxfId="51" priority="49" stopIfTrue="1">
      <formula>SUM(C20:C21)&gt;0</formula>
    </cfRule>
  </conditionalFormatting>
  <conditionalFormatting sqref="C16:AG16 C28:AG28 C40:AG40 C52:AG52">
    <cfRule type="expression" dxfId="50" priority="48" stopIfTrue="1">
      <formula>OR(C15="土",C15="日")</formula>
    </cfRule>
    <cfRule type="expression" dxfId="49" priority="47" stopIfTrue="1">
      <formula>IF(ISERROR(VLOOKUP(C14,$AK$6:$AM$70,3,FALSE)),"",VLOOKUP(C14,$AK$6:$AM$70,3,FALSE))=1</formula>
    </cfRule>
    <cfRule type="expression" dxfId="48" priority="46" stopIfTrue="1">
      <formula>SUM(C22:C24)&gt;0</formula>
    </cfRule>
  </conditionalFormatting>
  <conditionalFormatting sqref="C17:AG18 C29:AG30 C41:AG42 C53:AG54">
    <cfRule type="expression" dxfId="47" priority="53" stopIfTrue="1">
      <formula>IF(ISERROR(VLOOKUP(C15,$AK$6:$AM$70,3,FALSE)),"",VLOOKUP(C15,$AK$6:$AM$70,3,FALSE))=1</formula>
    </cfRule>
    <cfRule type="expression" dxfId="46" priority="54" stopIfTrue="1">
      <formula>OR(C16="土",C16="日")</formula>
    </cfRule>
    <cfRule type="expression" dxfId="45" priority="52" stopIfTrue="1">
      <formula>SUM(C24:C25)&gt;0</formula>
    </cfRule>
  </conditionalFormatting>
  <conditionalFormatting sqref="C19:AG19">
    <cfRule type="expression" dxfId="44" priority="45" stopIfTrue="1">
      <formula>OR(C13="土",C13="日")</formula>
    </cfRule>
    <cfRule type="expression" dxfId="43" priority="44" stopIfTrue="1">
      <formula>IF(ISERROR(VLOOKUP(C12,$AK$6:$AM$70,3,FALSE)),"",VLOOKUP(C12,$AK$6:$AM$70,3,FALSE))=1</formula>
    </cfRule>
    <cfRule type="expression" dxfId="42" priority="43" stopIfTrue="1">
      <formula>SUM(C20:C21)&gt;0</formula>
    </cfRule>
  </conditionalFormatting>
  <conditionalFormatting sqref="C24:AG24">
    <cfRule type="expression" dxfId="41" priority="28" stopIfTrue="1">
      <formula>SUM(C32:C33)&gt;0</formula>
    </cfRule>
    <cfRule type="expression" dxfId="40" priority="29" stopIfTrue="1">
      <formula>IF(ISERROR(VLOOKUP(C24,$AK$6:$AM$70,3,FALSE)),"",VLOOKUP(C24,$AK$6:$AM$70,3,FALSE))=1</formula>
    </cfRule>
    <cfRule type="expression" dxfId="39" priority="30" stopIfTrue="1">
      <formula>OR(C25="土",C25="日")</formula>
    </cfRule>
  </conditionalFormatting>
  <conditionalFormatting sqref="C25:AG25">
    <cfRule type="expression" dxfId="38" priority="31" stopIfTrue="1">
      <formula>SUM(C32:C33)&gt;0</formula>
    </cfRule>
    <cfRule type="expression" dxfId="37" priority="32" stopIfTrue="1">
      <formula>IF(ISERROR(VLOOKUP(C24,$AK$6:$AM$70,3,FALSE)),"",VLOOKUP(C24,$AK$6:$AM$70,3,FALSE))=1</formula>
    </cfRule>
    <cfRule type="expression" dxfId="36" priority="33" stopIfTrue="1">
      <formula>OR(C25="土",C25="日")</formula>
    </cfRule>
  </conditionalFormatting>
  <conditionalFormatting sqref="C31:AG31">
    <cfRule type="expression" dxfId="35" priority="34" stopIfTrue="1">
      <formula>SUM(C32:C33)&gt;0</formula>
    </cfRule>
    <cfRule type="expression" dxfId="34" priority="35" stopIfTrue="1">
      <formula>IF(ISERROR(VLOOKUP(C24,$AK$6:$AM$70,3,FALSE)),"",VLOOKUP(C24,$AK$6:$AM$70,3,FALSE))=1</formula>
    </cfRule>
    <cfRule type="expression" dxfId="33" priority="36" stopIfTrue="1">
      <formula>OR(C25="土",C25="日")</formula>
    </cfRule>
  </conditionalFormatting>
  <conditionalFormatting sqref="C36:AG36">
    <cfRule type="expression" dxfId="32" priority="21" stopIfTrue="1">
      <formula>OR(C37="土",C37="日")</formula>
    </cfRule>
    <cfRule type="expression" dxfId="31" priority="19" stopIfTrue="1">
      <formula>SUM(C44:C45)&gt;0</formula>
    </cfRule>
    <cfRule type="expression" dxfId="30" priority="20" stopIfTrue="1">
      <formula>IF(ISERROR(VLOOKUP(C36,$AK$6:$AM$70,3,FALSE)),"",VLOOKUP(C36,$AK$6:$AM$70,3,FALSE))=1</formula>
    </cfRule>
  </conditionalFormatting>
  <conditionalFormatting sqref="C37:AG37">
    <cfRule type="expression" dxfId="29" priority="23" stopIfTrue="1">
      <formula>IF(ISERROR(VLOOKUP(C36,$AK$6:$AM$70,3,FALSE)),"",VLOOKUP(C36,$AK$6:$AM$70,3,FALSE))=1</formula>
    </cfRule>
    <cfRule type="expression" dxfId="28" priority="22" stopIfTrue="1">
      <formula>SUM(C44:C45)&gt;0</formula>
    </cfRule>
    <cfRule type="expression" dxfId="27" priority="24" stopIfTrue="1">
      <formula>OR(C37="土",C37="日")</formula>
    </cfRule>
  </conditionalFormatting>
  <conditionalFormatting sqref="C43:AG43">
    <cfRule type="expression" dxfId="26" priority="25" stopIfTrue="1">
      <formula>SUM(C44:C45)&gt;0</formula>
    </cfRule>
    <cfRule type="expression" dxfId="25" priority="27" stopIfTrue="1">
      <formula>OR(C37="土",C37="日")</formula>
    </cfRule>
    <cfRule type="expression" dxfId="24" priority="26" stopIfTrue="1">
      <formula>IF(ISERROR(VLOOKUP(C36,$AK$6:$AM$70,3,FALSE)),"",VLOOKUP(C36,$AK$6:$AM$70,3,FALSE))=1</formula>
    </cfRule>
  </conditionalFormatting>
  <conditionalFormatting sqref="C48:AG48">
    <cfRule type="expression" dxfId="23" priority="11" stopIfTrue="1">
      <formula>IF(ISERROR(VLOOKUP(C48,$AK$6:$AM$70,3,FALSE)),"",VLOOKUP(C48,$AK$6:$AM$70,3,FALSE))=1</formula>
    </cfRule>
    <cfRule type="expression" dxfId="22" priority="12" stopIfTrue="1">
      <formula>OR(C49="土",C49="日")</formula>
    </cfRule>
    <cfRule type="expression" dxfId="21" priority="10" stopIfTrue="1">
      <formula>SUM(C56:C57)&gt;0</formula>
    </cfRule>
  </conditionalFormatting>
  <conditionalFormatting sqref="C49:AG49">
    <cfRule type="expression" dxfId="20" priority="15" stopIfTrue="1">
      <formula>OR(C49="土",C49="日")</formula>
    </cfRule>
    <cfRule type="expression" dxfId="19" priority="14" stopIfTrue="1">
      <formula>IF(ISERROR(VLOOKUP(C48,$AK$6:$AM$70,3,FALSE)),"",VLOOKUP(C48,$AK$6:$AM$70,3,FALSE))=1</formula>
    </cfRule>
    <cfRule type="expression" dxfId="18" priority="13" stopIfTrue="1">
      <formula>SUM(C56:C57)&gt;0</formula>
    </cfRule>
  </conditionalFormatting>
  <conditionalFormatting sqref="C55:AG55">
    <cfRule type="expression" dxfId="17" priority="18" stopIfTrue="1">
      <formula>OR(C49="土",C49="日")</formula>
    </cfRule>
    <cfRule type="expression" dxfId="16" priority="17" stopIfTrue="1">
      <formula>IF(ISERROR(VLOOKUP(C48,$AK$6:$AM$70,3,FALSE)),"",VLOOKUP(C48,$AK$6:$AM$70,3,FALSE))=1</formula>
    </cfRule>
    <cfRule type="expression" dxfId="15" priority="16" stopIfTrue="1">
      <formula>SUM(C56:C57)&gt;0</formula>
    </cfRule>
  </conditionalFormatting>
  <conditionalFormatting sqref="C60:AG60">
    <cfRule type="expression" dxfId="14" priority="2" stopIfTrue="1">
      <formula>IF(ISERROR(VLOOKUP(C60,$AK$6:$AM$70,3,FALSE)),"",VLOOKUP(C60,$AK$6:$AM$70,3,FALSE))=1</formula>
    </cfRule>
    <cfRule type="expression" dxfId="13" priority="3" stopIfTrue="1">
      <formula>OR(C61="土",C61="日")</formula>
    </cfRule>
    <cfRule type="expression" dxfId="12" priority="1" stopIfTrue="1">
      <formula>SUM(C68:C69)&gt;0</formula>
    </cfRule>
  </conditionalFormatting>
  <conditionalFormatting sqref="C61:AG61">
    <cfRule type="expression" dxfId="11" priority="4" stopIfTrue="1">
      <formula>SUM(C68:C69)&gt;0</formula>
    </cfRule>
    <cfRule type="expression" dxfId="10" priority="6" stopIfTrue="1">
      <formula>OR(C61="土",C61="日")</formula>
    </cfRule>
    <cfRule type="expression" dxfId="9" priority="5" stopIfTrue="1">
      <formula>IF(ISERROR(VLOOKUP(C60,$AK$6:$AM$70,3,FALSE)),"",VLOOKUP(C60,$AK$6:$AM$70,3,FALSE))=1</formula>
    </cfRule>
  </conditionalFormatting>
  <conditionalFormatting sqref="C64:AG64">
    <cfRule type="expression" dxfId="8" priority="55" stopIfTrue="1">
      <formula>SUM(C70:C70)&gt;0</formula>
    </cfRule>
    <cfRule type="expression" dxfId="7" priority="56" stopIfTrue="1">
      <formula>IF(ISERROR(VLOOKUP(C62,$AK$6:$AM$70,3,FALSE)),"",VLOOKUP(C62,$AK$6:$AM$70,3,FALSE))=1</formula>
    </cfRule>
    <cfRule type="expression" dxfId="6" priority="57" stopIfTrue="1">
      <formula>OR(C63="土",C63="日")</formula>
    </cfRule>
  </conditionalFormatting>
  <conditionalFormatting sqref="C65:AG66">
    <cfRule type="expression" dxfId="5" priority="58" stopIfTrue="1">
      <formula>SUM(#REF!)&gt;0</formula>
    </cfRule>
    <cfRule type="expression" dxfId="4" priority="59" stopIfTrue="1">
      <formula>IF(ISERROR(VLOOKUP(C63,$AK$6:$AM$70,3,FALSE)),"",VLOOKUP(C63,$AK$6:$AM$70,3,FALSE))=1</formula>
    </cfRule>
    <cfRule type="expression" dxfId="3" priority="60" stopIfTrue="1">
      <formula>OR(C64="土",C64="日")</formula>
    </cfRule>
  </conditionalFormatting>
  <conditionalFormatting sqref="C67:AG67">
    <cfRule type="expression" dxfId="2" priority="8" stopIfTrue="1">
      <formula>IF(ISERROR(VLOOKUP(C60,$AK$6:$AM$70,3,FALSE)),"",VLOOKUP(C60,$AK$6:$AM$70,3,FALSE))=1</formula>
    </cfRule>
    <cfRule type="expression" dxfId="1" priority="9" stopIfTrue="1">
      <formula>OR(C61="土",C61="日")</formula>
    </cfRule>
    <cfRule type="expression" dxfId="0" priority="7" stopIfTrue="1">
      <formula>SUM(C68:C69)&gt;0</formula>
    </cfRule>
  </conditionalFormatting>
  <printOptions horizontalCentered="1"/>
  <pageMargins left="0.70866141732283472" right="0.70866141732283472" top="0.74803149606299213" bottom="0.74803149606299213" header="0.31496062992125984" footer="0.31496062992125984"/>
  <pageSetup paperSize="9" scale="41" orientation="portrait" cellComments="asDisplayed" r:id="rId1"/>
  <rowBreaks count="1" manualBreakCount="1">
    <brk id="46" max="34" man="1"/>
  </row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1">
    <tabColor rgb="FFFFFF00"/>
    <pageSetUpPr fitToPage="1"/>
  </sheetPr>
  <dimension ref="A1:CI136"/>
  <sheetViews>
    <sheetView showGridLines="0" view="pageBreakPreview" topLeftCell="A90" zoomScale="130" zoomScaleNormal="115" zoomScaleSheetLayoutView="130" workbookViewId="0">
      <selection activeCell="K24" sqref="K24:AC31"/>
    </sheetView>
  </sheetViews>
  <sheetFormatPr defaultRowHeight="13"/>
  <cols>
    <col min="1" max="87" width="1" style="25" customWidth="1"/>
    <col min="88" max="256" width="9" style="25"/>
    <col min="257" max="343" width="1" style="25" customWidth="1"/>
    <col min="344" max="512" width="9" style="25"/>
    <col min="513" max="599" width="1" style="25" customWidth="1"/>
    <col min="600" max="768" width="9" style="25"/>
    <col min="769" max="855" width="1" style="25" customWidth="1"/>
    <col min="856" max="1024" width="9" style="25"/>
    <col min="1025" max="1111" width="1" style="25" customWidth="1"/>
    <col min="1112" max="1280" width="9" style="25"/>
    <col min="1281" max="1367" width="1" style="25" customWidth="1"/>
    <col min="1368" max="1536" width="9" style="25"/>
    <col min="1537" max="1623" width="1" style="25" customWidth="1"/>
    <col min="1624" max="1792" width="9" style="25"/>
    <col min="1793" max="1879" width="1" style="25" customWidth="1"/>
    <col min="1880" max="2048" width="9" style="25"/>
    <col min="2049" max="2135" width="1" style="25" customWidth="1"/>
    <col min="2136" max="2304" width="9" style="25"/>
    <col min="2305" max="2391" width="1" style="25" customWidth="1"/>
    <col min="2392" max="2560" width="9" style="25"/>
    <col min="2561" max="2647" width="1" style="25" customWidth="1"/>
    <col min="2648" max="2816" width="9" style="25"/>
    <col min="2817" max="2903" width="1" style="25" customWidth="1"/>
    <col min="2904" max="3072" width="9" style="25"/>
    <col min="3073" max="3159" width="1" style="25" customWidth="1"/>
    <col min="3160" max="3328" width="9" style="25"/>
    <col min="3329" max="3415" width="1" style="25" customWidth="1"/>
    <col min="3416" max="3584" width="9" style="25"/>
    <col min="3585" max="3671" width="1" style="25" customWidth="1"/>
    <col min="3672" max="3840" width="9" style="25"/>
    <col min="3841" max="3927" width="1" style="25" customWidth="1"/>
    <col min="3928" max="4096" width="9" style="25"/>
    <col min="4097" max="4183" width="1" style="25" customWidth="1"/>
    <col min="4184" max="4352" width="9" style="25"/>
    <col min="4353" max="4439" width="1" style="25" customWidth="1"/>
    <col min="4440" max="4608" width="9" style="25"/>
    <col min="4609" max="4695" width="1" style="25" customWidth="1"/>
    <col min="4696" max="4864" width="9" style="25"/>
    <col min="4865" max="4951" width="1" style="25" customWidth="1"/>
    <col min="4952" max="5120" width="9" style="25"/>
    <col min="5121" max="5207" width="1" style="25" customWidth="1"/>
    <col min="5208" max="5376" width="9" style="25"/>
    <col min="5377" max="5463" width="1" style="25" customWidth="1"/>
    <col min="5464" max="5632" width="9" style="25"/>
    <col min="5633" max="5719" width="1" style="25" customWidth="1"/>
    <col min="5720" max="5888" width="9" style="25"/>
    <col min="5889" max="5975" width="1" style="25" customWidth="1"/>
    <col min="5976" max="6144" width="9" style="25"/>
    <col min="6145" max="6231" width="1" style="25" customWidth="1"/>
    <col min="6232" max="6400" width="9" style="25"/>
    <col min="6401" max="6487" width="1" style="25" customWidth="1"/>
    <col min="6488" max="6656" width="9" style="25"/>
    <col min="6657" max="6743" width="1" style="25" customWidth="1"/>
    <col min="6744" max="6912" width="9" style="25"/>
    <col min="6913" max="6999" width="1" style="25" customWidth="1"/>
    <col min="7000" max="7168" width="9" style="25"/>
    <col min="7169" max="7255" width="1" style="25" customWidth="1"/>
    <col min="7256" max="7424" width="9" style="25"/>
    <col min="7425" max="7511" width="1" style="25" customWidth="1"/>
    <col min="7512" max="7680" width="9" style="25"/>
    <col min="7681" max="7767" width="1" style="25" customWidth="1"/>
    <col min="7768" max="7936" width="9" style="25"/>
    <col min="7937" max="8023" width="1" style="25" customWidth="1"/>
    <col min="8024" max="8192" width="9" style="25"/>
    <col min="8193" max="8279" width="1" style="25" customWidth="1"/>
    <col min="8280" max="8448" width="9" style="25"/>
    <col min="8449" max="8535" width="1" style="25" customWidth="1"/>
    <col min="8536" max="8704" width="9" style="25"/>
    <col min="8705" max="8791" width="1" style="25" customWidth="1"/>
    <col min="8792" max="8960" width="9" style="25"/>
    <col min="8961" max="9047" width="1" style="25" customWidth="1"/>
    <col min="9048" max="9216" width="9" style="25"/>
    <col min="9217" max="9303" width="1" style="25" customWidth="1"/>
    <col min="9304" max="9472" width="9" style="25"/>
    <col min="9473" max="9559" width="1" style="25" customWidth="1"/>
    <col min="9560" max="9728" width="9" style="25"/>
    <col min="9729" max="9815" width="1" style="25" customWidth="1"/>
    <col min="9816" max="9984" width="9" style="25"/>
    <col min="9985" max="10071" width="1" style="25" customWidth="1"/>
    <col min="10072" max="10240" width="9" style="25"/>
    <col min="10241" max="10327" width="1" style="25" customWidth="1"/>
    <col min="10328" max="10496" width="9" style="25"/>
    <col min="10497" max="10583" width="1" style="25" customWidth="1"/>
    <col min="10584" max="10752" width="9" style="25"/>
    <col min="10753" max="10839" width="1" style="25" customWidth="1"/>
    <col min="10840" max="11008" width="9" style="25"/>
    <col min="11009" max="11095" width="1" style="25" customWidth="1"/>
    <col min="11096" max="11264" width="9" style="25"/>
    <col min="11265" max="11351" width="1" style="25" customWidth="1"/>
    <col min="11352" max="11520" width="9" style="25"/>
    <col min="11521" max="11607" width="1" style="25" customWidth="1"/>
    <col min="11608" max="11776" width="9" style="25"/>
    <col min="11777" max="11863" width="1" style="25" customWidth="1"/>
    <col min="11864" max="12032" width="9" style="25"/>
    <col min="12033" max="12119" width="1" style="25" customWidth="1"/>
    <col min="12120" max="12288" width="9" style="25"/>
    <col min="12289" max="12375" width="1" style="25" customWidth="1"/>
    <col min="12376" max="12544" width="9" style="25"/>
    <col min="12545" max="12631" width="1" style="25" customWidth="1"/>
    <col min="12632" max="12800" width="9" style="25"/>
    <col min="12801" max="12887" width="1" style="25" customWidth="1"/>
    <col min="12888" max="13056" width="9" style="25"/>
    <col min="13057" max="13143" width="1" style="25" customWidth="1"/>
    <col min="13144" max="13312" width="9" style="25"/>
    <col min="13313" max="13399" width="1" style="25" customWidth="1"/>
    <col min="13400" max="13568" width="9" style="25"/>
    <col min="13569" max="13655" width="1" style="25" customWidth="1"/>
    <col min="13656" max="13824" width="9" style="25"/>
    <col min="13825" max="13911" width="1" style="25" customWidth="1"/>
    <col min="13912" max="14080" width="9" style="25"/>
    <col min="14081" max="14167" width="1" style="25" customWidth="1"/>
    <col min="14168" max="14336" width="9" style="25"/>
    <col min="14337" max="14423" width="1" style="25" customWidth="1"/>
    <col min="14424" max="14592" width="9" style="25"/>
    <col min="14593" max="14679" width="1" style="25" customWidth="1"/>
    <col min="14680" max="14848" width="9" style="25"/>
    <col min="14849" max="14935" width="1" style="25" customWidth="1"/>
    <col min="14936" max="15104" width="9" style="25"/>
    <col min="15105" max="15191" width="1" style="25" customWidth="1"/>
    <col min="15192" max="15360" width="9" style="25"/>
    <col min="15361" max="15447" width="1" style="25" customWidth="1"/>
    <col min="15448" max="15616" width="9" style="25"/>
    <col min="15617" max="15703" width="1" style="25" customWidth="1"/>
    <col min="15704" max="15872" width="9" style="25"/>
    <col min="15873" max="15959" width="1" style="25" customWidth="1"/>
    <col min="15960" max="16128" width="9" style="25"/>
    <col min="16129" max="16215" width="1" style="25" customWidth="1"/>
    <col min="16216" max="16384" width="9" style="25"/>
  </cols>
  <sheetData>
    <row r="1" spans="1:87" ht="6" customHeight="1">
      <c r="A1" s="194" t="s">
        <v>39</v>
      </c>
      <c r="B1" s="194"/>
      <c r="C1" s="194"/>
      <c r="D1" s="194"/>
      <c r="E1" s="194"/>
      <c r="F1" s="194"/>
    </row>
    <row r="2" spans="1:87" ht="6" customHeight="1">
      <c r="A2" s="194"/>
      <c r="B2" s="194"/>
      <c r="C2" s="194"/>
      <c r="D2" s="194"/>
      <c r="E2" s="194"/>
      <c r="F2" s="194"/>
    </row>
    <row r="3" spans="1:87" ht="6" customHeight="1"/>
    <row r="4" spans="1:87" ht="6" customHeight="1"/>
    <row r="5" spans="1:87" ht="6" customHeight="1">
      <c r="A5" s="543" t="s">
        <v>389</v>
      </c>
      <c r="B5" s="543"/>
      <c r="C5" s="543"/>
      <c r="D5" s="543"/>
      <c r="E5" s="543"/>
      <c r="F5" s="543"/>
      <c r="G5" s="543"/>
      <c r="H5" s="543"/>
      <c r="I5" s="543"/>
      <c r="J5" s="543"/>
      <c r="K5" s="543"/>
      <c r="L5" s="543"/>
      <c r="M5" s="543"/>
      <c r="N5" s="543"/>
      <c r="O5" s="543"/>
      <c r="P5" s="543"/>
      <c r="Q5" s="543"/>
      <c r="R5" s="543"/>
      <c r="S5" s="543"/>
      <c r="T5" s="543"/>
      <c r="U5" s="543"/>
      <c r="V5" s="543"/>
      <c r="W5" s="543"/>
      <c r="X5" s="543"/>
      <c r="Y5" s="543"/>
      <c r="Z5" s="543"/>
      <c r="AA5" s="543"/>
      <c r="AB5" s="543"/>
      <c r="AC5" s="543"/>
      <c r="AD5" s="543"/>
      <c r="AE5" s="543"/>
      <c r="AF5" s="543"/>
      <c r="AG5" s="543"/>
      <c r="AH5" s="543"/>
      <c r="AI5" s="543"/>
      <c r="AJ5" s="543"/>
      <c r="AK5" s="543"/>
      <c r="AL5" s="543"/>
      <c r="AM5" s="543"/>
      <c r="AN5" s="543"/>
      <c r="AO5" s="543"/>
      <c r="AP5" s="543"/>
      <c r="AQ5" s="543"/>
      <c r="AR5" s="543"/>
      <c r="AS5" s="543"/>
      <c r="AT5" s="543"/>
      <c r="AU5" s="543"/>
      <c r="AV5" s="543"/>
      <c r="AW5" s="543"/>
      <c r="AX5" s="543"/>
      <c r="AY5" s="543"/>
      <c r="AZ5" s="543"/>
      <c r="BA5" s="543"/>
      <c r="BB5" s="543"/>
      <c r="BC5" s="543"/>
      <c r="BD5" s="543"/>
      <c r="BE5" s="543"/>
      <c r="BF5" s="543"/>
      <c r="BG5" s="543"/>
      <c r="BH5" s="543"/>
      <c r="BI5" s="543"/>
      <c r="BJ5" s="543"/>
      <c r="BK5" s="543"/>
      <c r="BL5" s="543"/>
      <c r="BM5" s="543"/>
      <c r="BN5" s="543"/>
      <c r="BO5" s="543"/>
      <c r="BP5" s="543"/>
      <c r="BQ5" s="543"/>
      <c r="BR5" s="543"/>
      <c r="BS5" s="543"/>
      <c r="BT5" s="543"/>
      <c r="BU5" s="543"/>
      <c r="BV5" s="543"/>
      <c r="BW5" s="543"/>
      <c r="BX5" s="543"/>
      <c r="BY5" s="543"/>
      <c r="BZ5" s="543"/>
      <c r="CA5" s="543"/>
      <c r="CB5" s="543"/>
      <c r="CC5" s="543"/>
      <c r="CD5" s="543"/>
      <c r="CE5" s="543"/>
      <c r="CF5" s="543"/>
      <c r="CG5" s="543"/>
      <c r="CH5" s="543"/>
      <c r="CI5" s="543"/>
    </row>
    <row r="6" spans="1:87" ht="6" customHeight="1">
      <c r="A6" s="543"/>
      <c r="B6" s="543"/>
      <c r="C6" s="543"/>
      <c r="D6" s="543"/>
      <c r="E6" s="543"/>
      <c r="F6" s="543"/>
      <c r="G6" s="543"/>
      <c r="H6" s="543"/>
      <c r="I6" s="543"/>
      <c r="J6" s="543"/>
      <c r="K6" s="543"/>
      <c r="L6" s="543"/>
      <c r="M6" s="543"/>
      <c r="N6" s="543"/>
      <c r="O6" s="543"/>
      <c r="P6" s="543"/>
      <c r="Q6" s="543"/>
      <c r="R6" s="543"/>
      <c r="S6" s="543"/>
      <c r="T6" s="543"/>
      <c r="U6" s="543"/>
      <c r="V6" s="543"/>
      <c r="W6" s="543"/>
      <c r="X6" s="543"/>
      <c r="Y6" s="543"/>
      <c r="Z6" s="543"/>
      <c r="AA6" s="543"/>
      <c r="AB6" s="543"/>
      <c r="AC6" s="543"/>
      <c r="AD6" s="543"/>
      <c r="AE6" s="543"/>
      <c r="AF6" s="543"/>
      <c r="AG6" s="543"/>
      <c r="AH6" s="543"/>
      <c r="AI6" s="543"/>
      <c r="AJ6" s="543"/>
      <c r="AK6" s="543"/>
      <c r="AL6" s="543"/>
      <c r="AM6" s="543"/>
      <c r="AN6" s="543"/>
      <c r="AO6" s="543"/>
      <c r="AP6" s="543"/>
      <c r="AQ6" s="543"/>
      <c r="AR6" s="543"/>
      <c r="AS6" s="543"/>
      <c r="AT6" s="543"/>
      <c r="AU6" s="543"/>
      <c r="AV6" s="543"/>
      <c r="AW6" s="543"/>
      <c r="AX6" s="543"/>
      <c r="AY6" s="543"/>
      <c r="AZ6" s="543"/>
      <c r="BA6" s="543"/>
      <c r="BB6" s="543"/>
      <c r="BC6" s="543"/>
      <c r="BD6" s="543"/>
      <c r="BE6" s="543"/>
      <c r="BF6" s="543"/>
      <c r="BG6" s="543"/>
      <c r="BH6" s="543"/>
      <c r="BI6" s="543"/>
      <c r="BJ6" s="543"/>
      <c r="BK6" s="543"/>
      <c r="BL6" s="543"/>
      <c r="BM6" s="543"/>
      <c r="BN6" s="543"/>
      <c r="BO6" s="543"/>
      <c r="BP6" s="543"/>
      <c r="BQ6" s="543"/>
      <c r="BR6" s="543"/>
      <c r="BS6" s="543"/>
      <c r="BT6" s="543"/>
      <c r="BU6" s="543"/>
      <c r="BV6" s="543"/>
      <c r="BW6" s="543"/>
      <c r="BX6" s="543"/>
      <c r="BY6" s="543"/>
      <c r="BZ6" s="543"/>
      <c r="CA6" s="543"/>
      <c r="CB6" s="543"/>
      <c r="CC6" s="543"/>
      <c r="CD6" s="543"/>
      <c r="CE6" s="543"/>
      <c r="CF6" s="543"/>
      <c r="CG6" s="543"/>
      <c r="CH6" s="543"/>
      <c r="CI6" s="543"/>
    </row>
    <row r="7" spans="1:87" ht="6" customHeight="1">
      <c r="A7" s="543"/>
      <c r="B7" s="543"/>
      <c r="C7" s="543"/>
      <c r="D7" s="543"/>
      <c r="E7" s="543"/>
      <c r="F7" s="543"/>
      <c r="G7" s="543"/>
      <c r="H7" s="543"/>
      <c r="I7" s="543"/>
      <c r="J7" s="543"/>
      <c r="K7" s="543"/>
      <c r="L7" s="543"/>
      <c r="M7" s="543"/>
      <c r="N7" s="543"/>
      <c r="O7" s="543"/>
      <c r="P7" s="543"/>
      <c r="Q7" s="543"/>
      <c r="R7" s="543"/>
      <c r="S7" s="543"/>
      <c r="T7" s="543"/>
      <c r="U7" s="543"/>
      <c r="V7" s="543"/>
      <c r="W7" s="543"/>
      <c r="X7" s="543"/>
      <c r="Y7" s="543"/>
      <c r="Z7" s="543"/>
      <c r="AA7" s="543"/>
      <c r="AB7" s="543"/>
      <c r="AC7" s="543"/>
      <c r="AD7" s="543"/>
      <c r="AE7" s="543"/>
      <c r="AF7" s="543"/>
      <c r="AG7" s="543"/>
      <c r="AH7" s="543"/>
      <c r="AI7" s="543"/>
      <c r="AJ7" s="543"/>
      <c r="AK7" s="543"/>
      <c r="AL7" s="543"/>
      <c r="AM7" s="543"/>
      <c r="AN7" s="543"/>
      <c r="AO7" s="543"/>
      <c r="AP7" s="543"/>
      <c r="AQ7" s="543"/>
      <c r="AR7" s="543"/>
      <c r="AS7" s="543"/>
      <c r="AT7" s="543"/>
      <c r="AU7" s="543"/>
      <c r="AV7" s="543"/>
      <c r="AW7" s="543"/>
      <c r="AX7" s="543"/>
      <c r="AY7" s="543"/>
      <c r="AZ7" s="543"/>
      <c r="BA7" s="543"/>
      <c r="BB7" s="543"/>
      <c r="BC7" s="543"/>
      <c r="BD7" s="543"/>
      <c r="BE7" s="543"/>
      <c r="BF7" s="543"/>
      <c r="BG7" s="543"/>
      <c r="BH7" s="543"/>
      <c r="BI7" s="543"/>
      <c r="BJ7" s="543"/>
      <c r="BK7" s="543"/>
      <c r="BL7" s="543"/>
      <c r="BM7" s="543"/>
      <c r="BN7" s="543"/>
      <c r="BO7" s="543"/>
      <c r="BP7" s="543"/>
      <c r="BQ7" s="543"/>
      <c r="BR7" s="543"/>
      <c r="BS7" s="543"/>
      <c r="BT7" s="543"/>
      <c r="BU7" s="543"/>
      <c r="BV7" s="543"/>
      <c r="BW7" s="543"/>
      <c r="BX7" s="543"/>
      <c r="BY7" s="543"/>
      <c r="BZ7" s="543"/>
      <c r="CA7" s="543"/>
      <c r="CB7" s="543"/>
      <c r="CC7" s="543"/>
      <c r="CD7" s="543"/>
      <c r="CE7" s="543"/>
      <c r="CF7" s="543"/>
      <c r="CG7" s="543"/>
      <c r="CH7" s="543"/>
      <c r="CI7" s="543"/>
    </row>
    <row r="8" spans="1:87" s="129" customFormat="1" ht="12" customHeight="1"/>
    <row r="9" spans="1:87" s="129" customFormat="1" ht="12" customHeight="1">
      <c r="C9" s="539" t="s">
        <v>147</v>
      </c>
      <c r="D9" s="540"/>
      <c r="E9" s="540"/>
      <c r="F9" s="540"/>
      <c r="G9" s="540"/>
      <c r="H9" s="540"/>
      <c r="I9" s="540"/>
      <c r="J9" s="540"/>
      <c r="K9" s="540"/>
      <c r="L9" s="540"/>
      <c r="M9" s="540"/>
      <c r="N9" s="540"/>
      <c r="O9" s="129" t="s">
        <v>148</v>
      </c>
      <c r="Q9" s="541"/>
      <c r="R9" s="542"/>
      <c r="S9" s="542"/>
      <c r="T9" s="542"/>
      <c r="U9" s="542"/>
      <c r="V9" s="542"/>
      <c r="W9" s="542"/>
      <c r="X9" s="542"/>
      <c r="Y9" s="542"/>
      <c r="Z9" s="542"/>
      <c r="AA9" s="542"/>
      <c r="AB9" s="542"/>
      <c r="AC9" s="542"/>
      <c r="AD9" s="542"/>
      <c r="AE9" s="542"/>
      <c r="AF9" s="542"/>
      <c r="AG9" s="542"/>
      <c r="AH9" s="542"/>
      <c r="AI9" s="542"/>
      <c r="AJ9" s="542"/>
      <c r="AK9" s="542"/>
      <c r="AL9" s="542"/>
      <c r="AM9" s="542"/>
      <c r="AN9" s="542"/>
      <c r="AO9" s="542"/>
      <c r="AP9" s="542"/>
      <c r="AQ9" s="542"/>
      <c r="AR9" s="542"/>
      <c r="AS9" s="542"/>
      <c r="AT9" s="542"/>
      <c r="AU9" s="542"/>
      <c r="AV9" s="542"/>
      <c r="AW9" s="542"/>
      <c r="AX9" s="542"/>
      <c r="AY9" s="542"/>
      <c r="AZ9" s="542"/>
    </row>
    <row r="10" spans="1:87" s="129" customFormat="1" ht="12" customHeight="1">
      <c r="C10" s="539" t="s">
        <v>23</v>
      </c>
      <c r="D10" s="540"/>
      <c r="E10" s="540"/>
      <c r="F10" s="540"/>
      <c r="G10" s="540"/>
      <c r="H10" s="540"/>
      <c r="I10" s="540"/>
      <c r="J10" s="540"/>
      <c r="K10" s="540"/>
      <c r="L10" s="540"/>
      <c r="M10" s="540"/>
      <c r="N10" s="540"/>
      <c r="O10" s="129" t="s">
        <v>148</v>
      </c>
      <c r="Q10" s="541"/>
      <c r="R10" s="542"/>
      <c r="S10" s="542"/>
      <c r="T10" s="542"/>
      <c r="U10" s="542"/>
      <c r="V10" s="542"/>
      <c r="W10" s="542"/>
      <c r="X10" s="542"/>
      <c r="Y10" s="542"/>
      <c r="Z10" s="542"/>
      <c r="AA10" s="542"/>
      <c r="AB10" s="542"/>
      <c r="AC10" s="542"/>
      <c r="AD10" s="542"/>
      <c r="AE10" s="542"/>
      <c r="AF10" s="542"/>
      <c r="AG10" s="542"/>
      <c r="AH10" s="542"/>
      <c r="AI10" s="542"/>
      <c r="AJ10" s="542"/>
      <c r="AK10" s="542"/>
      <c r="AL10" s="542"/>
      <c r="AM10" s="542"/>
      <c r="AN10" s="542"/>
      <c r="AO10" s="542"/>
      <c r="AP10" s="542"/>
      <c r="AQ10" s="542"/>
      <c r="AR10" s="542"/>
      <c r="AS10" s="542"/>
      <c r="AT10" s="542"/>
      <c r="AU10" s="542"/>
      <c r="AV10" s="542"/>
      <c r="AW10" s="542"/>
      <c r="AX10" s="542"/>
      <c r="AY10" s="542"/>
      <c r="AZ10" s="542"/>
    </row>
    <row r="11" spans="1:87" s="129" customFormat="1" ht="12" customHeight="1">
      <c r="C11" s="539" t="s">
        <v>149</v>
      </c>
      <c r="D11" s="540"/>
      <c r="E11" s="540"/>
      <c r="F11" s="540"/>
      <c r="G11" s="540"/>
      <c r="H11" s="540"/>
      <c r="I11" s="540"/>
      <c r="J11" s="540"/>
      <c r="K11" s="540"/>
      <c r="L11" s="540"/>
      <c r="M11" s="540"/>
      <c r="N11" s="540"/>
      <c r="O11" s="129" t="s">
        <v>148</v>
      </c>
      <c r="Q11" s="541"/>
      <c r="R11" s="542"/>
      <c r="S11" s="542"/>
      <c r="T11" s="542"/>
      <c r="U11" s="542"/>
      <c r="V11" s="542"/>
      <c r="W11" s="542"/>
      <c r="X11" s="542"/>
      <c r="Y11" s="542"/>
      <c r="Z11" s="542"/>
      <c r="AA11" s="542"/>
      <c r="AB11" s="542"/>
      <c r="AC11" s="542"/>
      <c r="AD11" s="542"/>
      <c r="AE11" s="542"/>
      <c r="AF11" s="542"/>
      <c r="AG11" s="542"/>
      <c r="AH11" s="542"/>
      <c r="AI11" s="542"/>
      <c r="AJ11" s="542"/>
      <c r="AK11" s="542"/>
      <c r="AL11" s="542"/>
      <c r="AM11" s="542"/>
      <c r="AN11" s="542"/>
      <c r="AO11" s="542"/>
      <c r="AP11" s="542"/>
      <c r="AQ11" s="542"/>
      <c r="AR11" s="542"/>
      <c r="AS11" s="542"/>
      <c r="AT11" s="542"/>
      <c r="AU11" s="542"/>
      <c r="AV11" s="542"/>
      <c r="AW11" s="542"/>
      <c r="AX11" s="542"/>
      <c r="AY11" s="542"/>
      <c r="AZ11" s="542"/>
    </row>
    <row r="12" spans="1:87" s="129" customFormat="1" ht="12" customHeight="1">
      <c r="C12" s="539" t="s">
        <v>118</v>
      </c>
      <c r="D12" s="540"/>
      <c r="E12" s="540"/>
      <c r="F12" s="540"/>
      <c r="G12" s="540"/>
      <c r="H12" s="540"/>
      <c r="I12" s="540"/>
      <c r="J12" s="540"/>
      <c r="K12" s="540"/>
      <c r="L12" s="540"/>
      <c r="M12" s="540"/>
      <c r="N12" s="540"/>
      <c r="O12" s="129" t="s">
        <v>148</v>
      </c>
      <c r="Q12" s="541"/>
      <c r="R12" s="542"/>
      <c r="S12" s="542"/>
      <c r="T12" s="542"/>
      <c r="U12" s="542"/>
      <c r="V12" s="542"/>
      <c r="W12" s="542"/>
      <c r="X12" s="542"/>
      <c r="Y12" s="542"/>
      <c r="Z12" s="542"/>
      <c r="AA12" s="542"/>
      <c r="AB12" s="542"/>
      <c r="AC12" s="542"/>
      <c r="AD12" s="542"/>
      <c r="AE12" s="542"/>
      <c r="AF12" s="542"/>
      <c r="AG12" s="542"/>
      <c r="AH12" s="542"/>
      <c r="AI12" s="542"/>
      <c r="AJ12" s="542"/>
      <c r="AK12" s="542"/>
      <c r="AL12" s="542"/>
      <c r="AM12" s="542"/>
      <c r="AN12" s="542"/>
      <c r="AO12" s="542"/>
      <c r="AP12" s="542"/>
      <c r="AQ12" s="542"/>
      <c r="AR12" s="542"/>
      <c r="AS12" s="542"/>
      <c r="AT12" s="542"/>
      <c r="AU12" s="542"/>
      <c r="AV12" s="542"/>
      <c r="AW12" s="542"/>
      <c r="AX12" s="542"/>
      <c r="AY12" s="542"/>
      <c r="AZ12" s="542"/>
    </row>
    <row r="13" spans="1:87" s="129" customFormat="1" ht="12" customHeight="1">
      <c r="C13" s="539" t="s">
        <v>150</v>
      </c>
      <c r="D13" s="540"/>
      <c r="E13" s="540"/>
      <c r="F13" s="540"/>
      <c r="G13" s="540"/>
      <c r="H13" s="540"/>
      <c r="I13" s="540"/>
      <c r="J13" s="540"/>
      <c r="K13" s="540"/>
      <c r="L13" s="540"/>
      <c r="M13" s="540"/>
      <c r="N13" s="540"/>
      <c r="O13" s="129" t="s">
        <v>148</v>
      </c>
      <c r="Q13" s="541"/>
      <c r="R13" s="542"/>
      <c r="S13" s="542"/>
      <c r="T13" s="542"/>
      <c r="U13" s="542"/>
      <c r="V13" s="542"/>
      <c r="W13" s="542"/>
      <c r="X13" s="542"/>
      <c r="Y13" s="542"/>
      <c r="Z13" s="542"/>
      <c r="AA13" s="542"/>
      <c r="AB13" s="542"/>
      <c r="AC13" s="542"/>
      <c r="AD13" s="542"/>
      <c r="AE13" s="542"/>
      <c r="AF13" s="542"/>
      <c r="AG13" s="542"/>
      <c r="AH13" s="542"/>
      <c r="AI13" s="542"/>
      <c r="AJ13" s="542"/>
      <c r="AK13" s="542"/>
      <c r="AL13" s="542"/>
      <c r="AM13" s="542"/>
      <c r="AN13" s="542"/>
      <c r="AO13" s="542"/>
      <c r="AP13" s="542"/>
      <c r="AQ13" s="542"/>
      <c r="AR13" s="542"/>
      <c r="AS13" s="542"/>
      <c r="AT13" s="542"/>
      <c r="AU13" s="542"/>
      <c r="AV13" s="542"/>
      <c r="AW13" s="542"/>
      <c r="AX13" s="542"/>
      <c r="AY13" s="542"/>
      <c r="AZ13" s="542"/>
    </row>
    <row r="14" spans="1:87" s="129" customFormat="1" ht="12" customHeight="1">
      <c r="C14" s="129" t="s">
        <v>151</v>
      </c>
    </row>
    <row r="15" spans="1:87" s="129" customFormat="1" ht="12" customHeight="1">
      <c r="C15" s="129" t="s">
        <v>152</v>
      </c>
      <c r="AH15" s="129" t="s">
        <v>153</v>
      </c>
      <c r="AY15" s="130" t="s">
        <v>369</v>
      </c>
      <c r="BA15" s="129" t="s">
        <v>154</v>
      </c>
      <c r="BK15" s="130" t="s">
        <v>369</v>
      </c>
      <c r="BM15" s="129" t="s">
        <v>155</v>
      </c>
    </row>
    <row r="16" spans="1:87" s="129" customFormat="1" ht="12" customHeight="1"/>
    <row r="17" spans="1:87" s="130" customFormat="1" ht="6" customHeight="1">
      <c r="A17" s="550"/>
      <c r="B17" s="551"/>
      <c r="C17" s="551"/>
      <c r="D17" s="551"/>
      <c r="E17" s="551"/>
      <c r="F17" s="551"/>
      <c r="G17" s="551"/>
      <c r="H17" s="552"/>
      <c r="I17" s="559" t="s">
        <v>156</v>
      </c>
      <c r="J17" s="560"/>
      <c r="K17" s="560"/>
      <c r="L17" s="560"/>
      <c r="M17" s="560"/>
      <c r="N17" s="560"/>
      <c r="O17" s="560"/>
      <c r="P17" s="560"/>
      <c r="Q17" s="560"/>
      <c r="R17" s="560"/>
      <c r="S17" s="560"/>
      <c r="T17" s="560"/>
      <c r="U17" s="560"/>
      <c r="V17" s="560"/>
      <c r="W17" s="560"/>
      <c r="X17" s="560"/>
      <c r="Y17" s="560"/>
      <c r="Z17" s="560"/>
      <c r="AA17" s="560"/>
      <c r="AB17" s="560"/>
      <c r="AC17" s="561"/>
      <c r="AD17" s="559" t="s">
        <v>157</v>
      </c>
      <c r="AE17" s="560"/>
      <c r="AF17" s="560"/>
      <c r="AG17" s="560"/>
      <c r="AH17" s="560"/>
      <c r="AI17" s="560"/>
      <c r="AJ17" s="560"/>
      <c r="AK17" s="560"/>
      <c r="AL17" s="560"/>
      <c r="AM17" s="560"/>
      <c r="AN17" s="560"/>
      <c r="AO17" s="560"/>
      <c r="AP17" s="560"/>
      <c r="AQ17" s="560"/>
      <c r="AR17" s="560"/>
      <c r="AS17" s="560"/>
      <c r="AT17" s="560"/>
      <c r="AU17" s="560"/>
      <c r="AV17" s="560"/>
      <c r="AW17" s="560"/>
      <c r="AX17" s="560"/>
      <c r="AY17" s="560"/>
      <c r="AZ17" s="560"/>
      <c r="BA17" s="560"/>
      <c r="BB17" s="560"/>
      <c r="BC17" s="560"/>
      <c r="BD17" s="560"/>
      <c r="BE17" s="560"/>
      <c r="BF17" s="560"/>
      <c r="BG17" s="560"/>
      <c r="BH17" s="560"/>
      <c r="BI17" s="560"/>
      <c r="BJ17" s="560"/>
      <c r="BK17" s="560"/>
      <c r="BL17" s="560"/>
      <c r="BM17" s="560"/>
      <c r="BN17" s="560"/>
      <c r="BO17" s="560"/>
      <c r="BP17" s="560"/>
      <c r="BQ17" s="560"/>
      <c r="BR17" s="560"/>
      <c r="BS17" s="560"/>
      <c r="BT17" s="560"/>
      <c r="BU17" s="560"/>
      <c r="BV17" s="560"/>
      <c r="BW17" s="560"/>
      <c r="BX17" s="560"/>
      <c r="BY17" s="560"/>
      <c r="BZ17" s="560"/>
      <c r="CA17" s="560"/>
      <c r="CB17" s="560"/>
      <c r="CC17" s="560"/>
      <c r="CD17" s="560"/>
      <c r="CE17" s="560"/>
      <c r="CF17" s="560"/>
      <c r="CG17" s="560"/>
      <c r="CH17" s="560"/>
      <c r="CI17" s="561"/>
    </row>
    <row r="18" spans="1:87" s="130" customFormat="1" ht="6" customHeight="1">
      <c r="A18" s="553"/>
      <c r="B18" s="554"/>
      <c r="C18" s="554"/>
      <c r="D18" s="554"/>
      <c r="E18" s="554"/>
      <c r="F18" s="554"/>
      <c r="G18" s="554"/>
      <c r="H18" s="555"/>
      <c r="I18" s="562"/>
      <c r="J18" s="563"/>
      <c r="K18" s="563"/>
      <c r="L18" s="563"/>
      <c r="M18" s="563"/>
      <c r="N18" s="563"/>
      <c r="O18" s="563"/>
      <c r="P18" s="563"/>
      <c r="Q18" s="563"/>
      <c r="R18" s="563"/>
      <c r="S18" s="563"/>
      <c r="T18" s="563"/>
      <c r="U18" s="563"/>
      <c r="V18" s="563"/>
      <c r="W18" s="563"/>
      <c r="X18" s="563"/>
      <c r="Y18" s="563"/>
      <c r="Z18" s="563"/>
      <c r="AA18" s="563"/>
      <c r="AB18" s="563"/>
      <c r="AC18" s="564"/>
      <c r="AD18" s="562"/>
      <c r="AE18" s="563"/>
      <c r="AF18" s="563"/>
      <c r="AG18" s="563"/>
      <c r="AH18" s="563"/>
      <c r="AI18" s="563"/>
      <c r="AJ18" s="563"/>
      <c r="AK18" s="563"/>
      <c r="AL18" s="563"/>
      <c r="AM18" s="563"/>
      <c r="AN18" s="563"/>
      <c r="AO18" s="563"/>
      <c r="AP18" s="563"/>
      <c r="AQ18" s="563"/>
      <c r="AR18" s="563"/>
      <c r="AS18" s="563"/>
      <c r="AT18" s="563"/>
      <c r="AU18" s="563"/>
      <c r="AV18" s="563"/>
      <c r="AW18" s="563"/>
      <c r="AX18" s="563"/>
      <c r="AY18" s="563"/>
      <c r="AZ18" s="563"/>
      <c r="BA18" s="563"/>
      <c r="BB18" s="563"/>
      <c r="BC18" s="563"/>
      <c r="BD18" s="563"/>
      <c r="BE18" s="563"/>
      <c r="BF18" s="563"/>
      <c r="BG18" s="563"/>
      <c r="BH18" s="563"/>
      <c r="BI18" s="563"/>
      <c r="BJ18" s="563"/>
      <c r="BK18" s="563"/>
      <c r="BL18" s="563"/>
      <c r="BM18" s="563"/>
      <c r="BN18" s="563"/>
      <c r="BO18" s="563"/>
      <c r="BP18" s="563"/>
      <c r="BQ18" s="563"/>
      <c r="BR18" s="563"/>
      <c r="BS18" s="563"/>
      <c r="BT18" s="563"/>
      <c r="BU18" s="563"/>
      <c r="BV18" s="563"/>
      <c r="BW18" s="563"/>
      <c r="BX18" s="563"/>
      <c r="BY18" s="563"/>
      <c r="BZ18" s="563"/>
      <c r="CA18" s="563"/>
      <c r="CB18" s="563"/>
      <c r="CC18" s="563"/>
      <c r="CD18" s="563"/>
      <c r="CE18" s="563"/>
      <c r="CF18" s="563"/>
      <c r="CG18" s="563"/>
      <c r="CH18" s="563"/>
      <c r="CI18" s="564"/>
    </row>
    <row r="19" spans="1:87" s="130" customFormat="1" ht="6" customHeight="1">
      <c r="A19" s="556"/>
      <c r="B19" s="557"/>
      <c r="C19" s="557"/>
      <c r="D19" s="557"/>
      <c r="E19" s="557"/>
      <c r="F19" s="557"/>
      <c r="G19" s="557"/>
      <c r="H19" s="558"/>
      <c r="I19" s="565"/>
      <c r="J19" s="566"/>
      <c r="K19" s="566"/>
      <c r="L19" s="566"/>
      <c r="M19" s="566"/>
      <c r="N19" s="566"/>
      <c r="O19" s="566"/>
      <c r="P19" s="566"/>
      <c r="Q19" s="566"/>
      <c r="R19" s="566"/>
      <c r="S19" s="566"/>
      <c r="T19" s="566"/>
      <c r="U19" s="566"/>
      <c r="V19" s="566"/>
      <c r="W19" s="566"/>
      <c r="X19" s="566"/>
      <c r="Y19" s="566"/>
      <c r="Z19" s="566"/>
      <c r="AA19" s="566"/>
      <c r="AB19" s="566"/>
      <c r="AC19" s="567"/>
      <c r="AD19" s="565"/>
      <c r="AE19" s="566"/>
      <c r="AF19" s="566"/>
      <c r="AG19" s="566"/>
      <c r="AH19" s="566"/>
      <c r="AI19" s="566"/>
      <c r="AJ19" s="566"/>
      <c r="AK19" s="566"/>
      <c r="AL19" s="566"/>
      <c r="AM19" s="566"/>
      <c r="AN19" s="566"/>
      <c r="AO19" s="566"/>
      <c r="AP19" s="566"/>
      <c r="AQ19" s="566"/>
      <c r="AR19" s="566"/>
      <c r="AS19" s="566"/>
      <c r="AT19" s="566"/>
      <c r="AU19" s="566"/>
      <c r="AV19" s="566"/>
      <c r="AW19" s="566"/>
      <c r="AX19" s="566"/>
      <c r="AY19" s="566"/>
      <c r="AZ19" s="566"/>
      <c r="BA19" s="566"/>
      <c r="BB19" s="566"/>
      <c r="BC19" s="566"/>
      <c r="BD19" s="566"/>
      <c r="BE19" s="566"/>
      <c r="BF19" s="566"/>
      <c r="BG19" s="566"/>
      <c r="BH19" s="566"/>
      <c r="BI19" s="566"/>
      <c r="BJ19" s="566"/>
      <c r="BK19" s="566"/>
      <c r="BL19" s="566"/>
      <c r="BM19" s="566"/>
      <c r="BN19" s="566"/>
      <c r="BO19" s="566"/>
      <c r="BP19" s="566"/>
      <c r="BQ19" s="566"/>
      <c r="BR19" s="566"/>
      <c r="BS19" s="566"/>
      <c r="BT19" s="566"/>
      <c r="BU19" s="566"/>
      <c r="BV19" s="566"/>
      <c r="BW19" s="566"/>
      <c r="BX19" s="566"/>
      <c r="BY19" s="566"/>
      <c r="BZ19" s="566"/>
      <c r="CA19" s="566"/>
      <c r="CB19" s="566"/>
      <c r="CC19" s="566"/>
      <c r="CD19" s="566"/>
      <c r="CE19" s="566"/>
      <c r="CF19" s="566"/>
      <c r="CG19" s="566"/>
      <c r="CH19" s="566"/>
      <c r="CI19" s="567"/>
    </row>
    <row r="20" spans="1:87" s="130" customFormat="1" ht="6" customHeight="1">
      <c r="A20" s="568" t="s">
        <v>158</v>
      </c>
      <c r="B20" s="569"/>
      <c r="C20" s="569"/>
      <c r="D20" s="570"/>
      <c r="E20" s="550">
        <v>1</v>
      </c>
      <c r="F20" s="551"/>
      <c r="G20" s="551"/>
      <c r="H20" s="552"/>
      <c r="I20" s="550"/>
      <c r="J20" s="551"/>
      <c r="K20" s="551" t="s">
        <v>159</v>
      </c>
      <c r="L20" s="551"/>
      <c r="M20" s="551"/>
      <c r="N20" s="551"/>
      <c r="O20" s="551"/>
      <c r="P20" s="551"/>
      <c r="Q20" s="551"/>
      <c r="R20" s="551"/>
      <c r="S20" s="551"/>
      <c r="T20" s="551"/>
      <c r="U20" s="551"/>
      <c r="V20" s="551"/>
      <c r="W20" s="551"/>
      <c r="X20" s="551"/>
      <c r="Y20" s="551"/>
      <c r="Z20" s="551"/>
      <c r="AA20" s="551"/>
      <c r="AB20" s="551"/>
      <c r="AC20" s="552"/>
      <c r="AD20" s="577"/>
      <c r="AE20" s="544"/>
      <c r="AF20" s="544"/>
      <c r="AG20" s="580" t="s">
        <v>160</v>
      </c>
      <c r="AH20" s="580"/>
      <c r="AI20" s="580"/>
      <c r="AJ20" s="580"/>
      <c r="AK20" s="580"/>
      <c r="AL20" s="580"/>
      <c r="AM20" s="580"/>
      <c r="AN20" s="580"/>
      <c r="AO20" s="580"/>
      <c r="AP20" s="580"/>
      <c r="AQ20" s="580"/>
      <c r="AR20" s="580"/>
      <c r="AS20" s="580"/>
      <c r="AT20" s="580"/>
      <c r="AU20" s="580"/>
      <c r="AV20" s="580"/>
      <c r="AW20" s="580"/>
      <c r="AX20" s="580"/>
      <c r="AY20" s="580"/>
      <c r="AZ20" s="580"/>
      <c r="BA20" s="580"/>
      <c r="BB20" s="580"/>
      <c r="BC20" s="580"/>
      <c r="BD20" s="580"/>
      <c r="BE20" s="580"/>
      <c r="BF20" s="580"/>
      <c r="BG20" s="580"/>
      <c r="BH20" s="544"/>
      <c r="BI20" s="544"/>
      <c r="BJ20" s="163"/>
      <c r="BK20" s="544" t="s">
        <v>161</v>
      </c>
      <c r="BL20" s="544"/>
      <c r="BM20" s="544"/>
      <c r="BN20" s="544"/>
      <c r="BO20" s="544"/>
      <c r="BP20" s="544"/>
      <c r="BQ20" s="544"/>
      <c r="BR20" s="544"/>
      <c r="BS20" s="544"/>
      <c r="BT20" s="544"/>
      <c r="BU20" s="544"/>
      <c r="BV20" s="544"/>
      <c r="BW20" s="544"/>
      <c r="BX20" s="544"/>
      <c r="BY20" s="544"/>
      <c r="BZ20" s="544"/>
      <c r="CA20" s="544"/>
      <c r="CB20" s="544"/>
      <c r="CC20" s="544"/>
      <c r="CD20" s="544"/>
      <c r="CE20" s="544"/>
      <c r="CF20" s="544"/>
      <c r="CG20" s="544"/>
      <c r="CH20" s="544"/>
      <c r="CI20" s="545"/>
    </row>
    <row r="21" spans="1:87" s="130" customFormat="1" ht="6" customHeight="1">
      <c r="A21" s="571"/>
      <c r="B21" s="572"/>
      <c r="C21" s="572"/>
      <c r="D21" s="573"/>
      <c r="E21" s="553"/>
      <c r="F21" s="554"/>
      <c r="G21" s="554"/>
      <c r="H21" s="555"/>
      <c r="I21" s="553"/>
      <c r="J21" s="554"/>
      <c r="K21" s="554"/>
      <c r="L21" s="554"/>
      <c r="M21" s="554"/>
      <c r="N21" s="554"/>
      <c r="O21" s="554"/>
      <c r="P21" s="554"/>
      <c r="Q21" s="554"/>
      <c r="R21" s="554"/>
      <c r="S21" s="554"/>
      <c r="T21" s="554"/>
      <c r="U21" s="554"/>
      <c r="V21" s="554"/>
      <c r="W21" s="554"/>
      <c r="X21" s="554"/>
      <c r="Y21" s="554"/>
      <c r="Z21" s="554"/>
      <c r="AA21" s="554"/>
      <c r="AB21" s="554"/>
      <c r="AC21" s="555"/>
      <c r="AD21" s="578"/>
      <c r="AE21" s="546" t="s">
        <v>369</v>
      </c>
      <c r="AF21" s="546"/>
      <c r="AG21" s="581"/>
      <c r="AH21" s="581"/>
      <c r="AI21" s="581"/>
      <c r="AJ21" s="581"/>
      <c r="AK21" s="581"/>
      <c r="AL21" s="581"/>
      <c r="AM21" s="581"/>
      <c r="AN21" s="581"/>
      <c r="AO21" s="581"/>
      <c r="AP21" s="581"/>
      <c r="AQ21" s="581"/>
      <c r="AR21" s="581"/>
      <c r="AS21" s="581"/>
      <c r="AT21" s="581"/>
      <c r="AU21" s="581"/>
      <c r="AV21" s="581"/>
      <c r="AW21" s="581"/>
      <c r="AX21" s="581"/>
      <c r="AY21" s="581"/>
      <c r="AZ21" s="581"/>
      <c r="BA21" s="581"/>
      <c r="BB21" s="581"/>
      <c r="BC21" s="581"/>
      <c r="BD21" s="581"/>
      <c r="BE21" s="581"/>
      <c r="BF21" s="581"/>
      <c r="BG21" s="581"/>
      <c r="BI21" s="546" t="s">
        <v>369</v>
      </c>
      <c r="BJ21" s="546"/>
      <c r="BK21" s="546"/>
      <c r="BL21" s="546"/>
      <c r="BM21" s="546"/>
      <c r="BN21" s="546"/>
      <c r="BO21" s="546"/>
      <c r="BP21" s="546"/>
      <c r="BQ21" s="546"/>
      <c r="BR21" s="546"/>
      <c r="BS21" s="546"/>
      <c r="BT21" s="546"/>
      <c r="BU21" s="546"/>
      <c r="BV21" s="546"/>
      <c r="BW21" s="546"/>
      <c r="BX21" s="546"/>
      <c r="BY21" s="546"/>
      <c r="BZ21" s="546"/>
      <c r="CA21" s="546"/>
      <c r="CB21" s="546"/>
      <c r="CC21" s="546"/>
      <c r="CD21" s="546"/>
      <c r="CE21" s="546"/>
      <c r="CF21" s="546"/>
      <c r="CG21" s="546"/>
      <c r="CH21" s="546"/>
      <c r="CI21" s="547"/>
    </row>
    <row r="22" spans="1:87" s="130" customFormat="1" ht="6" customHeight="1">
      <c r="A22" s="571"/>
      <c r="B22" s="572"/>
      <c r="C22" s="572"/>
      <c r="D22" s="573"/>
      <c r="E22" s="553"/>
      <c r="F22" s="554"/>
      <c r="G22" s="554"/>
      <c r="H22" s="555"/>
      <c r="I22" s="553"/>
      <c r="J22" s="554"/>
      <c r="K22" s="554"/>
      <c r="L22" s="554"/>
      <c r="M22" s="554"/>
      <c r="N22" s="554"/>
      <c r="O22" s="554"/>
      <c r="P22" s="554"/>
      <c r="Q22" s="554"/>
      <c r="R22" s="554"/>
      <c r="S22" s="554"/>
      <c r="T22" s="554"/>
      <c r="U22" s="554"/>
      <c r="V22" s="554"/>
      <c r="W22" s="554"/>
      <c r="X22" s="554"/>
      <c r="Y22" s="554"/>
      <c r="Z22" s="554"/>
      <c r="AA22" s="554"/>
      <c r="AB22" s="554"/>
      <c r="AC22" s="555"/>
      <c r="AD22" s="578"/>
      <c r="AE22" s="546"/>
      <c r="AF22" s="546"/>
      <c r="AG22" s="581"/>
      <c r="AH22" s="581"/>
      <c r="AI22" s="581"/>
      <c r="AJ22" s="581"/>
      <c r="AK22" s="581"/>
      <c r="AL22" s="581"/>
      <c r="AM22" s="581"/>
      <c r="AN22" s="581"/>
      <c r="AO22" s="581"/>
      <c r="AP22" s="581"/>
      <c r="AQ22" s="581"/>
      <c r="AR22" s="581"/>
      <c r="AS22" s="581"/>
      <c r="AT22" s="581"/>
      <c r="AU22" s="581"/>
      <c r="AV22" s="581"/>
      <c r="AW22" s="581"/>
      <c r="AX22" s="581"/>
      <c r="AY22" s="581"/>
      <c r="AZ22" s="581"/>
      <c r="BA22" s="581"/>
      <c r="BB22" s="581"/>
      <c r="BC22" s="581"/>
      <c r="BD22" s="581"/>
      <c r="BE22" s="581"/>
      <c r="BF22" s="581"/>
      <c r="BG22" s="581"/>
      <c r="BI22" s="546"/>
      <c r="BJ22" s="546"/>
      <c r="BK22" s="546"/>
      <c r="BL22" s="546"/>
      <c r="BM22" s="546"/>
      <c r="BN22" s="546"/>
      <c r="BO22" s="546"/>
      <c r="BP22" s="546"/>
      <c r="BQ22" s="546"/>
      <c r="BR22" s="546"/>
      <c r="BS22" s="546"/>
      <c r="BT22" s="546"/>
      <c r="BU22" s="546"/>
      <c r="BV22" s="546"/>
      <c r="BW22" s="546"/>
      <c r="BX22" s="546"/>
      <c r="BY22" s="546"/>
      <c r="BZ22" s="546"/>
      <c r="CA22" s="546"/>
      <c r="CB22" s="546"/>
      <c r="CC22" s="546"/>
      <c r="CD22" s="546"/>
      <c r="CE22" s="546"/>
      <c r="CF22" s="546"/>
      <c r="CG22" s="546"/>
      <c r="CH22" s="546"/>
      <c r="CI22" s="547"/>
    </row>
    <row r="23" spans="1:87" s="130" customFormat="1" ht="6" customHeight="1">
      <c r="A23" s="571"/>
      <c r="B23" s="572"/>
      <c r="C23" s="572"/>
      <c r="D23" s="573"/>
      <c r="E23" s="556"/>
      <c r="F23" s="557"/>
      <c r="G23" s="557"/>
      <c r="H23" s="558"/>
      <c r="I23" s="556"/>
      <c r="J23" s="557"/>
      <c r="K23" s="557"/>
      <c r="L23" s="557"/>
      <c r="M23" s="557"/>
      <c r="N23" s="557"/>
      <c r="O23" s="557"/>
      <c r="P23" s="557"/>
      <c r="Q23" s="557"/>
      <c r="R23" s="557"/>
      <c r="S23" s="557"/>
      <c r="T23" s="557"/>
      <c r="U23" s="557"/>
      <c r="V23" s="557"/>
      <c r="W23" s="557"/>
      <c r="X23" s="557"/>
      <c r="Y23" s="557"/>
      <c r="Z23" s="557"/>
      <c r="AA23" s="557"/>
      <c r="AB23" s="557"/>
      <c r="AC23" s="558"/>
      <c r="AD23" s="579"/>
      <c r="AE23" s="548"/>
      <c r="AF23" s="548"/>
      <c r="AG23" s="582"/>
      <c r="AH23" s="582"/>
      <c r="AI23" s="582"/>
      <c r="AJ23" s="582"/>
      <c r="AK23" s="582"/>
      <c r="AL23" s="582"/>
      <c r="AM23" s="582"/>
      <c r="AN23" s="582"/>
      <c r="AO23" s="582"/>
      <c r="AP23" s="582"/>
      <c r="AQ23" s="582"/>
      <c r="AR23" s="582"/>
      <c r="AS23" s="582"/>
      <c r="AT23" s="582"/>
      <c r="AU23" s="582"/>
      <c r="AV23" s="582"/>
      <c r="AW23" s="582"/>
      <c r="AX23" s="582"/>
      <c r="AY23" s="582"/>
      <c r="AZ23" s="582"/>
      <c r="BA23" s="582"/>
      <c r="BB23" s="582"/>
      <c r="BC23" s="582"/>
      <c r="BD23" s="582"/>
      <c r="BE23" s="582"/>
      <c r="BF23" s="582"/>
      <c r="BG23" s="582"/>
      <c r="BH23" s="548"/>
      <c r="BI23" s="548"/>
      <c r="BJ23" s="164"/>
      <c r="BK23" s="548"/>
      <c r="BL23" s="548"/>
      <c r="BM23" s="548"/>
      <c r="BN23" s="548"/>
      <c r="BO23" s="548"/>
      <c r="BP23" s="548"/>
      <c r="BQ23" s="548"/>
      <c r="BR23" s="548"/>
      <c r="BS23" s="548"/>
      <c r="BT23" s="548"/>
      <c r="BU23" s="548"/>
      <c r="BV23" s="548"/>
      <c r="BW23" s="548"/>
      <c r="BX23" s="548"/>
      <c r="BY23" s="548"/>
      <c r="BZ23" s="548"/>
      <c r="CA23" s="548"/>
      <c r="CB23" s="548"/>
      <c r="CC23" s="548"/>
      <c r="CD23" s="548"/>
      <c r="CE23" s="548"/>
      <c r="CF23" s="548"/>
      <c r="CG23" s="548"/>
      <c r="CH23" s="548"/>
      <c r="CI23" s="549"/>
    </row>
    <row r="24" spans="1:87" s="130" customFormat="1" ht="6" customHeight="1">
      <c r="A24" s="571"/>
      <c r="B24" s="572"/>
      <c r="C24" s="572"/>
      <c r="D24" s="573"/>
      <c r="E24" s="550">
        <v>2</v>
      </c>
      <c r="F24" s="551"/>
      <c r="G24" s="551"/>
      <c r="H24" s="552"/>
      <c r="I24" s="550"/>
      <c r="J24" s="551"/>
      <c r="K24" s="551" t="s">
        <v>162</v>
      </c>
      <c r="L24" s="551"/>
      <c r="M24" s="551"/>
      <c r="N24" s="551"/>
      <c r="O24" s="551"/>
      <c r="P24" s="551"/>
      <c r="Q24" s="551"/>
      <c r="R24" s="551"/>
      <c r="S24" s="551"/>
      <c r="T24" s="551"/>
      <c r="U24" s="551"/>
      <c r="V24" s="551"/>
      <c r="W24" s="551"/>
      <c r="X24" s="551"/>
      <c r="Y24" s="551"/>
      <c r="Z24" s="551"/>
      <c r="AA24" s="551"/>
      <c r="AB24" s="551"/>
      <c r="AC24" s="552"/>
      <c r="AD24" s="578"/>
      <c r="AE24" s="544"/>
      <c r="AF24" s="544"/>
      <c r="AG24" s="544" t="s">
        <v>163</v>
      </c>
      <c r="AH24" s="544"/>
      <c r="AI24" s="544"/>
      <c r="AJ24" s="544"/>
      <c r="AK24" s="544"/>
      <c r="AL24" s="544"/>
      <c r="AM24" s="583" t="s">
        <v>164</v>
      </c>
      <c r="AN24" s="583"/>
      <c r="AO24" s="583"/>
      <c r="AP24" s="583"/>
      <c r="AQ24" s="583"/>
      <c r="AR24" s="583"/>
      <c r="AS24" s="583"/>
      <c r="AT24" s="583"/>
      <c r="AU24" s="583"/>
      <c r="AV24" s="544"/>
      <c r="AW24" s="544"/>
      <c r="AX24" s="544" t="s">
        <v>165</v>
      </c>
      <c r="AY24" s="544"/>
      <c r="AZ24" s="544"/>
      <c r="BA24" s="544"/>
      <c r="BB24" s="544"/>
      <c r="BC24" s="544"/>
      <c r="BD24" s="544"/>
      <c r="BE24" s="544"/>
      <c r="BF24" s="544"/>
      <c r="BG24" s="544"/>
      <c r="BH24" s="544"/>
      <c r="BI24" s="544"/>
      <c r="BJ24" s="544"/>
      <c r="BK24" s="544" t="s">
        <v>166</v>
      </c>
      <c r="BL24" s="544"/>
      <c r="BM24" s="544"/>
      <c r="BN24" s="544"/>
      <c r="BO24" s="544"/>
      <c r="BP24" s="544"/>
      <c r="BQ24" s="544"/>
      <c r="BR24" s="585"/>
      <c r="BS24" s="585"/>
      <c r="BT24" s="585"/>
      <c r="BU24" s="585"/>
      <c r="BV24" s="585"/>
      <c r="BW24" s="585"/>
      <c r="BX24" s="544" t="s">
        <v>167</v>
      </c>
      <c r="BY24" s="544"/>
      <c r="BZ24" s="544"/>
      <c r="CA24" s="544"/>
      <c r="CB24" s="544"/>
      <c r="CC24" s="544"/>
      <c r="CD24" s="544"/>
      <c r="CE24" s="544"/>
      <c r="CF24" s="544"/>
      <c r="CG24" s="544"/>
      <c r="CH24" s="544"/>
      <c r="CI24" s="545"/>
    </row>
    <row r="25" spans="1:87" s="130" customFormat="1" ht="6" customHeight="1">
      <c r="A25" s="571"/>
      <c r="B25" s="572"/>
      <c r="C25" s="572"/>
      <c r="D25" s="573"/>
      <c r="E25" s="553"/>
      <c r="F25" s="554"/>
      <c r="G25" s="554"/>
      <c r="H25" s="555"/>
      <c r="I25" s="553"/>
      <c r="J25" s="554"/>
      <c r="K25" s="554"/>
      <c r="L25" s="554"/>
      <c r="M25" s="554"/>
      <c r="N25" s="554"/>
      <c r="O25" s="554"/>
      <c r="P25" s="554"/>
      <c r="Q25" s="554"/>
      <c r="R25" s="554"/>
      <c r="S25" s="554"/>
      <c r="T25" s="554"/>
      <c r="U25" s="554"/>
      <c r="V25" s="554"/>
      <c r="W25" s="554"/>
      <c r="X25" s="554"/>
      <c r="Y25" s="554"/>
      <c r="Z25" s="554"/>
      <c r="AA25" s="554"/>
      <c r="AB25" s="554"/>
      <c r="AC25" s="555"/>
      <c r="AD25" s="578"/>
      <c r="AE25" s="546" t="s">
        <v>369</v>
      </c>
      <c r="AF25" s="546"/>
      <c r="AG25" s="546"/>
      <c r="AH25" s="546"/>
      <c r="AI25" s="546"/>
      <c r="AJ25" s="546"/>
      <c r="AK25" s="546"/>
      <c r="AL25" s="546"/>
      <c r="AM25" s="584"/>
      <c r="AN25" s="584"/>
      <c r="AO25" s="584"/>
      <c r="AP25" s="584"/>
      <c r="AQ25" s="584"/>
      <c r="AR25" s="584"/>
      <c r="AS25" s="584"/>
      <c r="AT25" s="584"/>
      <c r="AU25" s="584"/>
      <c r="AV25" s="546" t="s">
        <v>369</v>
      </c>
      <c r="AW25" s="546"/>
      <c r="AX25" s="546"/>
      <c r="AY25" s="546"/>
      <c r="AZ25" s="546"/>
      <c r="BA25" s="546"/>
      <c r="BB25" s="546"/>
      <c r="BC25" s="546"/>
      <c r="BD25" s="546"/>
      <c r="BE25" s="546"/>
      <c r="BF25" s="546"/>
      <c r="BG25" s="546"/>
      <c r="BH25" s="546"/>
      <c r="BI25" s="546" t="s">
        <v>369</v>
      </c>
      <c r="BJ25" s="546"/>
      <c r="BK25" s="546"/>
      <c r="BL25" s="546"/>
      <c r="BM25" s="546"/>
      <c r="BN25" s="546"/>
      <c r="BO25" s="546"/>
      <c r="BP25" s="546"/>
      <c r="BQ25" s="546"/>
      <c r="BR25" s="586"/>
      <c r="BS25" s="586"/>
      <c r="BT25" s="586"/>
      <c r="BU25" s="586"/>
      <c r="BV25" s="586"/>
      <c r="BW25" s="586"/>
      <c r="BX25" s="546"/>
      <c r="BY25" s="546"/>
      <c r="BZ25" s="546"/>
      <c r="CA25" s="546"/>
      <c r="CB25" s="546"/>
      <c r="CC25" s="546"/>
      <c r="CD25" s="546"/>
      <c r="CE25" s="546"/>
      <c r="CF25" s="546"/>
      <c r="CG25" s="546"/>
      <c r="CH25" s="546"/>
      <c r="CI25" s="547"/>
    </row>
    <row r="26" spans="1:87" s="130" customFormat="1" ht="6" customHeight="1">
      <c r="A26" s="571"/>
      <c r="B26" s="572"/>
      <c r="C26" s="572"/>
      <c r="D26" s="573"/>
      <c r="E26" s="553"/>
      <c r="F26" s="554"/>
      <c r="G26" s="554"/>
      <c r="H26" s="555"/>
      <c r="I26" s="553"/>
      <c r="J26" s="554"/>
      <c r="K26" s="554"/>
      <c r="L26" s="554"/>
      <c r="M26" s="554"/>
      <c r="N26" s="554"/>
      <c r="O26" s="554"/>
      <c r="P26" s="554"/>
      <c r="Q26" s="554"/>
      <c r="R26" s="554"/>
      <c r="S26" s="554"/>
      <c r="T26" s="554"/>
      <c r="U26" s="554"/>
      <c r="V26" s="554"/>
      <c r="W26" s="554"/>
      <c r="X26" s="554"/>
      <c r="Y26" s="554"/>
      <c r="Z26" s="554"/>
      <c r="AA26" s="554"/>
      <c r="AB26" s="554"/>
      <c r="AC26" s="555"/>
      <c r="AD26" s="578"/>
      <c r="AE26" s="546"/>
      <c r="AF26" s="546"/>
      <c r="AG26" s="546"/>
      <c r="AH26" s="546"/>
      <c r="AI26" s="546"/>
      <c r="AJ26" s="546"/>
      <c r="AK26" s="546"/>
      <c r="AL26" s="546"/>
      <c r="AM26" s="584"/>
      <c r="AN26" s="584"/>
      <c r="AO26" s="584"/>
      <c r="AP26" s="584"/>
      <c r="AQ26" s="584"/>
      <c r="AR26" s="584"/>
      <c r="AS26" s="584"/>
      <c r="AT26" s="584"/>
      <c r="AU26" s="584"/>
      <c r="AV26" s="546"/>
      <c r="AW26" s="546"/>
      <c r="AX26" s="546"/>
      <c r="AY26" s="546"/>
      <c r="AZ26" s="546"/>
      <c r="BA26" s="546"/>
      <c r="BB26" s="546"/>
      <c r="BC26" s="546"/>
      <c r="BD26" s="546"/>
      <c r="BE26" s="546"/>
      <c r="BF26" s="546"/>
      <c r="BG26" s="546"/>
      <c r="BH26" s="546"/>
      <c r="BI26" s="546"/>
      <c r="BJ26" s="546"/>
      <c r="BK26" s="546"/>
      <c r="BL26" s="546"/>
      <c r="BM26" s="546"/>
      <c r="BN26" s="546"/>
      <c r="BO26" s="546"/>
      <c r="BP26" s="546"/>
      <c r="BQ26" s="546"/>
      <c r="BR26" s="586"/>
      <c r="BS26" s="586"/>
      <c r="BT26" s="586"/>
      <c r="BU26" s="586"/>
      <c r="BV26" s="586"/>
      <c r="BW26" s="586"/>
      <c r="BX26" s="546"/>
      <c r="BY26" s="546"/>
      <c r="BZ26" s="546"/>
      <c r="CA26" s="546"/>
      <c r="CB26" s="546"/>
      <c r="CC26" s="546"/>
      <c r="CD26" s="546"/>
      <c r="CE26" s="546"/>
      <c r="CF26" s="546"/>
      <c r="CG26" s="546"/>
      <c r="CH26" s="546"/>
      <c r="CI26" s="547"/>
    </row>
    <row r="27" spans="1:87" s="130" customFormat="1" ht="6" customHeight="1">
      <c r="A27" s="571"/>
      <c r="B27" s="572"/>
      <c r="C27" s="572"/>
      <c r="D27" s="573"/>
      <c r="E27" s="553"/>
      <c r="F27" s="554"/>
      <c r="G27" s="554"/>
      <c r="H27" s="555"/>
      <c r="I27" s="553"/>
      <c r="J27" s="554"/>
      <c r="K27" s="554"/>
      <c r="L27" s="554"/>
      <c r="M27" s="554"/>
      <c r="N27" s="554"/>
      <c r="O27" s="554"/>
      <c r="P27" s="554"/>
      <c r="Q27" s="554"/>
      <c r="R27" s="554"/>
      <c r="S27" s="554"/>
      <c r="T27" s="554"/>
      <c r="U27" s="554"/>
      <c r="V27" s="554"/>
      <c r="W27" s="554"/>
      <c r="X27" s="554"/>
      <c r="Y27" s="554"/>
      <c r="Z27" s="554"/>
      <c r="AA27" s="554"/>
      <c r="AB27" s="554"/>
      <c r="AC27" s="555"/>
      <c r="AD27" s="578"/>
      <c r="AE27" s="546"/>
      <c r="AF27" s="546"/>
      <c r="AG27" s="546"/>
      <c r="AH27" s="546"/>
      <c r="AI27" s="546"/>
      <c r="AJ27" s="546"/>
      <c r="AK27" s="546"/>
      <c r="AL27" s="546"/>
      <c r="AM27" s="584"/>
      <c r="AN27" s="584"/>
      <c r="AO27" s="584"/>
      <c r="AP27" s="584"/>
      <c r="AQ27" s="584"/>
      <c r="AR27" s="584"/>
      <c r="AS27" s="584"/>
      <c r="AT27" s="584"/>
      <c r="AU27" s="584"/>
      <c r="AV27" s="546"/>
      <c r="AW27" s="546"/>
      <c r="AX27" s="546"/>
      <c r="AY27" s="546"/>
      <c r="AZ27" s="546"/>
      <c r="BA27" s="546"/>
      <c r="BB27" s="546"/>
      <c r="BC27" s="546"/>
      <c r="BD27" s="546"/>
      <c r="BE27" s="546"/>
      <c r="BF27" s="546"/>
      <c r="BG27" s="546"/>
      <c r="BH27" s="546"/>
      <c r="BI27" s="546"/>
      <c r="BJ27" s="546"/>
      <c r="BK27" s="546"/>
      <c r="BL27" s="546"/>
      <c r="BM27" s="546"/>
      <c r="BN27" s="546"/>
      <c r="BO27" s="546"/>
      <c r="BP27" s="546"/>
      <c r="BQ27" s="546"/>
      <c r="BR27" s="586"/>
      <c r="BS27" s="586"/>
      <c r="BT27" s="586"/>
      <c r="BU27" s="586"/>
      <c r="BV27" s="586"/>
      <c r="BW27" s="586"/>
      <c r="BX27" s="546"/>
      <c r="BY27" s="546"/>
      <c r="BZ27" s="546"/>
      <c r="CA27" s="546"/>
      <c r="CB27" s="546"/>
      <c r="CC27" s="546"/>
      <c r="CD27" s="546"/>
      <c r="CE27" s="546"/>
      <c r="CF27" s="546"/>
      <c r="CG27" s="546"/>
      <c r="CH27" s="546"/>
      <c r="CI27" s="547"/>
    </row>
    <row r="28" spans="1:87" s="130" customFormat="1" ht="6" customHeight="1">
      <c r="A28" s="571"/>
      <c r="B28" s="572"/>
      <c r="C28" s="572"/>
      <c r="D28" s="573"/>
      <c r="E28" s="553"/>
      <c r="F28" s="554"/>
      <c r="G28" s="554"/>
      <c r="H28" s="555"/>
      <c r="I28" s="553"/>
      <c r="J28" s="554"/>
      <c r="K28" s="554"/>
      <c r="L28" s="554"/>
      <c r="M28" s="554"/>
      <c r="N28" s="554"/>
      <c r="O28" s="554"/>
      <c r="P28" s="554"/>
      <c r="Q28" s="554"/>
      <c r="R28" s="554"/>
      <c r="S28" s="554"/>
      <c r="T28" s="554"/>
      <c r="U28" s="554"/>
      <c r="V28" s="554"/>
      <c r="W28" s="554"/>
      <c r="X28" s="554"/>
      <c r="Y28" s="554"/>
      <c r="Z28" s="554"/>
      <c r="AA28" s="554"/>
      <c r="AB28" s="554"/>
      <c r="AC28" s="555"/>
      <c r="AD28" s="578"/>
      <c r="AE28" s="546"/>
      <c r="AF28" s="546"/>
      <c r="AG28" s="546" t="s">
        <v>168</v>
      </c>
      <c r="AH28" s="546"/>
      <c r="AI28" s="546"/>
      <c r="AJ28" s="546"/>
      <c r="AK28" s="546"/>
      <c r="AL28" s="546"/>
      <c r="AM28" s="587" t="s">
        <v>169</v>
      </c>
      <c r="AN28" s="587"/>
      <c r="AO28" s="587"/>
      <c r="AP28" s="587"/>
      <c r="AQ28" s="587"/>
      <c r="AR28" s="587"/>
      <c r="AS28" s="587"/>
      <c r="AT28" s="587"/>
      <c r="AU28" s="587"/>
      <c r="AV28" s="587"/>
      <c r="AW28" s="587"/>
      <c r="AX28" s="587"/>
      <c r="AY28" s="587"/>
      <c r="AZ28" s="587"/>
      <c r="BA28" s="587"/>
      <c r="BB28" s="587"/>
      <c r="BC28" s="587"/>
      <c r="BD28" s="587"/>
      <c r="BE28" s="587"/>
      <c r="BF28" s="587"/>
      <c r="BG28" s="587"/>
      <c r="BH28" s="587"/>
      <c r="BI28" s="546"/>
      <c r="BJ28" s="546"/>
      <c r="BK28" s="546" t="s">
        <v>170</v>
      </c>
      <c r="BL28" s="546"/>
      <c r="BM28" s="546"/>
      <c r="BN28" s="546"/>
      <c r="BO28" s="546"/>
      <c r="BP28" s="546"/>
      <c r="BQ28" s="546"/>
      <c r="BR28" s="586"/>
      <c r="BS28" s="586"/>
      <c r="BT28" s="586"/>
      <c r="BU28" s="586"/>
      <c r="BV28" s="586"/>
      <c r="BW28" s="586"/>
      <c r="BX28" s="546" t="s">
        <v>167</v>
      </c>
      <c r="BY28" s="546"/>
      <c r="BZ28" s="546"/>
      <c r="CA28" s="546"/>
      <c r="CB28" s="546"/>
      <c r="CC28" s="546"/>
      <c r="CD28" s="546"/>
      <c r="CE28" s="546" t="s">
        <v>168</v>
      </c>
      <c r="CF28" s="546"/>
      <c r="CG28" s="546"/>
      <c r="CH28" s="546"/>
      <c r="CI28" s="547"/>
    </row>
    <row r="29" spans="1:87" s="130" customFormat="1" ht="6" customHeight="1">
      <c r="A29" s="571"/>
      <c r="B29" s="572"/>
      <c r="C29" s="572"/>
      <c r="D29" s="573"/>
      <c r="E29" s="553"/>
      <c r="F29" s="554"/>
      <c r="G29" s="554"/>
      <c r="H29" s="555"/>
      <c r="I29" s="553"/>
      <c r="J29" s="554"/>
      <c r="K29" s="554"/>
      <c r="L29" s="554"/>
      <c r="M29" s="554"/>
      <c r="N29" s="554"/>
      <c r="O29" s="554"/>
      <c r="P29" s="554"/>
      <c r="Q29" s="554"/>
      <c r="R29" s="554"/>
      <c r="S29" s="554"/>
      <c r="T29" s="554"/>
      <c r="U29" s="554"/>
      <c r="V29" s="554"/>
      <c r="W29" s="554"/>
      <c r="X29" s="554"/>
      <c r="Y29" s="554"/>
      <c r="Z29" s="554"/>
      <c r="AA29" s="554"/>
      <c r="AB29" s="554"/>
      <c r="AC29" s="555"/>
      <c r="AD29" s="578"/>
      <c r="AE29" s="546" t="s">
        <v>369</v>
      </c>
      <c r="AF29" s="546"/>
      <c r="AG29" s="546"/>
      <c r="AH29" s="546"/>
      <c r="AI29" s="546"/>
      <c r="AJ29" s="546"/>
      <c r="AK29" s="546"/>
      <c r="AL29" s="546"/>
      <c r="AM29" s="587"/>
      <c r="AN29" s="587"/>
      <c r="AO29" s="587"/>
      <c r="AP29" s="587"/>
      <c r="AQ29" s="587"/>
      <c r="AR29" s="587"/>
      <c r="AS29" s="587"/>
      <c r="AT29" s="587"/>
      <c r="AU29" s="587"/>
      <c r="AV29" s="587"/>
      <c r="AW29" s="587"/>
      <c r="AX29" s="587"/>
      <c r="AY29" s="587"/>
      <c r="AZ29" s="587"/>
      <c r="BA29" s="587"/>
      <c r="BB29" s="587"/>
      <c r="BC29" s="587"/>
      <c r="BD29" s="587"/>
      <c r="BE29" s="587"/>
      <c r="BF29" s="587"/>
      <c r="BG29" s="587"/>
      <c r="BH29" s="587"/>
      <c r="BI29" s="546" t="s">
        <v>369</v>
      </c>
      <c r="BJ29" s="546"/>
      <c r="BK29" s="546"/>
      <c r="BL29" s="546"/>
      <c r="BM29" s="546"/>
      <c r="BN29" s="546"/>
      <c r="BO29" s="546"/>
      <c r="BP29" s="546"/>
      <c r="BQ29" s="546"/>
      <c r="BR29" s="586"/>
      <c r="BS29" s="586"/>
      <c r="BT29" s="586"/>
      <c r="BU29" s="586"/>
      <c r="BV29" s="586"/>
      <c r="BW29" s="586"/>
      <c r="BX29" s="546"/>
      <c r="BY29" s="546"/>
      <c r="BZ29" s="546"/>
      <c r="CA29" s="546"/>
      <c r="CB29" s="546"/>
      <c r="CC29" s="546" t="s">
        <v>369</v>
      </c>
      <c r="CD29" s="546"/>
      <c r="CE29" s="546"/>
      <c r="CF29" s="546"/>
      <c r="CG29" s="546"/>
      <c r="CH29" s="546"/>
      <c r="CI29" s="547"/>
    </row>
    <row r="30" spans="1:87" s="130" customFormat="1" ht="6" customHeight="1">
      <c r="A30" s="571"/>
      <c r="B30" s="572"/>
      <c r="C30" s="572"/>
      <c r="D30" s="573"/>
      <c r="E30" s="553"/>
      <c r="F30" s="554"/>
      <c r="G30" s="554"/>
      <c r="H30" s="555"/>
      <c r="I30" s="553"/>
      <c r="J30" s="554"/>
      <c r="K30" s="554"/>
      <c r="L30" s="554"/>
      <c r="M30" s="554"/>
      <c r="N30" s="554"/>
      <c r="O30" s="554"/>
      <c r="P30" s="554"/>
      <c r="Q30" s="554"/>
      <c r="R30" s="554"/>
      <c r="S30" s="554"/>
      <c r="T30" s="554"/>
      <c r="U30" s="554"/>
      <c r="V30" s="554"/>
      <c r="W30" s="554"/>
      <c r="X30" s="554"/>
      <c r="Y30" s="554"/>
      <c r="Z30" s="554"/>
      <c r="AA30" s="554"/>
      <c r="AB30" s="554"/>
      <c r="AC30" s="555"/>
      <c r="AD30" s="578"/>
      <c r="AE30" s="546"/>
      <c r="AF30" s="546"/>
      <c r="AG30" s="546"/>
      <c r="AH30" s="546"/>
      <c r="AI30" s="546"/>
      <c r="AJ30" s="546"/>
      <c r="AK30" s="546"/>
      <c r="AL30" s="546"/>
      <c r="AM30" s="587"/>
      <c r="AN30" s="587"/>
      <c r="AO30" s="587"/>
      <c r="AP30" s="587"/>
      <c r="AQ30" s="587"/>
      <c r="AR30" s="587"/>
      <c r="AS30" s="587"/>
      <c r="AT30" s="587"/>
      <c r="AU30" s="587"/>
      <c r="AV30" s="587"/>
      <c r="AW30" s="587"/>
      <c r="AX30" s="587"/>
      <c r="AY30" s="587"/>
      <c r="AZ30" s="587"/>
      <c r="BA30" s="587"/>
      <c r="BB30" s="587"/>
      <c r="BC30" s="587"/>
      <c r="BD30" s="587"/>
      <c r="BE30" s="587"/>
      <c r="BF30" s="587"/>
      <c r="BG30" s="587"/>
      <c r="BH30" s="587"/>
      <c r="BI30" s="546"/>
      <c r="BJ30" s="546"/>
      <c r="BK30" s="546"/>
      <c r="BL30" s="546"/>
      <c r="BM30" s="546"/>
      <c r="BN30" s="546"/>
      <c r="BO30" s="546"/>
      <c r="BP30" s="546"/>
      <c r="BQ30" s="546"/>
      <c r="BR30" s="586"/>
      <c r="BS30" s="586"/>
      <c r="BT30" s="586"/>
      <c r="BU30" s="586"/>
      <c r="BV30" s="586"/>
      <c r="BW30" s="586"/>
      <c r="BX30" s="546"/>
      <c r="BY30" s="546"/>
      <c r="BZ30" s="546"/>
      <c r="CA30" s="546"/>
      <c r="CB30" s="546"/>
      <c r="CC30" s="546"/>
      <c r="CD30" s="546"/>
      <c r="CE30" s="546"/>
      <c r="CF30" s="546"/>
      <c r="CG30" s="546"/>
      <c r="CH30" s="546"/>
      <c r="CI30" s="547"/>
    </row>
    <row r="31" spans="1:87" s="130" customFormat="1" ht="6" customHeight="1">
      <c r="A31" s="571"/>
      <c r="B31" s="572"/>
      <c r="C31" s="572"/>
      <c r="D31" s="573"/>
      <c r="E31" s="556"/>
      <c r="F31" s="557"/>
      <c r="G31" s="557"/>
      <c r="H31" s="558"/>
      <c r="I31" s="556"/>
      <c r="J31" s="557"/>
      <c r="K31" s="557"/>
      <c r="L31" s="557"/>
      <c r="M31" s="557"/>
      <c r="N31" s="557"/>
      <c r="O31" s="557"/>
      <c r="P31" s="557"/>
      <c r="Q31" s="557"/>
      <c r="R31" s="557"/>
      <c r="S31" s="557"/>
      <c r="T31" s="557"/>
      <c r="U31" s="557"/>
      <c r="V31" s="557"/>
      <c r="W31" s="557"/>
      <c r="X31" s="557"/>
      <c r="Y31" s="557"/>
      <c r="Z31" s="557"/>
      <c r="AA31" s="557"/>
      <c r="AB31" s="557"/>
      <c r="AC31" s="558"/>
      <c r="AD31" s="579"/>
      <c r="AE31" s="548"/>
      <c r="AF31" s="548"/>
      <c r="AG31" s="548"/>
      <c r="AH31" s="548"/>
      <c r="AI31" s="548"/>
      <c r="AJ31" s="548"/>
      <c r="AK31" s="548"/>
      <c r="AL31" s="548"/>
      <c r="AM31" s="588"/>
      <c r="AN31" s="588"/>
      <c r="AO31" s="588"/>
      <c r="AP31" s="588"/>
      <c r="AQ31" s="588"/>
      <c r="AR31" s="588"/>
      <c r="AS31" s="588"/>
      <c r="AT31" s="588"/>
      <c r="AU31" s="588"/>
      <c r="AV31" s="588"/>
      <c r="AW31" s="588"/>
      <c r="AX31" s="588"/>
      <c r="AY31" s="588"/>
      <c r="AZ31" s="588"/>
      <c r="BA31" s="588"/>
      <c r="BB31" s="588"/>
      <c r="BC31" s="588"/>
      <c r="BD31" s="588"/>
      <c r="BE31" s="588"/>
      <c r="BF31" s="588"/>
      <c r="BG31" s="588"/>
      <c r="BH31" s="588"/>
      <c r="BI31" s="548"/>
      <c r="BJ31" s="548"/>
      <c r="BK31" s="548"/>
      <c r="BL31" s="548"/>
      <c r="BM31" s="548"/>
      <c r="BN31" s="548"/>
      <c r="BO31" s="548"/>
      <c r="BP31" s="548"/>
      <c r="BQ31" s="548"/>
      <c r="BR31" s="589"/>
      <c r="BS31" s="589"/>
      <c r="BT31" s="589"/>
      <c r="BU31" s="589"/>
      <c r="BV31" s="589"/>
      <c r="BW31" s="589"/>
      <c r="BX31" s="548"/>
      <c r="BY31" s="548"/>
      <c r="BZ31" s="548"/>
      <c r="CA31" s="548"/>
      <c r="CB31" s="548"/>
      <c r="CC31" s="548"/>
      <c r="CD31" s="548"/>
      <c r="CE31" s="548"/>
      <c r="CF31" s="548"/>
      <c r="CG31" s="548"/>
      <c r="CH31" s="548"/>
      <c r="CI31" s="549"/>
    </row>
    <row r="32" spans="1:87" s="130" customFormat="1" ht="6" customHeight="1">
      <c r="A32" s="571"/>
      <c r="B32" s="572"/>
      <c r="C32" s="572"/>
      <c r="D32" s="573"/>
      <c r="E32" s="550">
        <v>3</v>
      </c>
      <c r="F32" s="551"/>
      <c r="G32" s="551"/>
      <c r="H32" s="552"/>
      <c r="I32" s="596"/>
      <c r="J32" s="597"/>
      <c r="K32" s="597" t="s">
        <v>171</v>
      </c>
      <c r="L32" s="597"/>
      <c r="M32" s="597"/>
      <c r="N32" s="597"/>
      <c r="O32" s="597"/>
      <c r="P32" s="597"/>
      <c r="Q32" s="597"/>
      <c r="R32" s="597"/>
      <c r="S32" s="597"/>
      <c r="T32" s="597"/>
      <c r="U32" s="597"/>
      <c r="V32" s="597"/>
      <c r="W32" s="597"/>
      <c r="X32" s="597"/>
      <c r="Y32" s="597"/>
      <c r="Z32" s="597"/>
      <c r="AA32" s="597"/>
      <c r="AB32" s="597"/>
      <c r="AC32" s="598"/>
      <c r="AD32" s="605" t="s">
        <v>378</v>
      </c>
      <c r="AE32" s="606"/>
      <c r="AF32" s="606"/>
      <c r="AG32" s="606"/>
      <c r="AH32" s="606"/>
      <c r="AI32" s="606"/>
      <c r="AJ32" s="606"/>
      <c r="AK32" s="611"/>
      <c r="AL32" s="611"/>
      <c r="AM32" s="611"/>
      <c r="AN32" s="611"/>
      <c r="AO32" s="611"/>
      <c r="AP32" s="611"/>
      <c r="AQ32" s="590" t="s">
        <v>376</v>
      </c>
      <c r="AR32" s="590"/>
      <c r="AS32" s="590"/>
      <c r="AT32" s="590"/>
      <c r="AU32" s="590"/>
      <c r="AV32" s="590"/>
      <c r="AW32" s="590"/>
      <c r="AX32" s="590"/>
      <c r="AY32" s="590"/>
      <c r="AZ32" s="602"/>
      <c r="BA32" s="602"/>
      <c r="BB32" s="602"/>
      <c r="BC32" s="590" t="s">
        <v>380</v>
      </c>
      <c r="BD32" s="590"/>
      <c r="BE32" s="590"/>
      <c r="BF32" s="591"/>
      <c r="BG32" s="605" t="s">
        <v>379</v>
      </c>
      <c r="BH32" s="606"/>
      <c r="BI32" s="606"/>
      <c r="BJ32" s="606"/>
      <c r="BK32" s="606"/>
      <c r="BL32" s="606"/>
      <c r="BM32" s="606"/>
      <c r="BN32" s="611"/>
      <c r="BO32" s="611"/>
      <c r="BP32" s="611"/>
      <c r="BQ32" s="611"/>
      <c r="BR32" s="611"/>
      <c r="BS32" s="611"/>
      <c r="BT32" s="611"/>
      <c r="BU32" s="614" t="s">
        <v>377</v>
      </c>
      <c r="BV32" s="614"/>
      <c r="BW32" s="614"/>
      <c r="BX32" s="614"/>
      <c r="BY32" s="614"/>
      <c r="BZ32" s="614"/>
      <c r="CA32" s="614"/>
      <c r="CB32" s="614"/>
      <c r="CC32" s="602"/>
      <c r="CD32" s="602"/>
      <c r="CE32" s="602"/>
      <c r="CF32" s="590" t="s">
        <v>380</v>
      </c>
      <c r="CG32" s="590"/>
      <c r="CH32" s="590"/>
      <c r="CI32" s="591"/>
    </row>
    <row r="33" spans="1:87" s="130" customFormat="1" ht="6" customHeight="1">
      <c r="A33" s="571"/>
      <c r="B33" s="572"/>
      <c r="C33" s="572"/>
      <c r="D33" s="573"/>
      <c r="E33" s="553"/>
      <c r="F33" s="554"/>
      <c r="G33" s="554"/>
      <c r="H33" s="555"/>
      <c r="I33" s="596"/>
      <c r="J33" s="597"/>
      <c r="K33" s="597"/>
      <c r="L33" s="597"/>
      <c r="M33" s="597"/>
      <c r="N33" s="597"/>
      <c r="O33" s="597"/>
      <c r="P33" s="597"/>
      <c r="Q33" s="597"/>
      <c r="R33" s="597"/>
      <c r="S33" s="597"/>
      <c r="T33" s="597"/>
      <c r="U33" s="597"/>
      <c r="V33" s="597"/>
      <c r="W33" s="597"/>
      <c r="X33" s="597"/>
      <c r="Y33" s="597"/>
      <c r="Z33" s="597"/>
      <c r="AA33" s="597"/>
      <c r="AB33" s="597"/>
      <c r="AC33" s="598"/>
      <c r="AD33" s="607"/>
      <c r="AE33" s="608"/>
      <c r="AF33" s="608"/>
      <c r="AG33" s="608"/>
      <c r="AH33" s="608"/>
      <c r="AI33" s="608"/>
      <c r="AJ33" s="608"/>
      <c r="AK33" s="612"/>
      <c r="AL33" s="612"/>
      <c r="AM33" s="612"/>
      <c r="AN33" s="612"/>
      <c r="AO33" s="612"/>
      <c r="AP33" s="612"/>
      <c r="AQ33" s="592"/>
      <c r="AR33" s="592"/>
      <c r="AS33" s="592"/>
      <c r="AT33" s="592"/>
      <c r="AU33" s="592"/>
      <c r="AV33" s="592"/>
      <c r="AW33" s="592"/>
      <c r="AX33" s="592"/>
      <c r="AY33" s="592"/>
      <c r="AZ33" s="603"/>
      <c r="BA33" s="603"/>
      <c r="BB33" s="603"/>
      <c r="BC33" s="592"/>
      <c r="BD33" s="592"/>
      <c r="BE33" s="592"/>
      <c r="BF33" s="593"/>
      <c r="BG33" s="607"/>
      <c r="BH33" s="608"/>
      <c r="BI33" s="608"/>
      <c r="BJ33" s="608"/>
      <c r="BK33" s="608"/>
      <c r="BL33" s="608"/>
      <c r="BM33" s="608"/>
      <c r="BN33" s="612"/>
      <c r="BO33" s="612"/>
      <c r="BP33" s="612"/>
      <c r="BQ33" s="612"/>
      <c r="BR33" s="612"/>
      <c r="BS33" s="612"/>
      <c r="BT33" s="612"/>
      <c r="BU33" s="615"/>
      <c r="BV33" s="615"/>
      <c r="BW33" s="615"/>
      <c r="BX33" s="615"/>
      <c r="BY33" s="615"/>
      <c r="BZ33" s="615"/>
      <c r="CA33" s="615"/>
      <c r="CB33" s="615"/>
      <c r="CC33" s="603"/>
      <c r="CD33" s="603"/>
      <c r="CE33" s="603"/>
      <c r="CF33" s="592"/>
      <c r="CG33" s="592"/>
      <c r="CH33" s="592"/>
      <c r="CI33" s="593"/>
    </row>
    <row r="34" spans="1:87" s="130" customFormat="1" ht="6" customHeight="1">
      <c r="A34" s="571"/>
      <c r="B34" s="572"/>
      <c r="C34" s="572"/>
      <c r="D34" s="573"/>
      <c r="E34" s="553"/>
      <c r="F34" s="554"/>
      <c r="G34" s="554"/>
      <c r="H34" s="555"/>
      <c r="I34" s="596"/>
      <c r="J34" s="597"/>
      <c r="K34" s="597"/>
      <c r="L34" s="597"/>
      <c r="M34" s="597"/>
      <c r="N34" s="597"/>
      <c r="O34" s="597"/>
      <c r="P34" s="597"/>
      <c r="Q34" s="597"/>
      <c r="R34" s="597"/>
      <c r="S34" s="597"/>
      <c r="T34" s="597"/>
      <c r="U34" s="597"/>
      <c r="V34" s="597"/>
      <c r="W34" s="597"/>
      <c r="X34" s="597"/>
      <c r="Y34" s="597"/>
      <c r="Z34" s="597"/>
      <c r="AA34" s="597"/>
      <c r="AB34" s="597"/>
      <c r="AC34" s="598"/>
      <c r="AD34" s="607"/>
      <c r="AE34" s="608"/>
      <c r="AF34" s="608"/>
      <c r="AG34" s="608"/>
      <c r="AH34" s="608"/>
      <c r="AI34" s="608"/>
      <c r="AJ34" s="608"/>
      <c r="AK34" s="612"/>
      <c r="AL34" s="612"/>
      <c r="AM34" s="612"/>
      <c r="AN34" s="612"/>
      <c r="AO34" s="612"/>
      <c r="AP34" s="612"/>
      <c r="AQ34" s="592"/>
      <c r="AR34" s="592"/>
      <c r="AS34" s="592"/>
      <c r="AT34" s="592"/>
      <c r="AU34" s="592"/>
      <c r="AV34" s="592"/>
      <c r="AW34" s="592"/>
      <c r="AX34" s="592"/>
      <c r="AY34" s="592"/>
      <c r="AZ34" s="603"/>
      <c r="BA34" s="603"/>
      <c r="BB34" s="603"/>
      <c r="BC34" s="592"/>
      <c r="BD34" s="592"/>
      <c r="BE34" s="592"/>
      <c r="BF34" s="593"/>
      <c r="BG34" s="607"/>
      <c r="BH34" s="608"/>
      <c r="BI34" s="608"/>
      <c r="BJ34" s="608"/>
      <c r="BK34" s="608"/>
      <c r="BL34" s="608"/>
      <c r="BM34" s="608"/>
      <c r="BN34" s="612"/>
      <c r="BO34" s="612"/>
      <c r="BP34" s="612"/>
      <c r="BQ34" s="612"/>
      <c r="BR34" s="612"/>
      <c r="BS34" s="612"/>
      <c r="BT34" s="612"/>
      <c r="BU34" s="615"/>
      <c r="BV34" s="615"/>
      <c r="BW34" s="615"/>
      <c r="BX34" s="615"/>
      <c r="BY34" s="615"/>
      <c r="BZ34" s="615"/>
      <c r="CA34" s="615"/>
      <c r="CB34" s="615"/>
      <c r="CC34" s="603"/>
      <c r="CD34" s="603"/>
      <c r="CE34" s="603"/>
      <c r="CF34" s="592"/>
      <c r="CG34" s="592"/>
      <c r="CH34" s="592"/>
      <c r="CI34" s="593"/>
    </row>
    <row r="35" spans="1:87" s="130" customFormat="1" ht="6" customHeight="1">
      <c r="A35" s="571"/>
      <c r="B35" s="572"/>
      <c r="C35" s="572"/>
      <c r="D35" s="573"/>
      <c r="E35" s="556"/>
      <c r="F35" s="557"/>
      <c r="G35" s="557"/>
      <c r="H35" s="558"/>
      <c r="I35" s="596"/>
      <c r="J35" s="597"/>
      <c r="K35" s="597"/>
      <c r="L35" s="597"/>
      <c r="M35" s="597"/>
      <c r="N35" s="597"/>
      <c r="O35" s="597"/>
      <c r="P35" s="597"/>
      <c r="Q35" s="597"/>
      <c r="R35" s="597"/>
      <c r="S35" s="597"/>
      <c r="T35" s="597"/>
      <c r="U35" s="597"/>
      <c r="V35" s="597"/>
      <c r="W35" s="597"/>
      <c r="X35" s="597"/>
      <c r="Y35" s="597"/>
      <c r="Z35" s="597"/>
      <c r="AA35" s="597"/>
      <c r="AB35" s="597"/>
      <c r="AC35" s="598"/>
      <c r="AD35" s="609"/>
      <c r="AE35" s="610"/>
      <c r="AF35" s="610"/>
      <c r="AG35" s="610"/>
      <c r="AH35" s="610"/>
      <c r="AI35" s="610"/>
      <c r="AJ35" s="610"/>
      <c r="AK35" s="613"/>
      <c r="AL35" s="613"/>
      <c r="AM35" s="613"/>
      <c r="AN35" s="613"/>
      <c r="AO35" s="613"/>
      <c r="AP35" s="613"/>
      <c r="AQ35" s="594"/>
      <c r="AR35" s="594"/>
      <c r="AS35" s="594"/>
      <c r="AT35" s="594"/>
      <c r="AU35" s="594"/>
      <c r="AV35" s="594"/>
      <c r="AW35" s="594"/>
      <c r="AX35" s="594"/>
      <c r="AY35" s="594"/>
      <c r="AZ35" s="604"/>
      <c r="BA35" s="604"/>
      <c r="BB35" s="604"/>
      <c r="BC35" s="594"/>
      <c r="BD35" s="594"/>
      <c r="BE35" s="594"/>
      <c r="BF35" s="595"/>
      <c r="BG35" s="609"/>
      <c r="BH35" s="610"/>
      <c r="BI35" s="610"/>
      <c r="BJ35" s="610"/>
      <c r="BK35" s="610"/>
      <c r="BL35" s="610"/>
      <c r="BM35" s="610"/>
      <c r="BN35" s="613"/>
      <c r="BO35" s="613"/>
      <c r="BP35" s="613"/>
      <c r="BQ35" s="613"/>
      <c r="BR35" s="613"/>
      <c r="BS35" s="613"/>
      <c r="BT35" s="613"/>
      <c r="BU35" s="616"/>
      <c r="BV35" s="616"/>
      <c r="BW35" s="616"/>
      <c r="BX35" s="616"/>
      <c r="BY35" s="616"/>
      <c r="BZ35" s="616"/>
      <c r="CA35" s="616"/>
      <c r="CB35" s="616"/>
      <c r="CC35" s="604"/>
      <c r="CD35" s="604"/>
      <c r="CE35" s="604"/>
      <c r="CF35" s="594"/>
      <c r="CG35" s="594"/>
      <c r="CH35" s="594"/>
      <c r="CI35" s="595"/>
    </row>
    <row r="36" spans="1:87" s="130" customFormat="1" ht="6" customHeight="1">
      <c r="A36" s="571"/>
      <c r="B36" s="572"/>
      <c r="C36" s="572"/>
      <c r="D36" s="573"/>
      <c r="E36" s="550">
        <v>4</v>
      </c>
      <c r="F36" s="551"/>
      <c r="G36" s="551"/>
      <c r="H36" s="552"/>
      <c r="I36" s="596"/>
      <c r="J36" s="597"/>
      <c r="K36" s="597" t="s">
        <v>172</v>
      </c>
      <c r="L36" s="597"/>
      <c r="M36" s="597"/>
      <c r="N36" s="597"/>
      <c r="O36" s="597"/>
      <c r="P36" s="597"/>
      <c r="Q36" s="597"/>
      <c r="R36" s="597"/>
      <c r="S36" s="597"/>
      <c r="T36" s="597"/>
      <c r="U36" s="597"/>
      <c r="V36" s="597"/>
      <c r="W36" s="597"/>
      <c r="X36" s="597"/>
      <c r="Y36" s="597"/>
      <c r="Z36" s="597"/>
      <c r="AA36" s="597"/>
      <c r="AB36" s="597"/>
      <c r="AC36" s="598"/>
      <c r="AD36" s="577"/>
      <c r="AE36" s="544"/>
      <c r="AF36" s="544"/>
      <c r="AG36" s="544" t="s">
        <v>173</v>
      </c>
      <c r="AH36" s="544"/>
      <c r="AI36" s="544"/>
      <c r="AJ36" s="544"/>
      <c r="AK36" s="544"/>
      <c r="AL36" s="544"/>
      <c r="AM36" s="544"/>
      <c r="AN36" s="599"/>
      <c r="AO36" s="599"/>
      <c r="AP36" s="599"/>
      <c r="AQ36" s="544" t="s">
        <v>174</v>
      </c>
      <c r="AR36" s="544"/>
      <c r="AS36" s="544"/>
      <c r="AT36" s="544"/>
      <c r="AU36" s="544"/>
      <c r="AV36" s="544"/>
      <c r="AW36" s="544"/>
      <c r="AX36" s="544"/>
      <c r="AY36" s="544"/>
      <c r="AZ36" s="544"/>
      <c r="BA36" s="544"/>
      <c r="BB36" s="544"/>
      <c r="BC36" s="544"/>
      <c r="BD36" s="544"/>
      <c r="BE36" s="544"/>
      <c r="BF36" s="544"/>
      <c r="BG36" s="544"/>
      <c r="BH36" s="544"/>
      <c r="BI36" s="544"/>
      <c r="BJ36" s="544" t="s">
        <v>175</v>
      </c>
      <c r="BK36" s="544"/>
      <c r="BL36" s="544"/>
      <c r="BM36" s="544"/>
      <c r="BN36" s="544"/>
      <c r="BO36" s="544"/>
      <c r="BP36" s="544"/>
      <c r="BQ36" s="544"/>
      <c r="BR36" s="544"/>
      <c r="BS36" s="599"/>
      <c r="BT36" s="599"/>
      <c r="BU36" s="599"/>
      <c r="BV36" s="544" t="s">
        <v>174</v>
      </c>
      <c r="BW36" s="544"/>
      <c r="BX36" s="544"/>
      <c r="BY36" s="544"/>
      <c r="BZ36" s="544"/>
      <c r="CA36" s="544"/>
      <c r="CB36" s="544"/>
      <c r="CC36" s="544"/>
      <c r="CD36" s="544"/>
      <c r="CE36" s="544"/>
      <c r="CF36" s="544"/>
      <c r="CG36" s="544"/>
      <c r="CH36" s="544"/>
      <c r="CI36" s="545"/>
    </row>
    <row r="37" spans="1:87" s="130" customFormat="1" ht="6" customHeight="1">
      <c r="A37" s="571"/>
      <c r="B37" s="572"/>
      <c r="C37" s="572"/>
      <c r="D37" s="573"/>
      <c r="E37" s="553"/>
      <c r="F37" s="554"/>
      <c r="G37" s="554"/>
      <c r="H37" s="555"/>
      <c r="I37" s="596"/>
      <c r="J37" s="597"/>
      <c r="K37" s="597"/>
      <c r="L37" s="597"/>
      <c r="M37" s="597"/>
      <c r="N37" s="597"/>
      <c r="O37" s="597"/>
      <c r="P37" s="597"/>
      <c r="Q37" s="597"/>
      <c r="R37" s="597"/>
      <c r="S37" s="597"/>
      <c r="T37" s="597"/>
      <c r="U37" s="597"/>
      <c r="V37" s="597"/>
      <c r="W37" s="597"/>
      <c r="X37" s="597"/>
      <c r="Y37" s="597"/>
      <c r="Z37" s="597"/>
      <c r="AA37" s="597"/>
      <c r="AB37" s="597"/>
      <c r="AC37" s="598"/>
      <c r="AD37" s="578"/>
      <c r="AE37" s="546" t="s">
        <v>369</v>
      </c>
      <c r="AF37" s="546"/>
      <c r="AG37" s="546"/>
      <c r="AH37" s="546"/>
      <c r="AI37" s="546"/>
      <c r="AJ37" s="546"/>
      <c r="AK37" s="546"/>
      <c r="AL37" s="546"/>
      <c r="AM37" s="546"/>
      <c r="AN37" s="600"/>
      <c r="AO37" s="600"/>
      <c r="AP37" s="600"/>
      <c r="AQ37" s="546"/>
      <c r="AR37" s="546"/>
      <c r="AS37" s="546"/>
      <c r="AT37" s="546"/>
      <c r="AU37" s="546"/>
      <c r="AV37" s="546"/>
      <c r="AW37" s="546"/>
      <c r="AX37" s="546"/>
      <c r="AY37" s="546"/>
      <c r="AZ37" s="546"/>
      <c r="BA37" s="546"/>
      <c r="BB37" s="546"/>
      <c r="BC37" s="546"/>
      <c r="BD37" s="546"/>
      <c r="BE37" s="546"/>
      <c r="BF37" s="546"/>
      <c r="BG37" s="546"/>
      <c r="BH37" s="546" t="s">
        <v>369</v>
      </c>
      <c r="BI37" s="546"/>
      <c r="BJ37" s="546"/>
      <c r="BK37" s="546"/>
      <c r="BL37" s="546"/>
      <c r="BM37" s="546"/>
      <c r="BN37" s="546"/>
      <c r="BO37" s="546"/>
      <c r="BP37" s="546"/>
      <c r="BQ37" s="546"/>
      <c r="BR37" s="546"/>
      <c r="BS37" s="600"/>
      <c r="BT37" s="600"/>
      <c r="BU37" s="600"/>
      <c r="BV37" s="546"/>
      <c r="BW37" s="546"/>
      <c r="BX37" s="546"/>
      <c r="BY37" s="546"/>
      <c r="BZ37" s="546"/>
      <c r="CA37" s="546"/>
      <c r="CB37" s="546"/>
      <c r="CC37" s="546"/>
      <c r="CD37" s="546"/>
      <c r="CE37" s="546"/>
      <c r="CF37" s="546"/>
      <c r="CG37" s="546"/>
      <c r="CH37" s="546"/>
      <c r="CI37" s="547"/>
    </row>
    <row r="38" spans="1:87" s="130" customFormat="1" ht="6" customHeight="1">
      <c r="A38" s="571"/>
      <c r="B38" s="572"/>
      <c r="C38" s="572"/>
      <c r="D38" s="573"/>
      <c r="E38" s="553"/>
      <c r="F38" s="554"/>
      <c r="G38" s="554"/>
      <c r="H38" s="555"/>
      <c r="I38" s="596"/>
      <c r="J38" s="597"/>
      <c r="K38" s="597"/>
      <c r="L38" s="597"/>
      <c r="M38" s="597"/>
      <c r="N38" s="597"/>
      <c r="O38" s="597"/>
      <c r="P38" s="597"/>
      <c r="Q38" s="597"/>
      <c r="R38" s="597"/>
      <c r="S38" s="597"/>
      <c r="T38" s="597"/>
      <c r="U38" s="597"/>
      <c r="V38" s="597"/>
      <c r="W38" s="597"/>
      <c r="X38" s="597"/>
      <c r="Y38" s="597"/>
      <c r="Z38" s="597"/>
      <c r="AA38" s="597"/>
      <c r="AB38" s="597"/>
      <c r="AC38" s="598"/>
      <c r="AD38" s="578"/>
      <c r="AE38" s="546"/>
      <c r="AF38" s="546"/>
      <c r="AG38" s="546"/>
      <c r="AH38" s="546"/>
      <c r="AI38" s="546"/>
      <c r="AJ38" s="546"/>
      <c r="AK38" s="546"/>
      <c r="AL38" s="546"/>
      <c r="AM38" s="546"/>
      <c r="AN38" s="600"/>
      <c r="AO38" s="600"/>
      <c r="AP38" s="600"/>
      <c r="AQ38" s="546"/>
      <c r="AR38" s="546"/>
      <c r="AS38" s="546"/>
      <c r="AT38" s="546"/>
      <c r="AU38" s="546"/>
      <c r="AV38" s="546"/>
      <c r="AW38" s="546"/>
      <c r="AX38" s="546"/>
      <c r="AY38" s="546"/>
      <c r="AZ38" s="546"/>
      <c r="BA38" s="546"/>
      <c r="BB38" s="546"/>
      <c r="BC38" s="546"/>
      <c r="BD38" s="546"/>
      <c r="BE38" s="546"/>
      <c r="BF38" s="546"/>
      <c r="BG38" s="546"/>
      <c r="BH38" s="546"/>
      <c r="BI38" s="546"/>
      <c r="BJ38" s="546"/>
      <c r="BK38" s="546"/>
      <c r="BL38" s="546"/>
      <c r="BM38" s="546"/>
      <c r="BN38" s="546"/>
      <c r="BO38" s="546"/>
      <c r="BP38" s="546"/>
      <c r="BQ38" s="546"/>
      <c r="BR38" s="546"/>
      <c r="BS38" s="600"/>
      <c r="BT38" s="600"/>
      <c r="BU38" s="600"/>
      <c r="BV38" s="546"/>
      <c r="BW38" s="546"/>
      <c r="BX38" s="546"/>
      <c r="BY38" s="546"/>
      <c r="BZ38" s="546"/>
      <c r="CA38" s="546"/>
      <c r="CB38" s="546"/>
      <c r="CC38" s="546"/>
      <c r="CD38" s="546"/>
      <c r="CE38" s="546"/>
      <c r="CF38" s="546"/>
      <c r="CG38" s="546"/>
      <c r="CH38" s="546"/>
      <c r="CI38" s="547"/>
    </row>
    <row r="39" spans="1:87" s="130" customFormat="1" ht="6" customHeight="1">
      <c r="A39" s="571"/>
      <c r="B39" s="572"/>
      <c r="C39" s="572"/>
      <c r="D39" s="573"/>
      <c r="E39" s="556"/>
      <c r="F39" s="557"/>
      <c r="G39" s="557"/>
      <c r="H39" s="558"/>
      <c r="I39" s="596"/>
      <c r="J39" s="597"/>
      <c r="K39" s="597"/>
      <c r="L39" s="597"/>
      <c r="M39" s="597"/>
      <c r="N39" s="597"/>
      <c r="O39" s="597"/>
      <c r="P39" s="597"/>
      <c r="Q39" s="597"/>
      <c r="R39" s="597"/>
      <c r="S39" s="597"/>
      <c r="T39" s="597"/>
      <c r="U39" s="597"/>
      <c r="V39" s="597"/>
      <c r="W39" s="597"/>
      <c r="X39" s="597"/>
      <c r="Y39" s="597"/>
      <c r="Z39" s="597"/>
      <c r="AA39" s="597"/>
      <c r="AB39" s="597"/>
      <c r="AC39" s="598"/>
      <c r="AD39" s="579"/>
      <c r="AE39" s="548"/>
      <c r="AF39" s="548"/>
      <c r="AG39" s="548"/>
      <c r="AH39" s="548"/>
      <c r="AI39" s="548"/>
      <c r="AJ39" s="548"/>
      <c r="AK39" s="548"/>
      <c r="AL39" s="548"/>
      <c r="AM39" s="548"/>
      <c r="AN39" s="601"/>
      <c r="AO39" s="601"/>
      <c r="AP39" s="601"/>
      <c r="AQ39" s="548"/>
      <c r="AR39" s="548"/>
      <c r="AS39" s="548"/>
      <c r="AT39" s="548"/>
      <c r="AU39" s="548"/>
      <c r="AV39" s="548"/>
      <c r="AW39" s="548"/>
      <c r="AX39" s="548"/>
      <c r="AY39" s="548"/>
      <c r="AZ39" s="548"/>
      <c r="BA39" s="548"/>
      <c r="BB39" s="548"/>
      <c r="BC39" s="548"/>
      <c r="BD39" s="548"/>
      <c r="BE39" s="548"/>
      <c r="BF39" s="548"/>
      <c r="BG39" s="548"/>
      <c r="BH39" s="548"/>
      <c r="BI39" s="548"/>
      <c r="BJ39" s="548"/>
      <c r="BK39" s="548"/>
      <c r="BL39" s="548"/>
      <c r="BM39" s="548"/>
      <c r="BN39" s="548"/>
      <c r="BO39" s="548"/>
      <c r="BP39" s="548"/>
      <c r="BQ39" s="548"/>
      <c r="BR39" s="548"/>
      <c r="BS39" s="601"/>
      <c r="BT39" s="601"/>
      <c r="BU39" s="601"/>
      <c r="BV39" s="548"/>
      <c r="BW39" s="548"/>
      <c r="BX39" s="548"/>
      <c r="BY39" s="548"/>
      <c r="BZ39" s="548"/>
      <c r="CA39" s="548"/>
      <c r="CB39" s="548"/>
      <c r="CC39" s="548"/>
      <c r="CD39" s="548"/>
      <c r="CE39" s="548"/>
      <c r="CF39" s="548"/>
      <c r="CG39" s="548"/>
      <c r="CH39" s="548"/>
      <c r="CI39" s="549"/>
    </row>
    <row r="40" spans="1:87" s="130" customFormat="1" ht="6" customHeight="1">
      <c r="A40" s="571"/>
      <c r="B40" s="572"/>
      <c r="C40" s="572"/>
      <c r="D40" s="573"/>
      <c r="E40" s="550">
        <v>5</v>
      </c>
      <c r="F40" s="551"/>
      <c r="G40" s="551"/>
      <c r="H40" s="552"/>
      <c r="I40" s="596"/>
      <c r="J40" s="597"/>
      <c r="K40" s="597" t="s">
        <v>176</v>
      </c>
      <c r="L40" s="597"/>
      <c r="M40" s="597"/>
      <c r="N40" s="597"/>
      <c r="O40" s="597"/>
      <c r="P40" s="597"/>
      <c r="Q40" s="597"/>
      <c r="R40" s="597"/>
      <c r="S40" s="597"/>
      <c r="T40" s="597"/>
      <c r="U40" s="597"/>
      <c r="V40" s="597"/>
      <c r="W40" s="597"/>
      <c r="X40" s="597"/>
      <c r="Y40" s="597"/>
      <c r="Z40" s="597"/>
      <c r="AA40" s="597"/>
      <c r="AB40" s="597"/>
      <c r="AC40" s="597"/>
      <c r="AD40" s="617" t="s">
        <v>177</v>
      </c>
      <c r="AE40" s="618"/>
      <c r="AF40" s="618"/>
      <c r="AG40" s="618"/>
      <c r="AH40" s="618"/>
      <c r="AI40" s="618"/>
      <c r="AJ40" s="618"/>
      <c r="AK40" s="618"/>
      <c r="AL40" s="544"/>
      <c r="AM40" s="544"/>
      <c r="AN40" s="544" t="s">
        <v>163</v>
      </c>
      <c r="AO40" s="544"/>
      <c r="AP40" s="544"/>
      <c r="AQ40" s="544"/>
      <c r="AR40" s="544"/>
      <c r="AS40" s="544"/>
      <c r="AT40" s="544"/>
      <c r="AU40" s="544"/>
      <c r="AV40" s="544"/>
      <c r="AW40" s="544"/>
      <c r="AX40" s="544"/>
      <c r="AY40" s="544" t="s">
        <v>168</v>
      </c>
      <c r="AZ40" s="544"/>
      <c r="BA40" s="544"/>
      <c r="BB40" s="544"/>
      <c r="BC40" s="544"/>
      <c r="BD40" s="544"/>
      <c r="BE40" s="544"/>
      <c r="BF40" s="544"/>
      <c r="BG40" s="618" t="s">
        <v>178</v>
      </c>
      <c r="BH40" s="618"/>
      <c r="BI40" s="618"/>
      <c r="BJ40" s="618"/>
      <c r="BK40" s="618"/>
      <c r="BL40" s="618"/>
      <c r="BM40" s="618"/>
      <c r="BN40" s="618"/>
      <c r="BO40" s="618"/>
      <c r="BP40" s="618"/>
      <c r="BQ40" s="618"/>
      <c r="BR40" s="544"/>
      <c r="BS40" s="544"/>
      <c r="BT40" s="544" t="s">
        <v>163</v>
      </c>
      <c r="BU40" s="544"/>
      <c r="BV40" s="544"/>
      <c r="BW40" s="544"/>
      <c r="BX40" s="544"/>
      <c r="BY40" s="544"/>
      <c r="BZ40" s="544"/>
      <c r="CA40" s="544"/>
      <c r="CB40" s="544"/>
      <c r="CC40" s="544"/>
      <c r="CD40" s="544"/>
      <c r="CE40" s="544" t="s">
        <v>168</v>
      </c>
      <c r="CF40" s="544"/>
      <c r="CG40" s="544"/>
      <c r="CH40" s="544"/>
      <c r="CI40" s="545"/>
    </row>
    <row r="41" spans="1:87" s="130" customFormat="1" ht="6" customHeight="1">
      <c r="A41" s="571"/>
      <c r="B41" s="572"/>
      <c r="C41" s="572"/>
      <c r="D41" s="573"/>
      <c r="E41" s="553"/>
      <c r="F41" s="554"/>
      <c r="G41" s="554"/>
      <c r="H41" s="555"/>
      <c r="I41" s="596"/>
      <c r="J41" s="597"/>
      <c r="K41" s="597"/>
      <c r="L41" s="597"/>
      <c r="M41" s="597"/>
      <c r="N41" s="597"/>
      <c r="O41" s="597"/>
      <c r="P41" s="597"/>
      <c r="Q41" s="597"/>
      <c r="R41" s="597"/>
      <c r="S41" s="597"/>
      <c r="T41" s="597"/>
      <c r="U41" s="597"/>
      <c r="V41" s="597"/>
      <c r="W41" s="597"/>
      <c r="X41" s="597"/>
      <c r="Y41" s="597"/>
      <c r="Z41" s="597"/>
      <c r="AA41" s="597"/>
      <c r="AB41" s="597"/>
      <c r="AC41" s="597"/>
      <c r="AD41" s="619"/>
      <c r="AE41" s="620"/>
      <c r="AF41" s="620"/>
      <c r="AG41" s="620"/>
      <c r="AH41" s="620"/>
      <c r="AI41" s="620"/>
      <c r="AJ41" s="620"/>
      <c r="AK41" s="620"/>
      <c r="AL41" s="546" t="s">
        <v>369</v>
      </c>
      <c r="AM41" s="546"/>
      <c r="AN41" s="546"/>
      <c r="AO41" s="546"/>
      <c r="AP41" s="546"/>
      <c r="AQ41" s="546"/>
      <c r="AR41" s="546"/>
      <c r="AS41" s="546"/>
      <c r="AT41" s="546"/>
      <c r="AU41" s="546"/>
      <c r="AV41" s="546"/>
      <c r="AW41" s="546" t="s">
        <v>369</v>
      </c>
      <c r="AX41" s="546"/>
      <c r="AY41" s="546"/>
      <c r="AZ41" s="546"/>
      <c r="BA41" s="546"/>
      <c r="BB41" s="546"/>
      <c r="BC41" s="546"/>
      <c r="BD41" s="546"/>
      <c r="BE41" s="546"/>
      <c r="BF41" s="546"/>
      <c r="BG41" s="620"/>
      <c r="BH41" s="620"/>
      <c r="BI41" s="620"/>
      <c r="BJ41" s="620"/>
      <c r="BK41" s="620"/>
      <c r="BL41" s="620"/>
      <c r="BM41" s="620"/>
      <c r="BN41" s="620"/>
      <c r="BO41" s="620"/>
      <c r="BP41" s="620"/>
      <c r="BQ41" s="620"/>
      <c r="BR41" s="546" t="s">
        <v>369</v>
      </c>
      <c r="BS41" s="546"/>
      <c r="BT41" s="546"/>
      <c r="BU41" s="546"/>
      <c r="BV41" s="546"/>
      <c r="BW41" s="546"/>
      <c r="BX41" s="546"/>
      <c r="BY41" s="546"/>
      <c r="BZ41" s="546"/>
      <c r="CA41" s="546"/>
      <c r="CB41" s="546"/>
      <c r="CC41" s="546" t="s">
        <v>369</v>
      </c>
      <c r="CD41" s="546"/>
      <c r="CE41" s="546"/>
      <c r="CF41" s="546"/>
      <c r="CG41" s="546"/>
      <c r="CH41" s="546"/>
      <c r="CI41" s="547"/>
    </row>
    <row r="42" spans="1:87" s="130" customFormat="1" ht="6" customHeight="1">
      <c r="A42" s="571"/>
      <c r="B42" s="572"/>
      <c r="C42" s="572"/>
      <c r="D42" s="573"/>
      <c r="E42" s="553"/>
      <c r="F42" s="554"/>
      <c r="G42" s="554"/>
      <c r="H42" s="555"/>
      <c r="I42" s="596"/>
      <c r="J42" s="597"/>
      <c r="K42" s="597"/>
      <c r="L42" s="597"/>
      <c r="M42" s="597"/>
      <c r="N42" s="597"/>
      <c r="O42" s="597"/>
      <c r="P42" s="597"/>
      <c r="Q42" s="597"/>
      <c r="R42" s="597"/>
      <c r="S42" s="597"/>
      <c r="T42" s="597"/>
      <c r="U42" s="597"/>
      <c r="V42" s="597"/>
      <c r="W42" s="597"/>
      <c r="X42" s="597"/>
      <c r="Y42" s="597"/>
      <c r="Z42" s="597"/>
      <c r="AA42" s="597"/>
      <c r="AB42" s="597"/>
      <c r="AC42" s="597"/>
      <c r="AD42" s="619"/>
      <c r="AE42" s="620"/>
      <c r="AF42" s="620"/>
      <c r="AG42" s="620"/>
      <c r="AH42" s="620"/>
      <c r="AI42" s="620"/>
      <c r="AJ42" s="620"/>
      <c r="AK42" s="620"/>
      <c r="AL42" s="546"/>
      <c r="AM42" s="546"/>
      <c r="AN42" s="546"/>
      <c r="AO42" s="546"/>
      <c r="AP42" s="546"/>
      <c r="AQ42" s="546"/>
      <c r="AR42" s="546"/>
      <c r="AS42" s="546"/>
      <c r="AT42" s="546"/>
      <c r="AU42" s="546"/>
      <c r="AV42" s="546"/>
      <c r="AW42" s="546"/>
      <c r="AX42" s="546"/>
      <c r="AY42" s="546"/>
      <c r="AZ42" s="546"/>
      <c r="BA42" s="546"/>
      <c r="BB42" s="546"/>
      <c r="BC42" s="546"/>
      <c r="BD42" s="546"/>
      <c r="BE42" s="546"/>
      <c r="BF42" s="546"/>
      <c r="BG42" s="620"/>
      <c r="BH42" s="620"/>
      <c r="BI42" s="620"/>
      <c r="BJ42" s="620"/>
      <c r="BK42" s="620"/>
      <c r="BL42" s="620"/>
      <c r="BM42" s="620"/>
      <c r="BN42" s="620"/>
      <c r="BO42" s="620"/>
      <c r="BP42" s="620"/>
      <c r="BQ42" s="620"/>
      <c r="BR42" s="546"/>
      <c r="BS42" s="546"/>
      <c r="BT42" s="546"/>
      <c r="BU42" s="546"/>
      <c r="BV42" s="546"/>
      <c r="BW42" s="546"/>
      <c r="BX42" s="546"/>
      <c r="BY42" s="546"/>
      <c r="BZ42" s="546"/>
      <c r="CA42" s="546"/>
      <c r="CB42" s="546"/>
      <c r="CC42" s="546"/>
      <c r="CD42" s="546"/>
      <c r="CE42" s="546"/>
      <c r="CF42" s="546"/>
      <c r="CG42" s="546"/>
      <c r="CH42" s="546"/>
      <c r="CI42" s="547"/>
    </row>
    <row r="43" spans="1:87" s="130" customFormat="1" ht="6" customHeight="1">
      <c r="A43" s="571"/>
      <c r="B43" s="572"/>
      <c r="C43" s="572"/>
      <c r="D43" s="573"/>
      <c r="E43" s="556"/>
      <c r="F43" s="557"/>
      <c r="G43" s="557"/>
      <c r="H43" s="558"/>
      <c r="I43" s="596"/>
      <c r="J43" s="597"/>
      <c r="K43" s="597"/>
      <c r="L43" s="597"/>
      <c r="M43" s="597"/>
      <c r="N43" s="597"/>
      <c r="O43" s="597"/>
      <c r="P43" s="597"/>
      <c r="Q43" s="597"/>
      <c r="R43" s="597"/>
      <c r="S43" s="597"/>
      <c r="T43" s="597"/>
      <c r="U43" s="597"/>
      <c r="V43" s="597"/>
      <c r="W43" s="597"/>
      <c r="X43" s="597"/>
      <c r="Y43" s="597"/>
      <c r="Z43" s="597"/>
      <c r="AA43" s="597"/>
      <c r="AB43" s="597"/>
      <c r="AC43" s="597"/>
      <c r="AD43" s="621"/>
      <c r="AE43" s="622"/>
      <c r="AF43" s="622"/>
      <c r="AG43" s="622"/>
      <c r="AH43" s="622"/>
      <c r="AI43" s="622"/>
      <c r="AJ43" s="622"/>
      <c r="AK43" s="622"/>
      <c r="AL43" s="548"/>
      <c r="AM43" s="548"/>
      <c r="AN43" s="548"/>
      <c r="AO43" s="548"/>
      <c r="AP43" s="548"/>
      <c r="AQ43" s="548"/>
      <c r="AR43" s="548"/>
      <c r="AS43" s="548"/>
      <c r="AT43" s="548"/>
      <c r="AU43" s="548"/>
      <c r="AV43" s="548"/>
      <c r="AW43" s="548"/>
      <c r="AX43" s="548"/>
      <c r="AY43" s="548"/>
      <c r="AZ43" s="548"/>
      <c r="BA43" s="548"/>
      <c r="BB43" s="548"/>
      <c r="BC43" s="548"/>
      <c r="BD43" s="548"/>
      <c r="BE43" s="548"/>
      <c r="BF43" s="548"/>
      <c r="BG43" s="622"/>
      <c r="BH43" s="622"/>
      <c r="BI43" s="622"/>
      <c r="BJ43" s="622"/>
      <c r="BK43" s="622"/>
      <c r="BL43" s="622"/>
      <c r="BM43" s="622"/>
      <c r="BN43" s="622"/>
      <c r="BO43" s="622"/>
      <c r="BP43" s="622"/>
      <c r="BQ43" s="622"/>
      <c r="BR43" s="548"/>
      <c r="BS43" s="548"/>
      <c r="BT43" s="548"/>
      <c r="BU43" s="548"/>
      <c r="BV43" s="548"/>
      <c r="BW43" s="548"/>
      <c r="BX43" s="548"/>
      <c r="BY43" s="548"/>
      <c r="BZ43" s="548"/>
      <c r="CA43" s="548"/>
      <c r="CB43" s="548"/>
      <c r="CC43" s="548"/>
      <c r="CD43" s="548"/>
      <c r="CE43" s="548"/>
      <c r="CF43" s="548"/>
      <c r="CG43" s="548"/>
      <c r="CH43" s="548"/>
      <c r="CI43" s="549"/>
    </row>
    <row r="44" spans="1:87" s="130" customFormat="1" ht="6" customHeight="1">
      <c r="A44" s="571"/>
      <c r="B44" s="572"/>
      <c r="C44" s="572"/>
      <c r="D44" s="573"/>
      <c r="E44" s="550">
        <v>6</v>
      </c>
      <c r="F44" s="551"/>
      <c r="G44" s="551"/>
      <c r="H44" s="552"/>
      <c r="I44" s="596"/>
      <c r="J44" s="597"/>
      <c r="K44" s="597" t="s">
        <v>179</v>
      </c>
      <c r="L44" s="597"/>
      <c r="M44" s="597"/>
      <c r="N44" s="597"/>
      <c r="O44" s="597"/>
      <c r="P44" s="597"/>
      <c r="Q44" s="597"/>
      <c r="R44" s="597"/>
      <c r="S44" s="597"/>
      <c r="T44" s="597"/>
      <c r="U44" s="597"/>
      <c r="V44" s="597"/>
      <c r="W44" s="597"/>
      <c r="X44" s="597"/>
      <c r="Y44" s="597"/>
      <c r="Z44" s="597"/>
      <c r="AA44" s="597"/>
      <c r="AB44" s="597"/>
      <c r="AC44" s="598"/>
      <c r="AD44" s="577"/>
      <c r="AE44" s="544"/>
      <c r="AF44" s="544"/>
      <c r="AG44" s="544" t="s">
        <v>163</v>
      </c>
      <c r="AH44" s="544"/>
      <c r="AI44" s="544"/>
      <c r="AJ44" s="544"/>
      <c r="AK44" s="544"/>
      <c r="AL44" s="544"/>
      <c r="AM44" s="544"/>
      <c r="AN44" s="544"/>
      <c r="AO44" s="544"/>
      <c r="AP44" s="544"/>
      <c r="AQ44" s="544"/>
      <c r="AR44" s="544"/>
      <c r="AS44" s="544"/>
      <c r="AT44" s="544"/>
      <c r="AU44" s="544"/>
      <c r="AV44" s="544"/>
      <c r="AW44" s="544"/>
      <c r="AX44" s="544"/>
      <c r="AY44" s="544"/>
      <c r="AZ44" s="544"/>
      <c r="BA44" s="544"/>
      <c r="BB44" s="544"/>
      <c r="BC44" s="544"/>
      <c r="BD44" s="544"/>
      <c r="BE44" s="544"/>
      <c r="BF44" s="544"/>
      <c r="BG44" s="544"/>
      <c r="BH44" s="544"/>
      <c r="BI44" s="544"/>
      <c r="BJ44" s="544" t="s">
        <v>168</v>
      </c>
      <c r="BK44" s="544"/>
      <c r="BL44" s="544"/>
      <c r="BM44" s="544"/>
      <c r="BN44" s="544"/>
      <c r="BO44" s="544"/>
      <c r="BP44" s="544"/>
      <c r="BQ44" s="544"/>
      <c r="BR44" s="544"/>
      <c r="BS44" s="544"/>
      <c r="BT44" s="544"/>
      <c r="BU44" s="544"/>
      <c r="BV44" s="544"/>
      <c r="BW44" s="544"/>
      <c r="BX44" s="544"/>
      <c r="BY44" s="544"/>
      <c r="BZ44" s="544"/>
      <c r="CA44" s="544"/>
      <c r="CB44" s="544"/>
      <c r="CC44" s="544"/>
      <c r="CD44" s="544"/>
      <c r="CE44" s="544"/>
      <c r="CF44" s="544"/>
      <c r="CG44" s="544"/>
      <c r="CH44" s="544"/>
      <c r="CI44" s="545"/>
    </row>
    <row r="45" spans="1:87" s="130" customFormat="1" ht="6" customHeight="1">
      <c r="A45" s="571"/>
      <c r="B45" s="572"/>
      <c r="C45" s="572"/>
      <c r="D45" s="573"/>
      <c r="E45" s="553"/>
      <c r="F45" s="554"/>
      <c r="G45" s="554"/>
      <c r="H45" s="555"/>
      <c r="I45" s="596"/>
      <c r="J45" s="597"/>
      <c r="K45" s="597"/>
      <c r="L45" s="597"/>
      <c r="M45" s="597"/>
      <c r="N45" s="597"/>
      <c r="O45" s="597"/>
      <c r="P45" s="597"/>
      <c r="Q45" s="597"/>
      <c r="R45" s="597"/>
      <c r="S45" s="597"/>
      <c r="T45" s="597"/>
      <c r="U45" s="597"/>
      <c r="V45" s="597"/>
      <c r="W45" s="597"/>
      <c r="X45" s="597"/>
      <c r="Y45" s="597"/>
      <c r="Z45" s="597"/>
      <c r="AA45" s="597"/>
      <c r="AB45" s="597"/>
      <c r="AC45" s="598"/>
      <c r="AD45" s="578"/>
      <c r="AE45" s="546" t="s">
        <v>369</v>
      </c>
      <c r="AF45" s="546"/>
      <c r="AG45" s="546"/>
      <c r="AH45" s="546"/>
      <c r="AI45" s="546"/>
      <c r="AJ45" s="546"/>
      <c r="AK45" s="546"/>
      <c r="AL45" s="546"/>
      <c r="AM45" s="546"/>
      <c r="AN45" s="546"/>
      <c r="AO45" s="546"/>
      <c r="AP45" s="546"/>
      <c r="AQ45" s="546"/>
      <c r="AR45" s="546"/>
      <c r="AS45" s="546"/>
      <c r="AT45" s="546"/>
      <c r="AU45" s="546"/>
      <c r="AV45" s="546"/>
      <c r="AW45" s="546"/>
      <c r="AX45" s="546"/>
      <c r="AY45" s="546"/>
      <c r="AZ45" s="546"/>
      <c r="BA45" s="546"/>
      <c r="BB45" s="546"/>
      <c r="BC45" s="546"/>
      <c r="BD45" s="546"/>
      <c r="BE45" s="546"/>
      <c r="BF45" s="546"/>
      <c r="BG45" s="546"/>
      <c r="BH45" s="546" t="s">
        <v>369</v>
      </c>
      <c r="BI45" s="546"/>
      <c r="BJ45" s="546"/>
      <c r="BK45" s="546"/>
      <c r="BL45" s="546"/>
      <c r="BM45" s="546"/>
      <c r="BN45" s="546"/>
      <c r="BO45" s="546"/>
      <c r="BP45" s="546"/>
      <c r="BQ45" s="546"/>
      <c r="BR45" s="546"/>
      <c r="BS45" s="546"/>
      <c r="BT45" s="546"/>
      <c r="BU45" s="546"/>
      <c r="BV45" s="546"/>
      <c r="BW45" s="546"/>
      <c r="BX45" s="546"/>
      <c r="BY45" s="546"/>
      <c r="BZ45" s="546"/>
      <c r="CA45" s="546"/>
      <c r="CB45" s="546"/>
      <c r="CC45" s="546"/>
      <c r="CD45" s="546"/>
      <c r="CE45" s="546"/>
      <c r="CF45" s="546"/>
      <c r="CG45" s="546"/>
      <c r="CH45" s="546"/>
      <c r="CI45" s="547"/>
    </row>
    <row r="46" spans="1:87" s="130" customFormat="1" ht="6" customHeight="1">
      <c r="A46" s="571"/>
      <c r="B46" s="572"/>
      <c r="C46" s="572"/>
      <c r="D46" s="573"/>
      <c r="E46" s="553"/>
      <c r="F46" s="554"/>
      <c r="G46" s="554"/>
      <c r="H46" s="555"/>
      <c r="I46" s="596"/>
      <c r="J46" s="597"/>
      <c r="K46" s="597"/>
      <c r="L46" s="597"/>
      <c r="M46" s="597"/>
      <c r="N46" s="597"/>
      <c r="O46" s="597"/>
      <c r="P46" s="597"/>
      <c r="Q46" s="597"/>
      <c r="R46" s="597"/>
      <c r="S46" s="597"/>
      <c r="T46" s="597"/>
      <c r="U46" s="597"/>
      <c r="V46" s="597"/>
      <c r="W46" s="597"/>
      <c r="X46" s="597"/>
      <c r="Y46" s="597"/>
      <c r="Z46" s="597"/>
      <c r="AA46" s="597"/>
      <c r="AB46" s="597"/>
      <c r="AC46" s="598"/>
      <c r="AD46" s="578"/>
      <c r="AE46" s="546"/>
      <c r="AF46" s="546"/>
      <c r="AG46" s="546"/>
      <c r="AH46" s="546"/>
      <c r="AI46" s="546"/>
      <c r="AJ46" s="546"/>
      <c r="AK46" s="546"/>
      <c r="AL46" s="546"/>
      <c r="AM46" s="546"/>
      <c r="AN46" s="546"/>
      <c r="AO46" s="546"/>
      <c r="AP46" s="546"/>
      <c r="AQ46" s="546"/>
      <c r="AR46" s="546"/>
      <c r="AS46" s="546"/>
      <c r="AT46" s="546"/>
      <c r="AU46" s="546"/>
      <c r="AV46" s="546"/>
      <c r="AW46" s="546"/>
      <c r="AX46" s="546"/>
      <c r="AY46" s="546"/>
      <c r="AZ46" s="546"/>
      <c r="BA46" s="546"/>
      <c r="BB46" s="546"/>
      <c r="BC46" s="546"/>
      <c r="BD46" s="546"/>
      <c r="BE46" s="546"/>
      <c r="BF46" s="546"/>
      <c r="BG46" s="546"/>
      <c r="BH46" s="546"/>
      <c r="BI46" s="546"/>
      <c r="BJ46" s="546"/>
      <c r="BK46" s="546"/>
      <c r="BL46" s="546"/>
      <c r="BM46" s="546"/>
      <c r="BN46" s="546"/>
      <c r="BO46" s="546"/>
      <c r="BP46" s="546"/>
      <c r="BQ46" s="546"/>
      <c r="BR46" s="546"/>
      <c r="BS46" s="546"/>
      <c r="BT46" s="546"/>
      <c r="BU46" s="546"/>
      <c r="BV46" s="546"/>
      <c r="BW46" s="546"/>
      <c r="BX46" s="546"/>
      <c r="BY46" s="546"/>
      <c r="BZ46" s="546"/>
      <c r="CA46" s="546"/>
      <c r="CB46" s="546"/>
      <c r="CC46" s="546"/>
      <c r="CD46" s="546"/>
      <c r="CE46" s="546"/>
      <c r="CF46" s="546"/>
      <c r="CG46" s="546"/>
      <c r="CH46" s="546"/>
      <c r="CI46" s="547"/>
    </row>
    <row r="47" spans="1:87" s="130" customFormat="1" ht="6" customHeight="1">
      <c r="A47" s="571"/>
      <c r="B47" s="572"/>
      <c r="C47" s="572"/>
      <c r="D47" s="573"/>
      <c r="E47" s="556"/>
      <c r="F47" s="557"/>
      <c r="G47" s="557"/>
      <c r="H47" s="558"/>
      <c r="I47" s="596"/>
      <c r="J47" s="597"/>
      <c r="K47" s="597"/>
      <c r="L47" s="597"/>
      <c r="M47" s="597"/>
      <c r="N47" s="597"/>
      <c r="O47" s="597"/>
      <c r="P47" s="597"/>
      <c r="Q47" s="597"/>
      <c r="R47" s="597"/>
      <c r="S47" s="597"/>
      <c r="T47" s="597"/>
      <c r="U47" s="597"/>
      <c r="V47" s="597"/>
      <c r="W47" s="597"/>
      <c r="X47" s="597"/>
      <c r="Y47" s="597"/>
      <c r="Z47" s="597"/>
      <c r="AA47" s="597"/>
      <c r="AB47" s="597"/>
      <c r="AC47" s="598"/>
      <c r="AD47" s="579"/>
      <c r="AE47" s="548"/>
      <c r="AF47" s="548"/>
      <c r="AG47" s="548"/>
      <c r="AH47" s="548"/>
      <c r="AI47" s="548"/>
      <c r="AJ47" s="548"/>
      <c r="AK47" s="548"/>
      <c r="AL47" s="548"/>
      <c r="AM47" s="548"/>
      <c r="AN47" s="548"/>
      <c r="AO47" s="548"/>
      <c r="AP47" s="548"/>
      <c r="AQ47" s="548"/>
      <c r="AR47" s="548"/>
      <c r="AS47" s="548"/>
      <c r="AT47" s="548"/>
      <c r="AU47" s="548"/>
      <c r="AV47" s="548"/>
      <c r="AW47" s="548"/>
      <c r="AX47" s="548"/>
      <c r="AY47" s="548"/>
      <c r="AZ47" s="548"/>
      <c r="BA47" s="548"/>
      <c r="BB47" s="548"/>
      <c r="BC47" s="548"/>
      <c r="BD47" s="548"/>
      <c r="BE47" s="548"/>
      <c r="BF47" s="548"/>
      <c r="BG47" s="548"/>
      <c r="BH47" s="548"/>
      <c r="BI47" s="548"/>
      <c r="BJ47" s="548"/>
      <c r="BK47" s="548"/>
      <c r="BL47" s="548"/>
      <c r="BM47" s="548"/>
      <c r="BN47" s="548"/>
      <c r="BO47" s="548"/>
      <c r="BP47" s="548"/>
      <c r="BQ47" s="548"/>
      <c r="BR47" s="548"/>
      <c r="BS47" s="548"/>
      <c r="BT47" s="548"/>
      <c r="BU47" s="548"/>
      <c r="BV47" s="548"/>
      <c r="BW47" s="548"/>
      <c r="BX47" s="548"/>
      <c r="BY47" s="548"/>
      <c r="BZ47" s="548"/>
      <c r="CA47" s="548"/>
      <c r="CB47" s="548"/>
      <c r="CC47" s="548"/>
      <c r="CD47" s="548"/>
      <c r="CE47" s="548"/>
      <c r="CF47" s="548"/>
      <c r="CG47" s="548"/>
      <c r="CH47" s="548"/>
      <c r="CI47" s="549"/>
    </row>
    <row r="48" spans="1:87" s="130" customFormat="1" ht="6" customHeight="1">
      <c r="A48" s="571"/>
      <c r="B48" s="572"/>
      <c r="C48" s="572"/>
      <c r="D48" s="573"/>
      <c r="E48" s="550">
        <v>7</v>
      </c>
      <c r="F48" s="551"/>
      <c r="G48" s="551"/>
      <c r="H48" s="552"/>
      <c r="I48" s="596"/>
      <c r="J48" s="597"/>
      <c r="K48" s="597" t="s">
        <v>180</v>
      </c>
      <c r="L48" s="597"/>
      <c r="M48" s="597"/>
      <c r="N48" s="597"/>
      <c r="O48" s="597"/>
      <c r="P48" s="597"/>
      <c r="Q48" s="597"/>
      <c r="R48" s="597"/>
      <c r="S48" s="597"/>
      <c r="T48" s="597"/>
      <c r="U48" s="597"/>
      <c r="V48" s="597"/>
      <c r="W48" s="597"/>
      <c r="X48" s="597"/>
      <c r="Y48" s="597"/>
      <c r="Z48" s="597"/>
      <c r="AA48" s="597"/>
      <c r="AB48" s="597"/>
      <c r="AC48" s="598"/>
      <c r="AD48" s="617" t="s">
        <v>181</v>
      </c>
      <c r="AE48" s="618"/>
      <c r="AF48" s="618"/>
      <c r="AG48" s="618"/>
      <c r="AH48" s="618"/>
      <c r="AI48" s="618"/>
      <c r="AJ48" s="618"/>
      <c r="AK48" s="618"/>
      <c r="AL48" s="544"/>
      <c r="AM48" s="544"/>
      <c r="AN48" s="544" t="s">
        <v>163</v>
      </c>
      <c r="AO48" s="544"/>
      <c r="AP48" s="544"/>
      <c r="AQ48" s="544"/>
      <c r="AR48" s="544"/>
      <c r="AS48" s="544"/>
      <c r="AT48" s="544"/>
      <c r="AU48" s="544"/>
      <c r="AV48" s="544"/>
      <c r="AW48" s="544"/>
      <c r="AX48" s="544"/>
      <c r="AY48" s="544" t="s">
        <v>168</v>
      </c>
      <c r="AZ48" s="544"/>
      <c r="BA48" s="544"/>
      <c r="BB48" s="544"/>
      <c r="BC48" s="544"/>
      <c r="BD48" s="544"/>
      <c r="BE48" s="544"/>
      <c r="BF48" s="545"/>
      <c r="BG48" s="617" t="s">
        <v>182</v>
      </c>
      <c r="BH48" s="618"/>
      <c r="BI48" s="618"/>
      <c r="BJ48" s="618"/>
      <c r="BK48" s="618"/>
      <c r="BL48" s="618"/>
      <c r="BM48" s="618"/>
      <c r="BN48" s="618"/>
      <c r="BO48" s="618"/>
      <c r="BP48" s="618"/>
      <c r="BQ48" s="618"/>
      <c r="BR48" s="544"/>
      <c r="BS48" s="544"/>
      <c r="BT48" s="544" t="s">
        <v>163</v>
      </c>
      <c r="BU48" s="544"/>
      <c r="BV48" s="544"/>
      <c r="BW48" s="544"/>
      <c r="BX48" s="544"/>
      <c r="BY48" s="544"/>
      <c r="BZ48" s="544"/>
      <c r="CA48" s="544"/>
      <c r="CB48" s="544"/>
      <c r="CC48" s="544"/>
      <c r="CD48" s="544"/>
      <c r="CE48" s="544" t="s">
        <v>168</v>
      </c>
      <c r="CF48" s="544"/>
      <c r="CG48" s="544"/>
      <c r="CH48" s="544"/>
      <c r="CI48" s="545"/>
    </row>
    <row r="49" spans="1:87" s="130" customFormat="1" ht="6" customHeight="1">
      <c r="A49" s="571"/>
      <c r="B49" s="572"/>
      <c r="C49" s="572"/>
      <c r="D49" s="573"/>
      <c r="E49" s="553"/>
      <c r="F49" s="554"/>
      <c r="G49" s="554"/>
      <c r="H49" s="555"/>
      <c r="I49" s="596"/>
      <c r="J49" s="597"/>
      <c r="K49" s="597"/>
      <c r="L49" s="597"/>
      <c r="M49" s="597"/>
      <c r="N49" s="597"/>
      <c r="O49" s="597"/>
      <c r="P49" s="597"/>
      <c r="Q49" s="597"/>
      <c r="R49" s="597"/>
      <c r="S49" s="597"/>
      <c r="T49" s="597"/>
      <c r="U49" s="597"/>
      <c r="V49" s="597"/>
      <c r="W49" s="597"/>
      <c r="X49" s="597"/>
      <c r="Y49" s="597"/>
      <c r="Z49" s="597"/>
      <c r="AA49" s="597"/>
      <c r="AB49" s="597"/>
      <c r="AC49" s="598"/>
      <c r="AD49" s="619"/>
      <c r="AE49" s="620"/>
      <c r="AF49" s="620"/>
      <c r="AG49" s="620"/>
      <c r="AH49" s="620"/>
      <c r="AI49" s="620"/>
      <c r="AJ49" s="620"/>
      <c r="AK49" s="620"/>
      <c r="AL49" s="546" t="s">
        <v>369</v>
      </c>
      <c r="AM49" s="546"/>
      <c r="AN49" s="546"/>
      <c r="AO49" s="546"/>
      <c r="AP49" s="546"/>
      <c r="AQ49" s="546"/>
      <c r="AR49" s="546"/>
      <c r="AS49" s="546"/>
      <c r="AT49" s="546"/>
      <c r="AU49" s="546"/>
      <c r="AV49" s="546"/>
      <c r="AW49" s="546" t="s">
        <v>369</v>
      </c>
      <c r="AX49" s="546"/>
      <c r="AY49" s="546"/>
      <c r="AZ49" s="546"/>
      <c r="BA49" s="546"/>
      <c r="BB49" s="546"/>
      <c r="BC49" s="546"/>
      <c r="BD49" s="546"/>
      <c r="BE49" s="546"/>
      <c r="BF49" s="547"/>
      <c r="BG49" s="619"/>
      <c r="BH49" s="620"/>
      <c r="BI49" s="620"/>
      <c r="BJ49" s="620"/>
      <c r="BK49" s="620"/>
      <c r="BL49" s="620"/>
      <c r="BM49" s="620"/>
      <c r="BN49" s="620"/>
      <c r="BO49" s="620"/>
      <c r="BP49" s="620"/>
      <c r="BQ49" s="620"/>
      <c r="BR49" s="546" t="s">
        <v>369</v>
      </c>
      <c r="BS49" s="546"/>
      <c r="BT49" s="546"/>
      <c r="BU49" s="546"/>
      <c r="BV49" s="546"/>
      <c r="BW49" s="546"/>
      <c r="BX49" s="546"/>
      <c r="BY49" s="546"/>
      <c r="BZ49" s="546"/>
      <c r="CA49" s="546"/>
      <c r="CB49" s="546"/>
      <c r="CC49" s="546" t="s">
        <v>369</v>
      </c>
      <c r="CD49" s="546"/>
      <c r="CE49" s="546"/>
      <c r="CF49" s="546"/>
      <c r="CG49" s="546"/>
      <c r="CH49" s="546"/>
      <c r="CI49" s="547"/>
    </row>
    <row r="50" spans="1:87" s="130" customFormat="1" ht="6" customHeight="1">
      <c r="A50" s="571"/>
      <c r="B50" s="572"/>
      <c r="C50" s="572"/>
      <c r="D50" s="573"/>
      <c r="E50" s="553"/>
      <c r="F50" s="554"/>
      <c r="G50" s="554"/>
      <c r="H50" s="555"/>
      <c r="I50" s="596"/>
      <c r="J50" s="597"/>
      <c r="K50" s="597"/>
      <c r="L50" s="597"/>
      <c r="M50" s="597"/>
      <c r="N50" s="597"/>
      <c r="O50" s="597"/>
      <c r="P50" s="597"/>
      <c r="Q50" s="597"/>
      <c r="R50" s="597"/>
      <c r="S50" s="597"/>
      <c r="T50" s="597"/>
      <c r="U50" s="597"/>
      <c r="V50" s="597"/>
      <c r="W50" s="597"/>
      <c r="X50" s="597"/>
      <c r="Y50" s="597"/>
      <c r="Z50" s="597"/>
      <c r="AA50" s="597"/>
      <c r="AB50" s="597"/>
      <c r="AC50" s="598"/>
      <c r="AD50" s="619"/>
      <c r="AE50" s="620"/>
      <c r="AF50" s="620"/>
      <c r="AG50" s="620"/>
      <c r="AH50" s="620"/>
      <c r="AI50" s="620"/>
      <c r="AJ50" s="620"/>
      <c r="AK50" s="620"/>
      <c r="AL50" s="546"/>
      <c r="AM50" s="546"/>
      <c r="AN50" s="546"/>
      <c r="AO50" s="546"/>
      <c r="AP50" s="546"/>
      <c r="AQ50" s="546"/>
      <c r="AR50" s="546"/>
      <c r="AS50" s="546"/>
      <c r="AT50" s="546"/>
      <c r="AU50" s="546"/>
      <c r="AV50" s="546"/>
      <c r="AW50" s="546"/>
      <c r="AX50" s="546"/>
      <c r="AY50" s="546"/>
      <c r="AZ50" s="546"/>
      <c r="BA50" s="546"/>
      <c r="BB50" s="546"/>
      <c r="BC50" s="546"/>
      <c r="BD50" s="546"/>
      <c r="BE50" s="546"/>
      <c r="BF50" s="547"/>
      <c r="BG50" s="619"/>
      <c r="BH50" s="620"/>
      <c r="BI50" s="620"/>
      <c r="BJ50" s="620"/>
      <c r="BK50" s="620"/>
      <c r="BL50" s="620"/>
      <c r="BM50" s="620"/>
      <c r="BN50" s="620"/>
      <c r="BO50" s="620"/>
      <c r="BP50" s="620"/>
      <c r="BQ50" s="620"/>
      <c r="BR50" s="546"/>
      <c r="BS50" s="546"/>
      <c r="BT50" s="546"/>
      <c r="BU50" s="546"/>
      <c r="BV50" s="546"/>
      <c r="BW50" s="546"/>
      <c r="BX50" s="546"/>
      <c r="BY50" s="546"/>
      <c r="BZ50" s="546"/>
      <c r="CA50" s="546"/>
      <c r="CB50" s="546"/>
      <c r="CC50" s="546"/>
      <c r="CD50" s="546"/>
      <c r="CE50" s="546"/>
      <c r="CF50" s="546"/>
      <c r="CG50" s="546"/>
      <c r="CH50" s="546"/>
      <c r="CI50" s="547"/>
    </row>
    <row r="51" spans="1:87" s="130" customFormat="1" ht="6" customHeight="1">
      <c r="A51" s="571"/>
      <c r="B51" s="572"/>
      <c r="C51" s="572"/>
      <c r="D51" s="573"/>
      <c r="E51" s="556"/>
      <c r="F51" s="557"/>
      <c r="G51" s="557"/>
      <c r="H51" s="558"/>
      <c r="I51" s="596"/>
      <c r="J51" s="597"/>
      <c r="K51" s="597"/>
      <c r="L51" s="597"/>
      <c r="M51" s="597"/>
      <c r="N51" s="597"/>
      <c r="O51" s="597"/>
      <c r="P51" s="597"/>
      <c r="Q51" s="597"/>
      <c r="R51" s="597"/>
      <c r="S51" s="597"/>
      <c r="T51" s="597"/>
      <c r="U51" s="597"/>
      <c r="V51" s="597"/>
      <c r="W51" s="597"/>
      <c r="X51" s="597"/>
      <c r="Y51" s="597"/>
      <c r="Z51" s="597"/>
      <c r="AA51" s="597"/>
      <c r="AB51" s="597"/>
      <c r="AC51" s="598"/>
      <c r="AD51" s="621"/>
      <c r="AE51" s="622"/>
      <c r="AF51" s="622"/>
      <c r="AG51" s="622"/>
      <c r="AH51" s="622"/>
      <c r="AI51" s="622"/>
      <c r="AJ51" s="622"/>
      <c r="AK51" s="622"/>
      <c r="AL51" s="548"/>
      <c r="AM51" s="548"/>
      <c r="AN51" s="548"/>
      <c r="AO51" s="548"/>
      <c r="AP51" s="548"/>
      <c r="AQ51" s="548"/>
      <c r="AR51" s="548"/>
      <c r="AS51" s="548"/>
      <c r="AT51" s="548"/>
      <c r="AU51" s="548"/>
      <c r="AV51" s="548"/>
      <c r="AW51" s="548"/>
      <c r="AX51" s="548"/>
      <c r="AY51" s="548"/>
      <c r="AZ51" s="548"/>
      <c r="BA51" s="548"/>
      <c r="BB51" s="548"/>
      <c r="BC51" s="548"/>
      <c r="BD51" s="548"/>
      <c r="BE51" s="548"/>
      <c r="BF51" s="549"/>
      <c r="BG51" s="621"/>
      <c r="BH51" s="622"/>
      <c r="BI51" s="622"/>
      <c r="BJ51" s="622"/>
      <c r="BK51" s="622"/>
      <c r="BL51" s="622"/>
      <c r="BM51" s="622"/>
      <c r="BN51" s="622"/>
      <c r="BO51" s="622"/>
      <c r="BP51" s="622"/>
      <c r="BQ51" s="622"/>
      <c r="BR51" s="548"/>
      <c r="BS51" s="548"/>
      <c r="BT51" s="548"/>
      <c r="BU51" s="548"/>
      <c r="BV51" s="548"/>
      <c r="BW51" s="548"/>
      <c r="BX51" s="548"/>
      <c r="BY51" s="548"/>
      <c r="BZ51" s="548"/>
      <c r="CA51" s="548"/>
      <c r="CB51" s="548"/>
      <c r="CC51" s="548"/>
      <c r="CD51" s="548"/>
      <c r="CE51" s="548"/>
      <c r="CF51" s="548"/>
      <c r="CG51" s="548"/>
      <c r="CH51" s="548"/>
      <c r="CI51" s="549"/>
    </row>
    <row r="52" spans="1:87" s="130" customFormat="1" ht="6" customHeight="1">
      <c r="A52" s="571"/>
      <c r="B52" s="572"/>
      <c r="C52" s="572"/>
      <c r="D52" s="573"/>
      <c r="E52" s="550">
        <v>8</v>
      </c>
      <c r="F52" s="551"/>
      <c r="G52" s="551"/>
      <c r="H52" s="552"/>
      <c r="I52" s="596"/>
      <c r="J52" s="597"/>
      <c r="K52" s="597" t="s">
        <v>183</v>
      </c>
      <c r="L52" s="597"/>
      <c r="M52" s="597"/>
      <c r="N52" s="597"/>
      <c r="O52" s="597"/>
      <c r="P52" s="597"/>
      <c r="Q52" s="597"/>
      <c r="R52" s="597"/>
      <c r="S52" s="597"/>
      <c r="T52" s="597"/>
      <c r="U52" s="597"/>
      <c r="V52" s="597"/>
      <c r="W52" s="597"/>
      <c r="X52" s="597"/>
      <c r="Y52" s="597"/>
      <c r="Z52" s="597"/>
      <c r="AA52" s="597"/>
      <c r="AB52" s="597"/>
      <c r="AC52" s="598"/>
      <c r="AD52" s="577"/>
      <c r="AE52" s="544"/>
      <c r="AF52" s="544"/>
      <c r="AG52" s="544" t="s">
        <v>163</v>
      </c>
      <c r="AH52" s="544"/>
      <c r="AI52" s="544"/>
      <c r="AJ52" s="544"/>
      <c r="AK52" s="544"/>
      <c r="AL52" s="544"/>
      <c r="AM52" s="544"/>
      <c r="AN52" s="544"/>
      <c r="AO52" s="544"/>
      <c r="AP52" s="544"/>
      <c r="AQ52" s="544"/>
      <c r="AR52" s="544"/>
      <c r="AS52" s="544"/>
      <c r="AT52" s="544"/>
      <c r="AU52" s="544"/>
      <c r="AV52" s="544"/>
      <c r="AW52" s="544"/>
      <c r="AX52" s="544"/>
      <c r="AY52" s="544"/>
      <c r="AZ52" s="544"/>
      <c r="BA52" s="544"/>
      <c r="BB52" s="544"/>
      <c r="BC52" s="544"/>
      <c r="BD52" s="544"/>
      <c r="BE52" s="544"/>
      <c r="BF52" s="544"/>
      <c r="BG52" s="544"/>
      <c r="BH52" s="544"/>
      <c r="BI52" s="544"/>
      <c r="BJ52" s="544" t="s">
        <v>168</v>
      </c>
      <c r="BK52" s="544"/>
      <c r="BL52" s="544"/>
      <c r="BM52" s="544"/>
      <c r="BN52" s="544"/>
      <c r="BO52" s="544"/>
      <c r="BP52" s="544"/>
      <c r="BQ52" s="544"/>
      <c r="BR52" s="544"/>
      <c r="BS52" s="544"/>
      <c r="BT52" s="544"/>
      <c r="BU52" s="544"/>
      <c r="BV52" s="544"/>
      <c r="BW52" s="544"/>
      <c r="BX52" s="544"/>
      <c r="BY52" s="544"/>
      <c r="BZ52" s="544"/>
      <c r="CA52" s="544"/>
      <c r="CB52" s="544"/>
      <c r="CC52" s="544"/>
      <c r="CD52" s="544"/>
      <c r="CE52" s="544"/>
      <c r="CF52" s="544"/>
      <c r="CG52" s="544"/>
      <c r="CH52" s="544"/>
      <c r="CI52" s="545"/>
    </row>
    <row r="53" spans="1:87" s="130" customFormat="1" ht="6" customHeight="1">
      <c r="A53" s="571"/>
      <c r="B53" s="572"/>
      <c r="C53" s="572"/>
      <c r="D53" s="573"/>
      <c r="E53" s="553"/>
      <c r="F53" s="554"/>
      <c r="G53" s="554"/>
      <c r="H53" s="555"/>
      <c r="I53" s="596"/>
      <c r="J53" s="597"/>
      <c r="K53" s="597"/>
      <c r="L53" s="597"/>
      <c r="M53" s="597"/>
      <c r="N53" s="597"/>
      <c r="O53" s="597"/>
      <c r="P53" s="597"/>
      <c r="Q53" s="597"/>
      <c r="R53" s="597"/>
      <c r="S53" s="597"/>
      <c r="T53" s="597"/>
      <c r="U53" s="597"/>
      <c r="V53" s="597"/>
      <c r="W53" s="597"/>
      <c r="X53" s="597"/>
      <c r="Y53" s="597"/>
      <c r="Z53" s="597"/>
      <c r="AA53" s="597"/>
      <c r="AB53" s="597"/>
      <c r="AC53" s="598"/>
      <c r="AD53" s="578"/>
      <c r="AE53" s="546" t="s">
        <v>369</v>
      </c>
      <c r="AF53" s="546"/>
      <c r="AG53" s="546"/>
      <c r="AH53" s="546"/>
      <c r="AI53" s="546"/>
      <c r="AJ53" s="546"/>
      <c r="AK53" s="546"/>
      <c r="AL53" s="546"/>
      <c r="AM53" s="546"/>
      <c r="AN53" s="546"/>
      <c r="AO53" s="546"/>
      <c r="AP53" s="546"/>
      <c r="AQ53" s="546"/>
      <c r="AR53" s="546"/>
      <c r="AS53" s="546"/>
      <c r="AT53" s="546"/>
      <c r="AU53" s="546"/>
      <c r="AV53" s="546"/>
      <c r="AW53" s="546"/>
      <c r="AX53" s="546"/>
      <c r="AY53" s="546"/>
      <c r="AZ53" s="546"/>
      <c r="BA53" s="546"/>
      <c r="BB53" s="546"/>
      <c r="BC53" s="546"/>
      <c r="BD53" s="546"/>
      <c r="BE53" s="546"/>
      <c r="BF53" s="546"/>
      <c r="BG53" s="546"/>
      <c r="BH53" s="546" t="s">
        <v>369</v>
      </c>
      <c r="BI53" s="546"/>
      <c r="BJ53" s="546"/>
      <c r="BK53" s="546"/>
      <c r="BL53" s="546"/>
      <c r="BM53" s="546"/>
      <c r="BN53" s="546"/>
      <c r="BO53" s="546"/>
      <c r="BP53" s="546"/>
      <c r="BQ53" s="546"/>
      <c r="BR53" s="546"/>
      <c r="BS53" s="546"/>
      <c r="BT53" s="546"/>
      <c r="BU53" s="546"/>
      <c r="BV53" s="546"/>
      <c r="BW53" s="546"/>
      <c r="BX53" s="546"/>
      <c r="BY53" s="546"/>
      <c r="BZ53" s="546"/>
      <c r="CA53" s="546"/>
      <c r="CB53" s="546"/>
      <c r="CC53" s="546"/>
      <c r="CD53" s="546"/>
      <c r="CE53" s="546"/>
      <c r="CF53" s="546"/>
      <c r="CG53" s="546"/>
      <c r="CH53" s="546"/>
      <c r="CI53" s="547"/>
    </row>
    <row r="54" spans="1:87" s="130" customFormat="1" ht="6" customHeight="1">
      <c r="A54" s="571"/>
      <c r="B54" s="572"/>
      <c r="C54" s="572"/>
      <c r="D54" s="573"/>
      <c r="E54" s="553"/>
      <c r="F54" s="554"/>
      <c r="G54" s="554"/>
      <c r="H54" s="555"/>
      <c r="I54" s="596"/>
      <c r="J54" s="597"/>
      <c r="K54" s="597"/>
      <c r="L54" s="597"/>
      <c r="M54" s="597"/>
      <c r="N54" s="597"/>
      <c r="O54" s="597"/>
      <c r="P54" s="597"/>
      <c r="Q54" s="597"/>
      <c r="R54" s="597"/>
      <c r="S54" s="597"/>
      <c r="T54" s="597"/>
      <c r="U54" s="597"/>
      <c r="V54" s="597"/>
      <c r="W54" s="597"/>
      <c r="X54" s="597"/>
      <c r="Y54" s="597"/>
      <c r="Z54" s="597"/>
      <c r="AA54" s="597"/>
      <c r="AB54" s="597"/>
      <c r="AC54" s="598"/>
      <c r="AD54" s="578"/>
      <c r="AE54" s="546"/>
      <c r="AF54" s="546"/>
      <c r="AG54" s="546"/>
      <c r="AH54" s="546"/>
      <c r="AI54" s="546"/>
      <c r="AJ54" s="546"/>
      <c r="AK54" s="546"/>
      <c r="AL54" s="546"/>
      <c r="AM54" s="546"/>
      <c r="AN54" s="546"/>
      <c r="AO54" s="546"/>
      <c r="AP54" s="546"/>
      <c r="AQ54" s="546"/>
      <c r="AR54" s="546"/>
      <c r="AS54" s="546"/>
      <c r="AT54" s="546"/>
      <c r="AU54" s="546"/>
      <c r="AV54" s="546"/>
      <c r="AW54" s="546"/>
      <c r="AX54" s="546"/>
      <c r="AY54" s="546"/>
      <c r="AZ54" s="546"/>
      <c r="BA54" s="546"/>
      <c r="BB54" s="546"/>
      <c r="BC54" s="546"/>
      <c r="BD54" s="546"/>
      <c r="BE54" s="546"/>
      <c r="BF54" s="546"/>
      <c r="BG54" s="546"/>
      <c r="BH54" s="546"/>
      <c r="BI54" s="546"/>
      <c r="BJ54" s="546"/>
      <c r="BK54" s="546"/>
      <c r="BL54" s="546"/>
      <c r="BM54" s="546"/>
      <c r="BN54" s="546"/>
      <c r="BO54" s="546"/>
      <c r="BP54" s="546"/>
      <c r="BQ54" s="546"/>
      <c r="BR54" s="546"/>
      <c r="BS54" s="546"/>
      <c r="BT54" s="546"/>
      <c r="BU54" s="546"/>
      <c r="BV54" s="546"/>
      <c r="BW54" s="546"/>
      <c r="BX54" s="546"/>
      <c r="BY54" s="546"/>
      <c r="BZ54" s="546"/>
      <c r="CA54" s="546"/>
      <c r="CB54" s="546"/>
      <c r="CC54" s="546"/>
      <c r="CD54" s="546"/>
      <c r="CE54" s="546"/>
      <c r="CF54" s="546"/>
      <c r="CG54" s="546"/>
      <c r="CH54" s="546"/>
      <c r="CI54" s="547"/>
    </row>
    <row r="55" spans="1:87" s="130" customFormat="1" ht="6" customHeight="1">
      <c r="A55" s="571"/>
      <c r="B55" s="572"/>
      <c r="C55" s="572"/>
      <c r="D55" s="573"/>
      <c r="E55" s="556"/>
      <c r="F55" s="557"/>
      <c r="G55" s="557"/>
      <c r="H55" s="558"/>
      <c r="I55" s="596"/>
      <c r="J55" s="597"/>
      <c r="K55" s="597"/>
      <c r="L55" s="597"/>
      <c r="M55" s="597"/>
      <c r="N55" s="597"/>
      <c r="O55" s="597"/>
      <c r="P55" s="597"/>
      <c r="Q55" s="597"/>
      <c r="R55" s="597"/>
      <c r="S55" s="597"/>
      <c r="T55" s="597"/>
      <c r="U55" s="597"/>
      <c r="V55" s="597"/>
      <c r="W55" s="597"/>
      <c r="X55" s="597"/>
      <c r="Y55" s="597"/>
      <c r="Z55" s="597"/>
      <c r="AA55" s="597"/>
      <c r="AB55" s="597"/>
      <c r="AC55" s="598"/>
      <c r="AD55" s="579"/>
      <c r="AE55" s="548"/>
      <c r="AF55" s="548"/>
      <c r="AG55" s="548"/>
      <c r="AH55" s="548"/>
      <c r="AI55" s="548"/>
      <c r="AJ55" s="548"/>
      <c r="AK55" s="548"/>
      <c r="AL55" s="548"/>
      <c r="AM55" s="548"/>
      <c r="AN55" s="548"/>
      <c r="AO55" s="548"/>
      <c r="AP55" s="548"/>
      <c r="AQ55" s="548"/>
      <c r="AR55" s="548"/>
      <c r="AS55" s="548"/>
      <c r="AT55" s="548"/>
      <c r="AU55" s="548"/>
      <c r="AV55" s="548"/>
      <c r="AW55" s="548"/>
      <c r="AX55" s="548"/>
      <c r="AY55" s="548"/>
      <c r="AZ55" s="548"/>
      <c r="BA55" s="548"/>
      <c r="BB55" s="548"/>
      <c r="BC55" s="548"/>
      <c r="BD55" s="548"/>
      <c r="BE55" s="548"/>
      <c r="BF55" s="548"/>
      <c r="BG55" s="548"/>
      <c r="BH55" s="548"/>
      <c r="BI55" s="548"/>
      <c r="BJ55" s="548"/>
      <c r="BK55" s="548"/>
      <c r="BL55" s="548"/>
      <c r="BM55" s="548"/>
      <c r="BN55" s="548"/>
      <c r="BO55" s="548"/>
      <c r="BP55" s="548"/>
      <c r="BQ55" s="548"/>
      <c r="BR55" s="548"/>
      <c r="BS55" s="548"/>
      <c r="BT55" s="548"/>
      <c r="BU55" s="548"/>
      <c r="BV55" s="548"/>
      <c r="BW55" s="548"/>
      <c r="BX55" s="548"/>
      <c r="BY55" s="548"/>
      <c r="BZ55" s="548"/>
      <c r="CA55" s="548"/>
      <c r="CB55" s="548"/>
      <c r="CC55" s="548"/>
      <c r="CD55" s="548"/>
      <c r="CE55" s="548"/>
      <c r="CF55" s="548"/>
      <c r="CG55" s="548"/>
      <c r="CH55" s="548"/>
      <c r="CI55" s="549"/>
    </row>
    <row r="56" spans="1:87" s="130" customFormat="1" ht="6" customHeight="1">
      <c r="A56" s="571"/>
      <c r="B56" s="572"/>
      <c r="C56" s="572"/>
      <c r="D56" s="573"/>
      <c r="E56" s="550">
        <v>9</v>
      </c>
      <c r="F56" s="551"/>
      <c r="G56" s="551"/>
      <c r="H56" s="552"/>
      <c r="I56" s="596"/>
      <c r="J56" s="597"/>
      <c r="K56" s="597" t="s">
        <v>184</v>
      </c>
      <c r="L56" s="597"/>
      <c r="M56" s="597"/>
      <c r="N56" s="597"/>
      <c r="O56" s="597"/>
      <c r="P56" s="597"/>
      <c r="Q56" s="597"/>
      <c r="R56" s="597"/>
      <c r="S56" s="597"/>
      <c r="T56" s="597"/>
      <c r="U56" s="597"/>
      <c r="V56" s="597"/>
      <c r="W56" s="597"/>
      <c r="X56" s="597"/>
      <c r="Y56" s="597"/>
      <c r="Z56" s="597"/>
      <c r="AA56" s="597"/>
      <c r="AB56" s="597"/>
      <c r="AC56" s="598"/>
      <c r="AD56" s="577"/>
      <c r="AE56" s="544"/>
      <c r="AF56" s="544"/>
      <c r="AG56" s="544" t="s">
        <v>163</v>
      </c>
      <c r="AH56" s="544"/>
      <c r="AI56" s="544"/>
      <c r="AJ56" s="544"/>
      <c r="AK56" s="544"/>
      <c r="AL56" s="626" t="s">
        <v>185</v>
      </c>
      <c r="AM56" s="626"/>
      <c r="AN56" s="626"/>
      <c r="AO56" s="626"/>
      <c r="AP56" s="626"/>
      <c r="AQ56" s="626"/>
      <c r="AR56" s="626"/>
      <c r="AS56" s="626"/>
      <c r="AT56" s="626"/>
      <c r="AU56" s="626"/>
      <c r="AV56" s="626"/>
      <c r="AW56" s="626"/>
      <c r="AX56" s="626"/>
      <c r="AY56" s="626"/>
      <c r="AZ56" s="626"/>
      <c r="BA56" s="626"/>
      <c r="BB56" s="626"/>
      <c r="BC56" s="544"/>
      <c r="BD56" s="544"/>
      <c r="BE56" s="623" t="s">
        <v>360</v>
      </c>
      <c r="BF56" s="623"/>
      <c r="BG56" s="623"/>
      <c r="BH56" s="623"/>
      <c r="BI56" s="623"/>
      <c r="BJ56" s="623"/>
      <c r="BK56" s="627" t="s">
        <v>381</v>
      </c>
      <c r="BL56" s="627"/>
      <c r="BM56" s="627"/>
      <c r="BN56" s="627"/>
      <c r="BO56" s="627"/>
      <c r="BP56" s="627"/>
      <c r="BQ56" s="627"/>
      <c r="BR56" s="627"/>
      <c r="BS56" s="627"/>
      <c r="BT56" s="627"/>
      <c r="BU56" s="627"/>
      <c r="BV56" s="627"/>
      <c r="BW56" s="627"/>
      <c r="BX56" s="544"/>
      <c r="BY56" s="544"/>
      <c r="BZ56" s="544" t="s">
        <v>382</v>
      </c>
      <c r="CA56" s="544"/>
      <c r="CB56" s="544"/>
      <c r="CC56" s="544"/>
      <c r="CD56" s="544"/>
      <c r="CE56" s="544"/>
      <c r="CF56" s="544"/>
      <c r="CG56" s="544"/>
      <c r="CH56" s="544"/>
      <c r="CI56" s="545"/>
    </row>
    <row r="57" spans="1:87" s="130" customFormat="1" ht="6" customHeight="1">
      <c r="A57" s="571"/>
      <c r="B57" s="572"/>
      <c r="C57" s="572"/>
      <c r="D57" s="573"/>
      <c r="E57" s="553"/>
      <c r="F57" s="554"/>
      <c r="G57" s="554"/>
      <c r="H57" s="555"/>
      <c r="I57" s="596"/>
      <c r="J57" s="597"/>
      <c r="K57" s="597"/>
      <c r="L57" s="597"/>
      <c r="M57" s="597"/>
      <c r="N57" s="597"/>
      <c r="O57" s="597"/>
      <c r="P57" s="597"/>
      <c r="Q57" s="597"/>
      <c r="R57" s="597"/>
      <c r="S57" s="597"/>
      <c r="T57" s="597"/>
      <c r="U57" s="597"/>
      <c r="V57" s="597"/>
      <c r="W57" s="597"/>
      <c r="X57" s="597"/>
      <c r="Y57" s="597"/>
      <c r="Z57" s="597"/>
      <c r="AA57" s="597"/>
      <c r="AB57" s="597"/>
      <c r="AC57" s="598"/>
      <c r="AD57" s="578"/>
      <c r="AE57" s="546" t="s">
        <v>369</v>
      </c>
      <c r="AF57" s="546"/>
      <c r="AG57" s="546"/>
      <c r="AH57" s="546"/>
      <c r="AI57" s="546"/>
      <c r="AJ57" s="546"/>
      <c r="AK57" s="546"/>
      <c r="AL57" s="587"/>
      <c r="AM57" s="587"/>
      <c r="AN57" s="587"/>
      <c r="AO57" s="587"/>
      <c r="AP57" s="587"/>
      <c r="AQ57" s="587"/>
      <c r="AR57" s="587"/>
      <c r="AS57" s="587"/>
      <c r="AT57" s="587"/>
      <c r="AU57" s="587"/>
      <c r="AV57" s="587"/>
      <c r="AW57" s="587"/>
      <c r="AX57" s="587"/>
      <c r="AY57" s="587"/>
      <c r="AZ57" s="587"/>
      <c r="BA57" s="587"/>
      <c r="BB57" s="587"/>
      <c r="BC57" s="546" t="s">
        <v>369</v>
      </c>
      <c r="BD57" s="546"/>
      <c r="BE57" s="624"/>
      <c r="BF57" s="624"/>
      <c r="BG57" s="624"/>
      <c r="BH57" s="624"/>
      <c r="BI57" s="624"/>
      <c r="BJ57" s="624"/>
      <c r="BK57" s="628"/>
      <c r="BL57" s="628"/>
      <c r="BM57" s="628"/>
      <c r="BN57" s="628"/>
      <c r="BO57" s="628"/>
      <c r="BP57" s="628"/>
      <c r="BQ57" s="628"/>
      <c r="BR57" s="628"/>
      <c r="BS57" s="628"/>
      <c r="BT57" s="628"/>
      <c r="BU57" s="628"/>
      <c r="BV57" s="628"/>
      <c r="BW57" s="628"/>
      <c r="BX57" s="546"/>
      <c r="BY57" s="546"/>
      <c r="BZ57" s="546"/>
      <c r="CA57" s="546"/>
      <c r="CB57" s="546"/>
      <c r="CC57" s="546"/>
      <c r="CD57" s="546"/>
      <c r="CE57" s="546"/>
      <c r="CF57" s="546"/>
      <c r="CG57" s="546"/>
      <c r="CH57" s="546"/>
      <c r="CI57" s="547"/>
    </row>
    <row r="58" spans="1:87" s="130" customFormat="1" ht="6" customHeight="1">
      <c r="A58" s="571"/>
      <c r="B58" s="572"/>
      <c r="C58" s="572"/>
      <c r="D58" s="573"/>
      <c r="E58" s="553"/>
      <c r="F58" s="554"/>
      <c r="G58" s="554"/>
      <c r="H58" s="555"/>
      <c r="I58" s="596"/>
      <c r="J58" s="597"/>
      <c r="K58" s="597"/>
      <c r="L58" s="597"/>
      <c r="M58" s="597"/>
      <c r="N58" s="597"/>
      <c r="O58" s="597"/>
      <c r="P58" s="597"/>
      <c r="Q58" s="597"/>
      <c r="R58" s="597"/>
      <c r="S58" s="597"/>
      <c r="T58" s="597"/>
      <c r="U58" s="597"/>
      <c r="V58" s="597"/>
      <c r="W58" s="597"/>
      <c r="X58" s="597"/>
      <c r="Y58" s="597"/>
      <c r="Z58" s="597"/>
      <c r="AA58" s="597"/>
      <c r="AB58" s="597"/>
      <c r="AC58" s="598"/>
      <c r="AD58" s="578"/>
      <c r="AE58" s="546"/>
      <c r="AF58" s="546"/>
      <c r="AG58" s="546"/>
      <c r="AH58" s="546"/>
      <c r="AI58" s="546"/>
      <c r="AJ58" s="546"/>
      <c r="AK58" s="546"/>
      <c r="AL58" s="587"/>
      <c r="AM58" s="587"/>
      <c r="AN58" s="587"/>
      <c r="AO58" s="587"/>
      <c r="AP58" s="587"/>
      <c r="AQ58" s="587"/>
      <c r="AR58" s="587"/>
      <c r="AS58" s="587"/>
      <c r="AT58" s="587"/>
      <c r="AU58" s="587"/>
      <c r="AV58" s="587"/>
      <c r="AW58" s="587"/>
      <c r="AX58" s="587"/>
      <c r="AY58" s="587"/>
      <c r="AZ58" s="587"/>
      <c r="BA58" s="587"/>
      <c r="BB58" s="587"/>
      <c r="BC58" s="546"/>
      <c r="BD58" s="546"/>
      <c r="BE58" s="624"/>
      <c r="BF58" s="624"/>
      <c r="BG58" s="624"/>
      <c r="BH58" s="624"/>
      <c r="BI58" s="624"/>
      <c r="BJ58" s="624"/>
      <c r="BK58" s="628"/>
      <c r="BL58" s="628"/>
      <c r="BM58" s="628"/>
      <c r="BN58" s="628"/>
      <c r="BO58" s="628"/>
      <c r="BP58" s="628"/>
      <c r="BQ58" s="628"/>
      <c r="BR58" s="628"/>
      <c r="BS58" s="628"/>
      <c r="BT58" s="628"/>
      <c r="BU58" s="628"/>
      <c r="BV58" s="628"/>
      <c r="BW58" s="628"/>
      <c r="BX58" s="546"/>
      <c r="BY58" s="546"/>
      <c r="BZ58" s="546"/>
      <c r="CA58" s="546"/>
      <c r="CB58" s="546"/>
      <c r="CC58" s="546"/>
      <c r="CD58" s="546"/>
      <c r="CE58" s="546"/>
      <c r="CF58" s="546"/>
      <c r="CG58" s="546"/>
      <c r="CH58" s="546"/>
      <c r="CI58" s="547"/>
    </row>
    <row r="59" spans="1:87" s="130" customFormat="1" ht="6" customHeight="1">
      <c r="A59" s="571"/>
      <c r="B59" s="572"/>
      <c r="C59" s="572"/>
      <c r="D59" s="573"/>
      <c r="E59" s="556"/>
      <c r="F59" s="557"/>
      <c r="G59" s="557"/>
      <c r="H59" s="558"/>
      <c r="I59" s="596"/>
      <c r="J59" s="597"/>
      <c r="K59" s="597"/>
      <c r="L59" s="597"/>
      <c r="M59" s="597"/>
      <c r="N59" s="597"/>
      <c r="O59" s="597"/>
      <c r="P59" s="597"/>
      <c r="Q59" s="597"/>
      <c r="R59" s="597"/>
      <c r="S59" s="597"/>
      <c r="T59" s="597"/>
      <c r="U59" s="597"/>
      <c r="V59" s="597"/>
      <c r="W59" s="597"/>
      <c r="X59" s="597"/>
      <c r="Y59" s="597"/>
      <c r="Z59" s="597"/>
      <c r="AA59" s="597"/>
      <c r="AB59" s="597"/>
      <c r="AC59" s="598"/>
      <c r="AD59" s="579"/>
      <c r="AE59" s="548"/>
      <c r="AF59" s="548"/>
      <c r="AG59" s="548"/>
      <c r="AH59" s="548"/>
      <c r="AI59" s="548"/>
      <c r="AJ59" s="548"/>
      <c r="AK59" s="548"/>
      <c r="AL59" s="588"/>
      <c r="AM59" s="588"/>
      <c r="AN59" s="588"/>
      <c r="AO59" s="588"/>
      <c r="AP59" s="588"/>
      <c r="AQ59" s="588"/>
      <c r="AR59" s="588"/>
      <c r="AS59" s="588"/>
      <c r="AT59" s="588"/>
      <c r="AU59" s="588"/>
      <c r="AV59" s="588"/>
      <c r="AW59" s="588"/>
      <c r="AX59" s="588"/>
      <c r="AY59" s="588"/>
      <c r="AZ59" s="588"/>
      <c r="BA59" s="588"/>
      <c r="BB59" s="588"/>
      <c r="BC59" s="548"/>
      <c r="BD59" s="548"/>
      <c r="BE59" s="625"/>
      <c r="BF59" s="625"/>
      <c r="BG59" s="625"/>
      <c r="BH59" s="625"/>
      <c r="BI59" s="625"/>
      <c r="BJ59" s="625"/>
      <c r="BK59" s="629"/>
      <c r="BL59" s="629"/>
      <c r="BM59" s="629"/>
      <c r="BN59" s="629"/>
      <c r="BO59" s="629"/>
      <c r="BP59" s="629"/>
      <c r="BQ59" s="629"/>
      <c r="BR59" s="629"/>
      <c r="BS59" s="629"/>
      <c r="BT59" s="629"/>
      <c r="BU59" s="629"/>
      <c r="BV59" s="629"/>
      <c r="BW59" s="629"/>
      <c r="BX59" s="548"/>
      <c r="BY59" s="548"/>
      <c r="BZ59" s="548"/>
      <c r="CA59" s="548"/>
      <c r="CB59" s="548"/>
      <c r="CC59" s="548"/>
      <c r="CD59" s="548"/>
      <c r="CE59" s="548"/>
      <c r="CF59" s="548"/>
      <c r="CG59" s="548"/>
      <c r="CH59" s="548"/>
      <c r="CI59" s="549"/>
    </row>
    <row r="60" spans="1:87" s="130" customFormat="1" ht="6" customHeight="1">
      <c r="A60" s="571"/>
      <c r="B60" s="572"/>
      <c r="C60" s="572"/>
      <c r="D60" s="573"/>
      <c r="E60" s="550">
        <v>10</v>
      </c>
      <c r="F60" s="551"/>
      <c r="G60" s="551"/>
      <c r="H60" s="552"/>
      <c r="I60" s="596"/>
      <c r="J60" s="597"/>
      <c r="K60" s="597" t="s">
        <v>186</v>
      </c>
      <c r="L60" s="597"/>
      <c r="M60" s="597"/>
      <c r="N60" s="597"/>
      <c r="O60" s="597"/>
      <c r="P60" s="597"/>
      <c r="Q60" s="597"/>
      <c r="R60" s="597"/>
      <c r="S60" s="597"/>
      <c r="T60" s="597"/>
      <c r="U60" s="597"/>
      <c r="V60" s="597"/>
      <c r="W60" s="597"/>
      <c r="X60" s="597"/>
      <c r="Y60" s="597"/>
      <c r="Z60" s="597"/>
      <c r="AA60" s="597"/>
      <c r="AB60" s="597"/>
      <c r="AC60" s="598"/>
      <c r="AD60" s="577"/>
      <c r="AE60" s="544"/>
      <c r="AF60" s="544"/>
      <c r="AG60" s="544" t="s">
        <v>163</v>
      </c>
      <c r="AH60" s="544"/>
      <c r="AI60" s="544"/>
      <c r="AJ60" s="544"/>
      <c r="AK60" s="544"/>
      <c r="AL60" s="626" t="s">
        <v>187</v>
      </c>
      <c r="AM60" s="626"/>
      <c r="AN60" s="626"/>
      <c r="AO60" s="626"/>
      <c r="AP60" s="626"/>
      <c r="AQ60" s="626"/>
      <c r="AR60" s="626"/>
      <c r="AS60" s="626"/>
      <c r="AT60" s="626"/>
      <c r="AU60" s="626"/>
      <c r="AV60" s="626"/>
      <c r="AW60" s="626"/>
      <c r="AX60" s="626"/>
      <c r="AY60" s="626"/>
      <c r="AZ60" s="626"/>
      <c r="BA60" s="626"/>
      <c r="BB60" s="626"/>
      <c r="BC60" s="544"/>
      <c r="BD60" s="544"/>
      <c r="BE60" s="544" t="s">
        <v>188</v>
      </c>
      <c r="BF60" s="544"/>
      <c r="BG60" s="544"/>
      <c r="BH60" s="544"/>
      <c r="BI60" s="544"/>
      <c r="BJ60" s="544"/>
      <c r="BK60" s="544" t="s">
        <v>189</v>
      </c>
      <c r="BL60" s="544"/>
      <c r="BM60" s="544"/>
      <c r="BN60" s="544"/>
      <c r="BO60" s="544"/>
      <c r="BP60" s="544"/>
      <c r="BQ60" s="544"/>
      <c r="BR60" s="544"/>
      <c r="BS60" s="544"/>
      <c r="BT60" s="544"/>
      <c r="BU60" s="544"/>
      <c r="BV60" s="544"/>
      <c r="BW60" s="544"/>
      <c r="BX60" s="544"/>
      <c r="BY60" s="544"/>
      <c r="BZ60" s="544" t="s">
        <v>382</v>
      </c>
      <c r="CA60" s="544"/>
      <c r="CB60" s="544"/>
      <c r="CC60" s="544"/>
      <c r="CD60" s="544"/>
      <c r="CE60" s="544"/>
      <c r="CF60" s="544"/>
      <c r="CG60" s="544"/>
      <c r="CH60" s="544"/>
      <c r="CI60" s="545"/>
    </row>
    <row r="61" spans="1:87" s="130" customFormat="1" ht="6" customHeight="1">
      <c r="A61" s="571"/>
      <c r="B61" s="572"/>
      <c r="C61" s="572"/>
      <c r="D61" s="573"/>
      <c r="E61" s="553"/>
      <c r="F61" s="554"/>
      <c r="G61" s="554"/>
      <c r="H61" s="555"/>
      <c r="I61" s="596"/>
      <c r="J61" s="597"/>
      <c r="K61" s="597"/>
      <c r="L61" s="597"/>
      <c r="M61" s="597"/>
      <c r="N61" s="597"/>
      <c r="O61" s="597"/>
      <c r="P61" s="597"/>
      <c r="Q61" s="597"/>
      <c r="R61" s="597"/>
      <c r="S61" s="597"/>
      <c r="T61" s="597"/>
      <c r="U61" s="597"/>
      <c r="V61" s="597"/>
      <c r="W61" s="597"/>
      <c r="X61" s="597"/>
      <c r="Y61" s="597"/>
      <c r="Z61" s="597"/>
      <c r="AA61" s="597"/>
      <c r="AB61" s="597"/>
      <c r="AC61" s="598"/>
      <c r="AD61" s="578"/>
      <c r="AE61" s="546" t="s">
        <v>369</v>
      </c>
      <c r="AF61" s="546"/>
      <c r="AG61" s="546"/>
      <c r="AH61" s="546"/>
      <c r="AI61" s="546"/>
      <c r="AJ61" s="546"/>
      <c r="AK61" s="546"/>
      <c r="AL61" s="587"/>
      <c r="AM61" s="587"/>
      <c r="AN61" s="587"/>
      <c r="AO61" s="587"/>
      <c r="AP61" s="587"/>
      <c r="AQ61" s="587"/>
      <c r="AR61" s="587"/>
      <c r="AS61" s="587"/>
      <c r="AT61" s="587"/>
      <c r="AU61" s="587"/>
      <c r="AV61" s="587"/>
      <c r="AW61" s="587"/>
      <c r="AX61" s="587"/>
      <c r="AY61" s="587"/>
      <c r="AZ61" s="587"/>
      <c r="BA61" s="587"/>
      <c r="BB61" s="587"/>
      <c r="BC61" s="546" t="s">
        <v>369</v>
      </c>
      <c r="BD61" s="546"/>
      <c r="BE61" s="546"/>
      <c r="BF61" s="546"/>
      <c r="BG61" s="546"/>
      <c r="BH61" s="546"/>
      <c r="BI61" s="546" t="s">
        <v>369</v>
      </c>
      <c r="BJ61" s="546"/>
      <c r="BK61" s="546"/>
      <c r="BL61" s="546"/>
      <c r="BM61" s="546"/>
      <c r="BN61" s="546"/>
      <c r="BO61" s="546"/>
      <c r="BP61" s="546"/>
      <c r="BQ61" s="546"/>
      <c r="BR61" s="546"/>
      <c r="BS61" s="546"/>
      <c r="BT61" s="546"/>
      <c r="BU61" s="546"/>
      <c r="BV61" s="546"/>
      <c r="BW61" s="546"/>
      <c r="BX61" s="546"/>
      <c r="BY61" s="546"/>
      <c r="BZ61" s="546"/>
      <c r="CA61" s="546"/>
      <c r="CB61" s="546"/>
      <c r="CC61" s="546"/>
      <c r="CD61" s="546"/>
      <c r="CE61" s="546"/>
      <c r="CF61" s="546"/>
      <c r="CG61" s="546"/>
      <c r="CH61" s="546"/>
      <c r="CI61" s="547"/>
    </row>
    <row r="62" spans="1:87" s="130" customFormat="1" ht="6" customHeight="1">
      <c r="A62" s="571"/>
      <c r="B62" s="572"/>
      <c r="C62" s="572"/>
      <c r="D62" s="573"/>
      <c r="E62" s="553"/>
      <c r="F62" s="554"/>
      <c r="G62" s="554"/>
      <c r="H62" s="555"/>
      <c r="I62" s="596"/>
      <c r="J62" s="597"/>
      <c r="K62" s="597"/>
      <c r="L62" s="597"/>
      <c r="M62" s="597"/>
      <c r="N62" s="597"/>
      <c r="O62" s="597"/>
      <c r="P62" s="597"/>
      <c r="Q62" s="597"/>
      <c r="R62" s="597"/>
      <c r="S62" s="597"/>
      <c r="T62" s="597"/>
      <c r="U62" s="597"/>
      <c r="V62" s="597"/>
      <c r="W62" s="597"/>
      <c r="X62" s="597"/>
      <c r="Y62" s="597"/>
      <c r="Z62" s="597"/>
      <c r="AA62" s="597"/>
      <c r="AB62" s="597"/>
      <c r="AC62" s="598"/>
      <c r="AD62" s="578"/>
      <c r="AE62" s="546"/>
      <c r="AF62" s="546"/>
      <c r="AG62" s="546"/>
      <c r="AH62" s="546"/>
      <c r="AI62" s="546"/>
      <c r="AJ62" s="546"/>
      <c r="AK62" s="546"/>
      <c r="AL62" s="587"/>
      <c r="AM62" s="587"/>
      <c r="AN62" s="587"/>
      <c r="AO62" s="587"/>
      <c r="AP62" s="587"/>
      <c r="AQ62" s="587"/>
      <c r="AR62" s="587"/>
      <c r="AS62" s="587"/>
      <c r="AT62" s="587"/>
      <c r="AU62" s="587"/>
      <c r="AV62" s="587"/>
      <c r="AW62" s="587"/>
      <c r="AX62" s="587"/>
      <c r="AY62" s="587"/>
      <c r="AZ62" s="587"/>
      <c r="BA62" s="587"/>
      <c r="BB62" s="587"/>
      <c r="BC62" s="546"/>
      <c r="BD62" s="546"/>
      <c r="BE62" s="546"/>
      <c r="BF62" s="546"/>
      <c r="BG62" s="546"/>
      <c r="BH62" s="546"/>
      <c r="BI62" s="546"/>
      <c r="BJ62" s="546"/>
      <c r="BK62" s="546"/>
      <c r="BL62" s="546"/>
      <c r="BM62" s="546"/>
      <c r="BN62" s="546"/>
      <c r="BO62" s="546"/>
      <c r="BP62" s="546"/>
      <c r="BQ62" s="546"/>
      <c r="BR62" s="546"/>
      <c r="BS62" s="546"/>
      <c r="BT62" s="546"/>
      <c r="BU62" s="546"/>
      <c r="BV62" s="546"/>
      <c r="BW62" s="546"/>
      <c r="BX62" s="546"/>
      <c r="BY62" s="546"/>
      <c r="BZ62" s="546"/>
      <c r="CA62" s="546"/>
      <c r="CB62" s="546"/>
      <c r="CC62" s="546"/>
      <c r="CD62" s="546"/>
      <c r="CE62" s="546"/>
      <c r="CF62" s="546"/>
      <c r="CG62" s="546"/>
      <c r="CH62" s="546"/>
      <c r="CI62" s="547"/>
    </row>
    <row r="63" spans="1:87" s="130" customFormat="1" ht="6" customHeight="1">
      <c r="A63" s="571"/>
      <c r="B63" s="572"/>
      <c r="C63" s="572"/>
      <c r="D63" s="573"/>
      <c r="E63" s="556"/>
      <c r="F63" s="557"/>
      <c r="G63" s="557"/>
      <c r="H63" s="558"/>
      <c r="I63" s="596"/>
      <c r="J63" s="597"/>
      <c r="K63" s="597"/>
      <c r="L63" s="597"/>
      <c r="M63" s="597"/>
      <c r="N63" s="597"/>
      <c r="O63" s="597"/>
      <c r="P63" s="597"/>
      <c r="Q63" s="597"/>
      <c r="R63" s="597"/>
      <c r="S63" s="597"/>
      <c r="T63" s="597"/>
      <c r="U63" s="597"/>
      <c r="V63" s="597"/>
      <c r="W63" s="597"/>
      <c r="X63" s="597"/>
      <c r="Y63" s="597"/>
      <c r="Z63" s="597"/>
      <c r="AA63" s="597"/>
      <c r="AB63" s="597"/>
      <c r="AC63" s="598"/>
      <c r="AD63" s="579"/>
      <c r="AE63" s="548"/>
      <c r="AF63" s="548"/>
      <c r="AG63" s="548"/>
      <c r="AH63" s="548"/>
      <c r="AI63" s="548"/>
      <c r="AJ63" s="548"/>
      <c r="AK63" s="548"/>
      <c r="AL63" s="588"/>
      <c r="AM63" s="588"/>
      <c r="AN63" s="588"/>
      <c r="AO63" s="588"/>
      <c r="AP63" s="588"/>
      <c r="AQ63" s="588"/>
      <c r="AR63" s="588"/>
      <c r="AS63" s="588"/>
      <c r="AT63" s="588"/>
      <c r="AU63" s="588"/>
      <c r="AV63" s="588"/>
      <c r="AW63" s="588"/>
      <c r="AX63" s="588"/>
      <c r="AY63" s="588"/>
      <c r="AZ63" s="588"/>
      <c r="BA63" s="588"/>
      <c r="BB63" s="588"/>
      <c r="BC63" s="548"/>
      <c r="BD63" s="548"/>
      <c r="BE63" s="548"/>
      <c r="BF63" s="548"/>
      <c r="BG63" s="548"/>
      <c r="BH63" s="548"/>
      <c r="BI63" s="548"/>
      <c r="BJ63" s="548"/>
      <c r="BK63" s="548"/>
      <c r="BL63" s="548"/>
      <c r="BM63" s="548"/>
      <c r="BN63" s="548"/>
      <c r="BO63" s="548"/>
      <c r="BP63" s="548"/>
      <c r="BQ63" s="548"/>
      <c r="BR63" s="548"/>
      <c r="BS63" s="548"/>
      <c r="BT63" s="548"/>
      <c r="BU63" s="548"/>
      <c r="BV63" s="548"/>
      <c r="BW63" s="548"/>
      <c r="BX63" s="548"/>
      <c r="BY63" s="548"/>
      <c r="BZ63" s="548"/>
      <c r="CA63" s="548"/>
      <c r="CB63" s="548"/>
      <c r="CC63" s="548"/>
      <c r="CD63" s="548"/>
      <c r="CE63" s="548"/>
      <c r="CF63" s="548"/>
      <c r="CG63" s="548"/>
      <c r="CH63" s="548"/>
      <c r="CI63" s="549"/>
    </row>
    <row r="64" spans="1:87" s="130" customFormat="1" ht="6" customHeight="1">
      <c r="A64" s="571"/>
      <c r="B64" s="572"/>
      <c r="C64" s="572"/>
      <c r="D64" s="573"/>
      <c r="E64" s="550">
        <v>11</v>
      </c>
      <c r="F64" s="551"/>
      <c r="G64" s="551"/>
      <c r="H64" s="552"/>
      <c r="I64" s="596"/>
      <c r="J64" s="597"/>
      <c r="K64" s="597" t="s">
        <v>190</v>
      </c>
      <c r="L64" s="597"/>
      <c r="M64" s="597"/>
      <c r="N64" s="597"/>
      <c r="O64" s="597"/>
      <c r="P64" s="597"/>
      <c r="Q64" s="597"/>
      <c r="R64" s="597"/>
      <c r="S64" s="597"/>
      <c r="T64" s="597"/>
      <c r="U64" s="597"/>
      <c r="V64" s="597"/>
      <c r="W64" s="597"/>
      <c r="X64" s="597"/>
      <c r="Y64" s="597"/>
      <c r="Z64" s="597"/>
      <c r="AA64" s="597"/>
      <c r="AB64" s="597"/>
      <c r="AC64" s="598"/>
      <c r="AD64" s="577"/>
      <c r="AE64" s="544"/>
      <c r="AF64" s="544"/>
      <c r="AG64" s="544" t="s">
        <v>163</v>
      </c>
      <c r="AH64" s="544"/>
      <c r="AI64" s="544"/>
      <c r="AJ64" s="544"/>
      <c r="AK64" s="544"/>
      <c r="AL64" s="544"/>
      <c r="AM64" s="544"/>
      <c r="AN64" s="544"/>
      <c r="AO64" s="544"/>
      <c r="AP64" s="544"/>
      <c r="AQ64" s="544"/>
      <c r="AR64" s="544"/>
      <c r="AS64" s="544"/>
      <c r="AT64" s="544"/>
      <c r="AU64" s="544"/>
      <c r="AV64" s="544"/>
      <c r="AW64" s="544"/>
      <c r="AX64" s="544"/>
      <c r="AY64" s="544"/>
      <c r="AZ64" s="544"/>
      <c r="BA64" s="544"/>
      <c r="BB64" s="544"/>
      <c r="BC64" s="544"/>
      <c r="BD64" s="544"/>
      <c r="BE64" s="544"/>
      <c r="BF64" s="544"/>
      <c r="BG64" s="544"/>
      <c r="BH64" s="544"/>
      <c r="BI64" s="544"/>
      <c r="BJ64" s="544" t="s">
        <v>168</v>
      </c>
      <c r="BK64" s="544"/>
      <c r="BL64" s="544"/>
      <c r="BM64" s="544"/>
      <c r="BN64" s="544"/>
      <c r="BO64" s="544"/>
      <c r="BP64" s="544"/>
      <c r="BQ64" s="544"/>
      <c r="BR64" s="544"/>
      <c r="BS64" s="544"/>
      <c r="BT64" s="544"/>
      <c r="BU64" s="544"/>
      <c r="BV64" s="544"/>
      <c r="BW64" s="544"/>
      <c r="BX64" s="544"/>
      <c r="BY64" s="544"/>
      <c r="BZ64" s="544"/>
      <c r="CA64" s="544"/>
      <c r="CB64" s="544"/>
      <c r="CC64" s="544"/>
      <c r="CD64" s="544"/>
      <c r="CE64" s="544"/>
      <c r="CF64" s="544"/>
      <c r="CG64" s="544"/>
      <c r="CH64" s="544"/>
      <c r="CI64" s="545"/>
    </row>
    <row r="65" spans="1:87" s="130" customFormat="1" ht="6" customHeight="1">
      <c r="A65" s="571"/>
      <c r="B65" s="572"/>
      <c r="C65" s="572"/>
      <c r="D65" s="573"/>
      <c r="E65" s="553"/>
      <c r="F65" s="554"/>
      <c r="G65" s="554"/>
      <c r="H65" s="555"/>
      <c r="I65" s="596"/>
      <c r="J65" s="597"/>
      <c r="K65" s="597"/>
      <c r="L65" s="597"/>
      <c r="M65" s="597"/>
      <c r="N65" s="597"/>
      <c r="O65" s="597"/>
      <c r="P65" s="597"/>
      <c r="Q65" s="597"/>
      <c r="R65" s="597"/>
      <c r="S65" s="597"/>
      <c r="T65" s="597"/>
      <c r="U65" s="597"/>
      <c r="V65" s="597"/>
      <c r="W65" s="597"/>
      <c r="X65" s="597"/>
      <c r="Y65" s="597"/>
      <c r="Z65" s="597"/>
      <c r="AA65" s="597"/>
      <c r="AB65" s="597"/>
      <c r="AC65" s="598"/>
      <c r="AD65" s="578"/>
      <c r="AE65" s="546" t="s">
        <v>369</v>
      </c>
      <c r="AF65" s="546"/>
      <c r="AG65" s="546"/>
      <c r="AH65" s="546"/>
      <c r="AI65" s="546"/>
      <c r="AJ65" s="546"/>
      <c r="AK65" s="546"/>
      <c r="AL65" s="546"/>
      <c r="AM65" s="546"/>
      <c r="AN65" s="546"/>
      <c r="AO65" s="546"/>
      <c r="AP65" s="546"/>
      <c r="AQ65" s="546"/>
      <c r="AR65" s="546"/>
      <c r="AS65" s="546"/>
      <c r="AT65" s="546"/>
      <c r="AU65" s="546"/>
      <c r="AV65" s="546"/>
      <c r="AW65" s="546"/>
      <c r="AX65" s="546"/>
      <c r="AY65" s="546"/>
      <c r="AZ65" s="546"/>
      <c r="BA65" s="546"/>
      <c r="BB65" s="546"/>
      <c r="BC65" s="546"/>
      <c r="BD65" s="546"/>
      <c r="BE65" s="546"/>
      <c r="BF65" s="546"/>
      <c r="BG65" s="546"/>
      <c r="BH65" s="546" t="s">
        <v>369</v>
      </c>
      <c r="BI65" s="546"/>
      <c r="BJ65" s="546"/>
      <c r="BK65" s="546"/>
      <c r="BL65" s="546"/>
      <c r="BM65" s="546"/>
      <c r="BN65" s="546"/>
      <c r="BO65" s="546"/>
      <c r="BP65" s="546"/>
      <c r="BQ65" s="546"/>
      <c r="BR65" s="546"/>
      <c r="BS65" s="546"/>
      <c r="BT65" s="546"/>
      <c r="BU65" s="546"/>
      <c r="BV65" s="546"/>
      <c r="BW65" s="546"/>
      <c r="BX65" s="546"/>
      <c r="BY65" s="546"/>
      <c r="BZ65" s="546"/>
      <c r="CA65" s="546"/>
      <c r="CB65" s="546"/>
      <c r="CC65" s="546"/>
      <c r="CD65" s="546"/>
      <c r="CE65" s="546"/>
      <c r="CF65" s="546"/>
      <c r="CG65" s="546"/>
      <c r="CH65" s="546"/>
      <c r="CI65" s="547"/>
    </row>
    <row r="66" spans="1:87" s="130" customFormat="1" ht="6" customHeight="1">
      <c r="A66" s="571"/>
      <c r="B66" s="572"/>
      <c r="C66" s="572"/>
      <c r="D66" s="573"/>
      <c r="E66" s="553"/>
      <c r="F66" s="554"/>
      <c r="G66" s="554"/>
      <c r="H66" s="555"/>
      <c r="I66" s="596"/>
      <c r="J66" s="597"/>
      <c r="K66" s="597"/>
      <c r="L66" s="597"/>
      <c r="M66" s="597"/>
      <c r="N66" s="597"/>
      <c r="O66" s="597"/>
      <c r="P66" s="597"/>
      <c r="Q66" s="597"/>
      <c r="R66" s="597"/>
      <c r="S66" s="597"/>
      <c r="T66" s="597"/>
      <c r="U66" s="597"/>
      <c r="V66" s="597"/>
      <c r="W66" s="597"/>
      <c r="X66" s="597"/>
      <c r="Y66" s="597"/>
      <c r="Z66" s="597"/>
      <c r="AA66" s="597"/>
      <c r="AB66" s="597"/>
      <c r="AC66" s="598"/>
      <c r="AD66" s="578"/>
      <c r="AE66" s="546"/>
      <c r="AF66" s="546"/>
      <c r="AG66" s="546"/>
      <c r="AH66" s="546"/>
      <c r="AI66" s="546"/>
      <c r="AJ66" s="546"/>
      <c r="AK66" s="546"/>
      <c r="AL66" s="546"/>
      <c r="AM66" s="546"/>
      <c r="AN66" s="546"/>
      <c r="AO66" s="546"/>
      <c r="AP66" s="546"/>
      <c r="AQ66" s="546"/>
      <c r="AR66" s="546"/>
      <c r="AS66" s="546"/>
      <c r="AT66" s="546"/>
      <c r="AU66" s="546"/>
      <c r="AV66" s="546"/>
      <c r="AW66" s="546"/>
      <c r="AX66" s="546"/>
      <c r="AY66" s="546"/>
      <c r="AZ66" s="546"/>
      <c r="BA66" s="546"/>
      <c r="BB66" s="546"/>
      <c r="BC66" s="546"/>
      <c r="BD66" s="546"/>
      <c r="BE66" s="546"/>
      <c r="BF66" s="546"/>
      <c r="BG66" s="546"/>
      <c r="BH66" s="546"/>
      <c r="BI66" s="546"/>
      <c r="BJ66" s="546"/>
      <c r="BK66" s="546"/>
      <c r="BL66" s="546"/>
      <c r="BM66" s="546"/>
      <c r="BN66" s="546"/>
      <c r="BO66" s="546"/>
      <c r="BP66" s="546"/>
      <c r="BQ66" s="546"/>
      <c r="BR66" s="546"/>
      <c r="BS66" s="546"/>
      <c r="BT66" s="546"/>
      <c r="BU66" s="546"/>
      <c r="BV66" s="546"/>
      <c r="BW66" s="546"/>
      <c r="BX66" s="546"/>
      <c r="BY66" s="546"/>
      <c r="BZ66" s="546"/>
      <c r="CA66" s="546"/>
      <c r="CB66" s="546"/>
      <c r="CC66" s="546"/>
      <c r="CD66" s="546"/>
      <c r="CE66" s="546"/>
      <c r="CF66" s="546"/>
      <c r="CG66" s="546"/>
      <c r="CH66" s="546"/>
      <c r="CI66" s="547"/>
    </row>
    <row r="67" spans="1:87" s="130" customFormat="1" ht="6" customHeight="1">
      <c r="A67" s="574"/>
      <c r="B67" s="575"/>
      <c r="C67" s="575"/>
      <c r="D67" s="576"/>
      <c r="E67" s="556"/>
      <c r="F67" s="557"/>
      <c r="G67" s="557"/>
      <c r="H67" s="558"/>
      <c r="I67" s="596"/>
      <c r="J67" s="597"/>
      <c r="K67" s="597"/>
      <c r="L67" s="597"/>
      <c r="M67" s="597"/>
      <c r="N67" s="597"/>
      <c r="O67" s="597"/>
      <c r="P67" s="597"/>
      <c r="Q67" s="597"/>
      <c r="R67" s="597"/>
      <c r="S67" s="597"/>
      <c r="T67" s="597"/>
      <c r="U67" s="597"/>
      <c r="V67" s="597"/>
      <c r="W67" s="597"/>
      <c r="X67" s="597"/>
      <c r="Y67" s="597"/>
      <c r="Z67" s="597"/>
      <c r="AA67" s="597"/>
      <c r="AB67" s="597"/>
      <c r="AC67" s="598"/>
      <c r="AD67" s="579"/>
      <c r="AE67" s="548"/>
      <c r="AF67" s="548"/>
      <c r="AG67" s="548"/>
      <c r="AH67" s="548"/>
      <c r="AI67" s="548"/>
      <c r="AJ67" s="548"/>
      <c r="AK67" s="548"/>
      <c r="AL67" s="548"/>
      <c r="AM67" s="548"/>
      <c r="AN67" s="548"/>
      <c r="AO67" s="548"/>
      <c r="AP67" s="548"/>
      <c r="AQ67" s="548"/>
      <c r="AR67" s="548"/>
      <c r="AS67" s="548"/>
      <c r="AT67" s="548"/>
      <c r="AU67" s="548"/>
      <c r="AV67" s="548"/>
      <c r="AW67" s="548"/>
      <c r="AX67" s="548"/>
      <c r="AY67" s="548"/>
      <c r="AZ67" s="548"/>
      <c r="BA67" s="548"/>
      <c r="BB67" s="548"/>
      <c r="BC67" s="548"/>
      <c r="BD67" s="548"/>
      <c r="BE67" s="548"/>
      <c r="BF67" s="548"/>
      <c r="BG67" s="548"/>
      <c r="BH67" s="548"/>
      <c r="BI67" s="548"/>
      <c r="BJ67" s="548"/>
      <c r="BK67" s="548"/>
      <c r="BL67" s="548"/>
      <c r="BM67" s="548"/>
      <c r="BN67" s="548"/>
      <c r="BO67" s="548"/>
      <c r="BP67" s="548"/>
      <c r="BQ67" s="548"/>
      <c r="BR67" s="548"/>
      <c r="BS67" s="548"/>
      <c r="BT67" s="548"/>
      <c r="BU67" s="548"/>
      <c r="BV67" s="548"/>
      <c r="BW67" s="548"/>
      <c r="BX67" s="548"/>
      <c r="BY67" s="548"/>
      <c r="BZ67" s="548"/>
      <c r="CA67" s="548"/>
      <c r="CB67" s="548"/>
      <c r="CC67" s="548"/>
      <c r="CD67" s="548"/>
      <c r="CE67" s="548"/>
      <c r="CF67" s="548"/>
      <c r="CG67" s="548"/>
      <c r="CH67" s="548"/>
      <c r="CI67" s="549"/>
    </row>
    <row r="68" spans="1:87" s="130" customFormat="1" ht="6" customHeight="1">
      <c r="A68" s="660" t="s">
        <v>191</v>
      </c>
      <c r="B68" s="661"/>
      <c r="C68" s="661"/>
      <c r="D68" s="662"/>
      <c r="E68" s="550">
        <v>12</v>
      </c>
      <c r="F68" s="551"/>
      <c r="G68" s="551"/>
      <c r="H68" s="552"/>
      <c r="I68" s="553"/>
      <c r="J68" s="554"/>
      <c r="K68" s="554" t="s">
        <v>192</v>
      </c>
      <c r="L68" s="554"/>
      <c r="M68" s="554"/>
      <c r="N68" s="554"/>
      <c r="O68" s="554"/>
      <c r="P68" s="554"/>
      <c r="Q68" s="554"/>
      <c r="R68" s="554"/>
      <c r="S68" s="554"/>
      <c r="T68" s="554"/>
      <c r="U68" s="554"/>
      <c r="V68" s="554"/>
      <c r="W68" s="554"/>
      <c r="X68" s="554"/>
      <c r="Y68" s="554"/>
      <c r="Z68" s="554"/>
      <c r="AA68" s="554"/>
      <c r="AB68" s="554"/>
      <c r="AC68" s="555"/>
      <c r="AD68" s="633" t="s">
        <v>193</v>
      </c>
      <c r="AE68" s="633"/>
      <c r="AF68" s="633"/>
      <c r="AG68" s="633"/>
      <c r="AH68" s="633"/>
      <c r="AI68" s="633"/>
      <c r="AJ68" s="633"/>
      <c r="AK68" s="636"/>
      <c r="AL68" s="636"/>
      <c r="AM68" s="636"/>
      <c r="AN68" s="636"/>
      <c r="AO68" s="636"/>
      <c r="AP68" s="636"/>
      <c r="AQ68" s="636"/>
      <c r="AR68" s="636"/>
      <c r="AS68" s="587" t="s">
        <v>383</v>
      </c>
      <c r="AT68" s="587"/>
      <c r="AU68" s="587"/>
      <c r="AV68" s="587"/>
      <c r="AW68" s="587"/>
      <c r="AX68" s="587"/>
      <c r="AY68" s="587"/>
      <c r="AZ68" s="587"/>
      <c r="BA68" s="587"/>
      <c r="BB68" s="587"/>
      <c r="BC68" s="587"/>
      <c r="BD68" s="587"/>
      <c r="BE68" s="587"/>
      <c r="BF68" s="587"/>
      <c r="BG68" s="587"/>
      <c r="BH68" s="630"/>
      <c r="BI68" s="632" t="s">
        <v>194</v>
      </c>
      <c r="BJ68" s="633"/>
      <c r="BK68" s="633"/>
      <c r="BL68" s="633"/>
      <c r="BM68" s="633"/>
      <c r="BN68" s="633"/>
      <c r="BO68" s="633"/>
      <c r="BP68" s="633"/>
      <c r="BQ68" s="633"/>
      <c r="BR68" s="633"/>
      <c r="BS68" s="633"/>
      <c r="BT68" s="633"/>
      <c r="BU68" s="633"/>
      <c r="BV68" s="633"/>
      <c r="BW68" s="636"/>
      <c r="BX68" s="636"/>
      <c r="BY68" s="636"/>
      <c r="BZ68" s="636"/>
      <c r="CA68" s="636"/>
      <c r="CB68" s="636"/>
      <c r="CC68" s="636"/>
      <c r="CD68" s="636"/>
      <c r="CE68" s="546" t="s">
        <v>195</v>
      </c>
      <c r="CF68" s="546"/>
      <c r="CG68" s="546"/>
      <c r="CH68" s="546"/>
      <c r="CI68" s="547"/>
    </row>
    <row r="69" spans="1:87" s="130" customFormat="1" ht="6" customHeight="1">
      <c r="A69" s="663"/>
      <c r="B69" s="664"/>
      <c r="C69" s="664"/>
      <c r="D69" s="665"/>
      <c r="E69" s="553"/>
      <c r="F69" s="554"/>
      <c r="G69" s="554"/>
      <c r="H69" s="555"/>
      <c r="I69" s="553"/>
      <c r="J69" s="554"/>
      <c r="K69" s="554"/>
      <c r="L69" s="554"/>
      <c r="M69" s="554"/>
      <c r="N69" s="554"/>
      <c r="O69" s="554"/>
      <c r="P69" s="554"/>
      <c r="Q69" s="554"/>
      <c r="R69" s="554"/>
      <c r="S69" s="554"/>
      <c r="T69" s="554"/>
      <c r="U69" s="554"/>
      <c r="V69" s="554"/>
      <c r="W69" s="554"/>
      <c r="X69" s="554"/>
      <c r="Y69" s="554"/>
      <c r="Z69" s="554"/>
      <c r="AA69" s="554"/>
      <c r="AB69" s="554"/>
      <c r="AC69" s="555"/>
      <c r="AD69" s="633"/>
      <c r="AE69" s="633"/>
      <c r="AF69" s="633"/>
      <c r="AG69" s="633"/>
      <c r="AH69" s="633"/>
      <c r="AI69" s="633"/>
      <c r="AJ69" s="633"/>
      <c r="AK69" s="636"/>
      <c r="AL69" s="636"/>
      <c r="AM69" s="636"/>
      <c r="AN69" s="636"/>
      <c r="AO69" s="636"/>
      <c r="AP69" s="636"/>
      <c r="AQ69" s="636"/>
      <c r="AR69" s="636"/>
      <c r="AS69" s="587"/>
      <c r="AT69" s="587"/>
      <c r="AU69" s="587"/>
      <c r="AV69" s="587"/>
      <c r="AW69" s="587"/>
      <c r="AX69" s="587"/>
      <c r="AY69" s="587"/>
      <c r="AZ69" s="587"/>
      <c r="BA69" s="587"/>
      <c r="BB69" s="587"/>
      <c r="BC69" s="587"/>
      <c r="BD69" s="587"/>
      <c r="BE69" s="587"/>
      <c r="BF69" s="587"/>
      <c r="BG69" s="587"/>
      <c r="BH69" s="630"/>
      <c r="BI69" s="632"/>
      <c r="BJ69" s="633"/>
      <c r="BK69" s="633"/>
      <c r="BL69" s="633"/>
      <c r="BM69" s="633"/>
      <c r="BN69" s="633"/>
      <c r="BO69" s="633"/>
      <c r="BP69" s="633"/>
      <c r="BQ69" s="633"/>
      <c r="BR69" s="633"/>
      <c r="BS69" s="633"/>
      <c r="BT69" s="633"/>
      <c r="BU69" s="633"/>
      <c r="BV69" s="633"/>
      <c r="BW69" s="636"/>
      <c r="BX69" s="636"/>
      <c r="BY69" s="636"/>
      <c r="BZ69" s="636"/>
      <c r="CA69" s="636"/>
      <c r="CB69" s="636"/>
      <c r="CC69" s="636"/>
      <c r="CD69" s="636"/>
      <c r="CE69" s="546"/>
      <c r="CF69" s="546"/>
      <c r="CG69" s="546"/>
      <c r="CH69" s="546"/>
      <c r="CI69" s="547"/>
    </row>
    <row r="70" spans="1:87" s="130" customFormat="1" ht="6" customHeight="1">
      <c r="A70" s="663"/>
      <c r="B70" s="664"/>
      <c r="C70" s="664"/>
      <c r="D70" s="665"/>
      <c r="E70" s="553"/>
      <c r="F70" s="554"/>
      <c r="G70" s="554"/>
      <c r="H70" s="555"/>
      <c r="I70" s="553"/>
      <c r="J70" s="554"/>
      <c r="K70" s="554"/>
      <c r="L70" s="554"/>
      <c r="M70" s="554"/>
      <c r="N70" s="554"/>
      <c r="O70" s="554"/>
      <c r="P70" s="554"/>
      <c r="Q70" s="554"/>
      <c r="R70" s="554"/>
      <c r="S70" s="554"/>
      <c r="T70" s="554"/>
      <c r="U70" s="554"/>
      <c r="V70" s="554"/>
      <c r="W70" s="554"/>
      <c r="X70" s="554"/>
      <c r="Y70" s="554"/>
      <c r="Z70" s="554"/>
      <c r="AA70" s="554"/>
      <c r="AB70" s="554"/>
      <c r="AC70" s="555"/>
      <c r="AD70" s="633"/>
      <c r="AE70" s="633"/>
      <c r="AF70" s="633"/>
      <c r="AG70" s="633"/>
      <c r="AH70" s="633"/>
      <c r="AI70" s="633"/>
      <c r="AJ70" s="633"/>
      <c r="AK70" s="636"/>
      <c r="AL70" s="636"/>
      <c r="AM70" s="636"/>
      <c r="AN70" s="636"/>
      <c r="AO70" s="636"/>
      <c r="AP70" s="636"/>
      <c r="AQ70" s="636"/>
      <c r="AR70" s="636"/>
      <c r="AS70" s="587"/>
      <c r="AT70" s="587"/>
      <c r="AU70" s="587"/>
      <c r="AV70" s="587"/>
      <c r="AW70" s="587"/>
      <c r="AX70" s="587"/>
      <c r="AY70" s="587"/>
      <c r="AZ70" s="587"/>
      <c r="BA70" s="587"/>
      <c r="BB70" s="587"/>
      <c r="BC70" s="587"/>
      <c r="BD70" s="587"/>
      <c r="BE70" s="587"/>
      <c r="BF70" s="587"/>
      <c r="BG70" s="587"/>
      <c r="BH70" s="630"/>
      <c r="BI70" s="632"/>
      <c r="BJ70" s="633"/>
      <c r="BK70" s="633"/>
      <c r="BL70" s="633"/>
      <c r="BM70" s="633"/>
      <c r="BN70" s="633"/>
      <c r="BO70" s="633"/>
      <c r="BP70" s="633"/>
      <c r="BQ70" s="633"/>
      <c r="BR70" s="633"/>
      <c r="BS70" s="633"/>
      <c r="BT70" s="633"/>
      <c r="BU70" s="633"/>
      <c r="BV70" s="633"/>
      <c r="BW70" s="636"/>
      <c r="BX70" s="636"/>
      <c r="BY70" s="636"/>
      <c r="BZ70" s="636"/>
      <c r="CA70" s="636"/>
      <c r="CB70" s="636"/>
      <c r="CC70" s="636"/>
      <c r="CD70" s="636"/>
      <c r="CE70" s="546"/>
      <c r="CF70" s="546"/>
      <c r="CG70" s="546"/>
      <c r="CH70" s="546"/>
      <c r="CI70" s="547"/>
    </row>
    <row r="71" spans="1:87" s="130" customFormat="1" ht="6" customHeight="1">
      <c r="A71" s="663"/>
      <c r="B71" s="664"/>
      <c r="C71" s="664"/>
      <c r="D71" s="665"/>
      <c r="E71" s="556"/>
      <c r="F71" s="557"/>
      <c r="G71" s="557"/>
      <c r="H71" s="558"/>
      <c r="I71" s="556"/>
      <c r="J71" s="557"/>
      <c r="K71" s="557"/>
      <c r="L71" s="557"/>
      <c r="M71" s="557"/>
      <c r="N71" s="557"/>
      <c r="O71" s="557"/>
      <c r="P71" s="557"/>
      <c r="Q71" s="557"/>
      <c r="R71" s="557"/>
      <c r="S71" s="557"/>
      <c r="T71" s="557"/>
      <c r="U71" s="557"/>
      <c r="V71" s="557"/>
      <c r="W71" s="557"/>
      <c r="X71" s="557"/>
      <c r="Y71" s="557"/>
      <c r="Z71" s="557"/>
      <c r="AA71" s="557"/>
      <c r="AB71" s="557"/>
      <c r="AC71" s="558"/>
      <c r="AD71" s="635"/>
      <c r="AE71" s="635"/>
      <c r="AF71" s="635"/>
      <c r="AG71" s="635"/>
      <c r="AH71" s="635"/>
      <c r="AI71" s="635"/>
      <c r="AJ71" s="635"/>
      <c r="AK71" s="637"/>
      <c r="AL71" s="637"/>
      <c r="AM71" s="637"/>
      <c r="AN71" s="637"/>
      <c r="AO71" s="637"/>
      <c r="AP71" s="637"/>
      <c r="AQ71" s="637"/>
      <c r="AR71" s="637"/>
      <c r="AS71" s="588"/>
      <c r="AT71" s="588"/>
      <c r="AU71" s="588"/>
      <c r="AV71" s="588"/>
      <c r="AW71" s="588"/>
      <c r="AX71" s="588"/>
      <c r="AY71" s="588"/>
      <c r="AZ71" s="588"/>
      <c r="BA71" s="588"/>
      <c r="BB71" s="588"/>
      <c r="BC71" s="588"/>
      <c r="BD71" s="588"/>
      <c r="BE71" s="588"/>
      <c r="BF71" s="588"/>
      <c r="BG71" s="588"/>
      <c r="BH71" s="631"/>
      <c r="BI71" s="634"/>
      <c r="BJ71" s="635"/>
      <c r="BK71" s="635"/>
      <c r="BL71" s="635"/>
      <c r="BM71" s="635"/>
      <c r="BN71" s="635"/>
      <c r="BO71" s="635"/>
      <c r="BP71" s="635"/>
      <c r="BQ71" s="635"/>
      <c r="BR71" s="635"/>
      <c r="BS71" s="635"/>
      <c r="BT71" s="635"/>
      <c r="BU71" s="635"/>
      <c r="BV71" s="635"/>
      <c r="BW71" s="637"/>
      <c r="BX71" s="637"/>
      <c r="BY71" s="637"/>
      <c r="BZ71" s="637"/>
      <c r="CA71" s="637"/>
      <c r="CB71" s="637"/>
      <c r="CC71" s="637"/>
      <c r="CD71" s="637"/>
      <c r="CE71" s="548"/>
      <c r="CF71" s="548"/>
      <c r="CG71" s="548"/>
      <c r="CH71" s="548"/>
      <c r="CI71" s="549"/>
    </row>
    <row r="72" spans="1:87" s="130" customFormat="1" ht="6" customHeight="1">
      <c r="A72" s="663"/>
      <c r="B72" s="664"/>
      <c r="C72" s="664"/>
      <c r="D72" s="665"/>
      <c r="E72" s="550">
        <v>13</v>
      </c>
      <c r="F72" s="551"/>
      <c r="G72" s="551"/>
      <c r="H72" s="552"/>
      <c r="I72" s="550"/>
      <c r="J72" s="551"/>
      <c r="K72" s="551" t="s">
        <v>196</v>
      </c>
      <c r="L72" s="551"/>
      <c r="M72" s="551"/>
      <c r="N72" s="551"/>
      <c r="O72" s="551"/>
      <c r="P72" s="551"/>
      <c r="Q72" s="551"/>
      <c r="R72" s="551"/>
      <c r="S72" s="551"/>
      <c r="T72" s="551"/>
      <c r="U72" s="551"/>
      <c r="V72" s="551"/>
      <c r="W72" s="551"/>
      <c r="X72" s="551"/>
      <c r="Y72" s="551"/>
      <c r="Z72" s="551"/>
      <c r="AA72" s="551"/>
      <c r="AB72" s="551"/>
      <c r="AC72" s="552"/>
      <c r="AD72" s="577" t="s">
        <v>197</v>
      </c>
      <c r="AE72" s="544"/>
      <c r="AF72" s="544"/>
      <c r="AG72" s="544"/>
      <c r="AH72" s="544"/>
      <c r="AI72" s="544"/>
      <c r="AJ72" s="544"/>
      <c r="AK72" s="544"/>
      <c r="AL72" s="544"/>
      <c r="AM72" s="544"/>
      <c r="AN72" s="544"/>
      <c r="AO72" s="544"/>
      <c r="AP72" s="544"/>
      <c r="AQ72" s="544"/>
      <c r="AR72" s="544" t="s">
        <v>163</v>
      </c>
      <c r="AS72" s="544"/>
      <c r="AT72" s="544"/>
      <c r="AU72" s="544"/>
      <c r="AV72" s="544"/>
      <c r="AW72" s="544"/>
      <c r="AX72" s="544"/>
      <c r="AY72" s="544"/>
      <c r="AZ72" s="544" t="s">
        <v>168</v>
      </c>
      <c r="BA72" s="544"/>
      <c r="BB72" s="544"/>
      <c r="BC72" s="544"/>
      <c r="BD72" s="544"/>
      <c r="BE72" s="544"/>
      <c r="BF72" s="577" t="s">
        <v>198</v>
      </c>
      <c r="BG72" s="544"/>
      <c r="BH72" s="544"/>
      <c r="BI72" s="544"/>
      <c r="BJ72" s="544"/>
      <c r="BK72" s="544"/>
      <c r="BL72" s="544"/>
      <c r="BM72" s="544"/>
      <c r="BN72" s="544"/>
      <c r="BO72" s="544"/>
      <c r="BP72" s="544"/>
      <c r="BQ72" s="544"/>
      <c r="BR72" s="544"/>
      <c r="BS72" s="544"/>
      <c r="BT72" s="544"/>
      <c r="BU72" s="544"/>
      <c r="BV72" s="544" t="s">
        <v>163</v>
      </c>
      <c r="BW72" s="544"/>
      <c r="BX72" s="544"/>
      <c r="BY72" s="544"/>
      <c r="BZ72" s="544"/>
      <c r="CA72" s="544"/>
      <c r="CB72" s="544"/>
      <c r="CC72" s="544"/>
      <c r="CD72" s="544" t="s">
        <v>168</v>
      </c>
      <c r="CE72" s="544"/>
      <c r="CF72" s="544"/>
      <c r="CG72" s="544"/>
      <c r="CH72" s="544"/>
      <c r="CI72" s="545"/>
    </row>
    <row r="73" spans="1:87" s="130" customFormat="1" ht="6" customHeight="1">
      <c r="A73" s="663"/>
      <c r="B73" s="664"/>
      <c r="C73" s="664"/>
      <c r="D73" s="665"/>
      <c r="E73" s="553"/>
      <c r="F73" s="554"/>
      <c r="G73" s="554"/>
      <c r="H73" s="555"/>
      <c r="I73" s="553"/>
      <c r="J73" s="554"/>
      <c r="K73" s="554"/>
      <c r="L73" s="554"/>
      <c r="M73" s="554"/>
      <c r="N73" s="554"/>
      <c r="O73" s="554"/>
      <c r="P73" s="554"/>
      <c r="Q73" s="554"/>
      <c r="R73" s="554"/>
      <c r="S73" s="554"/>
      <c r="T73" s="554"/>
      <c r="U73" s="554"/>
      <c r="V73" s="554"/>
      <c r="W73" s="554"/>
      <c r="X73" s="554"/>
      <c r="Y73" s="554"/>
      <c r="Z73" s="554"/>
      <c r="AA73" s="554"/>
      <c r="AB73" s="554"/>
      <c r="AC73" s="555"/>
      <c r="AD73" s="578"/>
      <c r="AE73" s="546"/>
      <c r="AF73" s="546"/>
      <c r="AG73" s="546"/>
      <c r="AH73" s="546"/>
      <c r="AI73" s="546"/>
      <c r="AJ73" s="546"/>
      <c r="AK73" s="546"/>
      <c r="AL73" s="546"/>
      <c r="AM73" s="546"/>
      <c r="AN73" s="546"/>
      <c r="AO73" s="546"/>
      <c r="AP73" s="546" t="s">
        <v>369</v>
      </c>
      <c r="AQ73" s="546"/>
      <c r="AR73" s="546"/>
      <c r="AS73" s="546"/>
      <c r="AT73" s="546"/>
      <c r="AU73" s="546"/>
      <c r="AV73" s="546"/>
      <c r="AW73" s="546"/>
      <c r="AX73" s="546" t="s">
        <v>369</v>
      </c>
      <c r="AY73" s="546"/>
      <c r="AZ73" s="546"/>
      <c r="BA73" s="546"/>
      <c r="BB73" s="546"/>
      <c r="BC73" s="546"/>
      <c r="BD73" s="546"/>
      <c r="BE73" s="546"/>
      <c r="BF73" s="578"/>
      <c r="BG73" s="546"/>
      <c r="BH73" s="546"/>
      <c r="BI73" s="546"/>
      <c r="BJ73" s="546"/>
      <c r="BK73" s="546"/>
      <c r="BL73" s="546"/>
      <c r="BM73" s="546"/>
      <c r="BN73" s="546"/>
      <c r="BO73" s="546"/>
      <c r="BP73" s="546"/>
      <c r="BQ73" s="546"/>
      <c r="BR73" s="546"/>
      <c r="BS73" s="546"/>
      <c r="BT73" s="546" t="s">
        <v>369</v>
      </c>
      <c r="BU73" s="546"/>
      <c r="BV73" s="546"/>
      <c r="BW73" s="546"/>
      <c r="BX73" s="546"/>
      <c r="BY73" s="546"/>
      <c r="BZ73" s="546"/>
      <c r="CA73" s="546"/>
      <c r="CB73" s="546" t="s">
        <v>369</v>
      </c>
      <c r="CC73" s="546"/>
      <c r="CD73" s="546"/>
      <c r="CE73" s="546"/>
      <c r="CF73" s="546"/>
      <c r="CG73" s="546"/>
      <c r="CH73" s="546"/>
      <c r="CI73" s="547"/>
    </row>
    <row r="74" spans="1:87" s="130" customFormat="1" ht="6" customHeight="1">
      <c r="A74" s="663"/>
      <c r="B74" s="664"/>
      <c r="C74" s="664"/>
      <c r="D74" s="665"/>
      <c r="E74" s="553"/>
      <c r="F74" s="554"/>
      <c r="G74" s="554"/>
      <c r="H74" s="555"/>
      <c r="I74" s="553"/>
      <c r="J74" s="554"/>
      <c r="K74" s="554"/>
      <c r="L74" s="554"/>
      <c r="M74" s="554"/>
      <c r="N74" s="554"/>
      <c r="O74" s="554"/>
      <c r="P74" s="554"/>
      <c r="Q74" s="554"/>
      <c r="R74" s="554"/>
      <c r="S74" s="554"/>
      <c r="T74" s="554"/>
      <c r="U74" s="554"/>
      <c r="V74" s="554"/>
      <c r="W74" s="554"/>
      <c r="X74" s="554"/>
      <c r="Y74" s="554"/>
      <c r="Z74" s="554"/>
      <c r="AA74" s="554"/>
      <c r="AB74" s="554"/>
      <c r="AC74" s="555"/>
      <c r="AD74" s="578"/>
      <c r="AE74" s="546"/>
      <c r="AF74" s="546"/>
      <c r="AG74" s="546"/>
      <c r="AH74" s="546"/>
      <c r="AI74" s="546"/>
      <c r="AJ74" s="546"/>
      <c r="AK74" s="546"/>
      <c r="AL74" s="546"/>
      <c r="AM74" s="546"/>
      <c r="AN74" s="546"/>
      <c r="AO74" s="546"/>
      <c r="AP74" s="546"/>
      <c r="AQ74" s="546"/>
      <c r="AR74" s="546"/>
      <c r="AS74" s="546"/>
      <c r="AT74" s="546"/>
      <c r="AU74" s="546"/>
      <c r="AV74" s="546"/>
      <c r="AW74" s="546"/>
      <c r="AX74" s="546"/>
      <c r="AY74" s="546"/>
      <c r="AZ74" s="546"/>
      <c r="BA74" s="546"/>
      <c r="BB74" s="546"/>
      <c r="BC74" s="546"/>
      <c r="BD74" s="546"/>
      <c r="BE74" s="546"/>
      <c r="BF74" s="578"/>
      <c r="BG74" s="546"/>
      <c r="BH74" s="546"/>
      <c r="BI74" s="546"/>
      <c r="BJ74" s="546"/>
      <c r="BK74" s="546"/>
      <c r="BL74" s="546"/>
      <c r="BM74" s="546"/>
      <c r="BN74" s="546"/>
      <c r="BO74" s="546"/>
      <c r="BP74" s="546"/>
      <c r="BQ74" s="546"/>
      <c r="BR74" s="546"/>
      <c r="BS74" s="546"/>
      <c r="BT74" s="546"/>
      <c r="BU74" s="546"/>
      <c r="BV74" s="546"/>
      <c r="BW74" s="546"/>
      <c r="BX74" s="546"/>
      <c r="BY74" s="546"/>
      <c r="BZ74" s="546"/>
      <c r="CA74" s="546"/>
      <c r="CB74" s="546"/>
      <c r="CC74" s="546"/>
      <c r="CD74" s="546"/>
      <c r="CE74" s="546"/>
      <c r="CF74" s="546"/>
      <c r="CG74" s="546"/>
      <c r="CH74" s="546"/>
      <c r="CI74" s="547"/>
    </row>
    <row r="75" spans="1:87" s="130" customFormat="1" ht="6" customHeight="1">
      <c r="A75" s="663"/>
      <c r="B75" s="664"/>
      <c r="C75" s="664"/>
      <c r="D75" s="665"/>
      <c r="E75" s="556"/>
      <c r="F75" s="557"/>
      <c r="G75" s="557"/>
      <c r="H75" s="558"/>
      <c r="I75" s="556"/>
      <c r="J75" s="557"/>
      <c r="K75" s="557"/>
      <c r="L75" s="557"/>
      <c r="M75" s="557"/>
      <c r="N75" s="557"/>
      <c r="O75" s="557"/>
      <c r="P75" s="557"/>
      <c r="Q75" s="557"/>
      <c r="R75" s="557"/>
      <c r="S75" s="557"/>
      <c r="T75" s="557"/>
      <c r="U75" s="557"/>
      <c r="V75" s="557"/>
      <c r="W75" s="557"/>
      <c r="X75" s="557"/>
      <c r="Y75" s="557"/>
      <c r="Z75" s="557"/>
      <c r="AA75" s="557"/>
      <c r="AB75" s="557"/>
      <c r="AC75" s="558"/>
      <c r="AD75" s="579"/>
      <c r="AE75" s="548"/>
      <c r="AF75" s="548"/>
      <c r="AG75" s="548"/>
      <c r="AH75" s="548"/>
      <c r="AI75" s="548"/>
      <c r="AJ75" s="548"/>
      <c r="AK75" s="548"/>
      <c r="AL75" s="548"/>
      <c r="AM75" s="548"/>
      <c r="AN75" s="548"/>
      <c r="AO75" s="548"/>
      <c r="AP75" s="548"/>
      <c r="AQ75" s="548"/>
      <c r="AR75" s="548"/>
      <c r="AS75" s="548"/>
      <c r="AT75" s="548"/>
      <c r="AU75" s="548"/>
      <c r="AV75" s="548"/>
      <c r="AW75" s="548"/>
      <c r="AX75" s="548"/>
      <c r="AY75" s="548"/>
      <c r="AZ75" s="548"/>
      <c r="BA75" s="548"/>
      <c r="BB75" s="548"/>
      <c r="BC75" s="548"/>
      <c r="BD75" s="548"/>
      <c r="BE75" s="548"/>
      <c r="BF75" s="579"/>
      <c r="BG75" s="548"/>
      <c r="BH75" s="548"/>
      <c r="BI75" s="548"/>
      <c r="BJ75" s="548"/>
      <c r="BK75" s="548"/>
      <c r="BL75" s="548"/>
      <c r="BM75" s="548"/>
      <c r="BN75" s="548"/>
      <c r="BO75" s="548"/>
      <c r="BP75" s="548"/>
      <c r="BQ75" s="548"/>
      <c r="BR75" s="548"/>
      <c r="BS75" s="548"/>
      <c r="BT75" s="548"/>
      <c r="BU75" s="548"/>
      <c r="BV75" s="548"/>
      <c r="BW75" s="548"/>
      <c r="BX75" s="548"/>
      <c r="BY75" s="548"/>
      <c r="BZ75" s="548"/>
      <c r="CA75" s="548"/>
      <c r="CB75" s="548"/>
      <c r="CC75" s="548"/>
      <c r="CD75" s="548"/>
      <c r="CE75" s="548"/>
      <c r="CF75" s="548"/>
      <c r="CG75" s="548"/>
      <c r="CH75" s="548"/>
      <c r="CI75" s="549"/>
    </row>
    <row r="76" spans="1:87" s="130" customFormat="1" ht="6" customHeight="1">
      <c r="A76" s="663"/>
      <c r="B76" s="664"/>
      <c r="C76" s="664"/>
      <c r="D76" s="665"/>
      <c r="E76" s="550">
        <v>14</v>
      </c>
      <c r="F76" s="551"/>
      <c r="G76" s="551"/>
      <c r="H76" s="552"/>
      <c r="I76" s="550"/>
      <c r="J76" s="551"/>
      <c r="K76" s="551" t="s">
        <v>199</v>
      </c>
      <c r="L76" s="551"/>
      <c r="M76" s="551"/>
      <c r="N76" s="551"/>
      <c r="O76" s="551"/>
      <c r="P76" s="551"/>
      <c r="Q76" s="551"/>
      <c r="R76" s="551"/>
      <c r="S76" s="551"/>
      <c r="T76" s="551"/>
      <c r="U76" s="551"/>
      <c r="V76" s="551"/>
      <c r="W76" s="551"/>
      <c r="X76" s="551"/>
      <c r="Y76" s="551"/>
      <c r="Z76" s="551"/>
      <c r="AA76" s="551"/>
      <c r="AB76" s="551"/>
      <c r="AC76" s="552"/>
      <c r="AD76" s="577"/>
      <c r="AE76" s="544"/>
      <c r="AF76" s="544"/>
      <c r="AG76" s="544" t="s">
        <v>163</v>
      </c>
      <c r="AH76" s="544"/>
      <c r="AI76" s="544"/>
      <c r="AJ76" s="544"/>
      <c r="AK76" s="544"/>
      <c r="AL76" s="544"/>
      <c r="AM76" s="544"/>
      <c r="AN76" s="544"/>
      <c r="AO76" s="544"/>
      <c r="AP76" s="544"/>
      <c r="AQ76" s="544"/>
      <c r="AR76" s="544"/>
      <c r="AS76" s="544"/>
      <c r="AT76" s="544"/>
      <c r="AU76" s="544"/>
      <c r="AV76" s="544"/>
      <c r="AW76" s="544"/>
      <c r="AX76" s="544"/>
      <c r="AY76" s="544"/>
      <c r="AZ76" s="544"/>
      <c r="BA76" s="544"/>
      <c r="BB76" s="544"/>
      <c r="BC76" s="544"/>
      <c r="BD76" s="544"/>
      <c r="BE76" s="544"/>
      <c r="BF76" s="544"/>
      <c r="BG76" s="544"/>
      <c r="BH76" s="544"/>
      <c r="BI76" s="544"/>
      <c r="BJ76" s="544" t="s">
        <v>168</v>
      </c>
      <c r="BK76" s="544"/>
      <c r="BL76" s="544"/>
      <c r="BM76" s="544"/>
      <c r="BN76" s="544"/>
      <c r="BO76" s="544"/>
      <c r="BP76" s="544"/>
      <c r="BQ76" s="544"/>
      <c r="BR76" s="544"/>
      <c r="BS76" s="544"/>
      <c r="BT76" s="544"/>
      <c r="BU76" s="544"/>
      <c r="BV76" s="544"/>
      <c r="BW76" s="544"/>
      <c r="BX76" s="544"/>
      <c r="BY76" s="544"/>
      <c r="BZ76" s="544"/>
      <c r="CA76" s="544"/>
      <c r="CB76" s="544"/>
      <c r="CC76" s="544"/>
      <c r="CD76" s="544"/>
      <c r="CE76" s="544"/>
      <c r="CF76" s="544"/>
      <c r="CG76" s="544"/>
      <c r="CH76" s="544"/>
      <c r="CI76" s="545"/>
    </row>
    <row r="77" spans="1:87" s="130" customFormat="1" ht="6" customHeight="1">
      <c r="A77" s="663"/>
      <c r="B77" s="664"/>
      <c r="C77" s="664"/>
      <c r="D77" s="665"/>
      <c r="E77" s="553"/>
      <c r="F77" s="554"/>
      <c r="G77" s="554"/>
      <c r="H77" s="555"/>
      <c r="I77" s="553"/>
      <c r="J77" s="554"/>
      <c r="K77" s="554"/>
      <c r="L77" s="554"/>
      <c r="M77" s="554"/>
      <c r="N77" s="554"/>
      <c r="O77" s="554"/>
      <c r="P77" s="554"/>
      <c r="Q77" s="554"/>
      <c r="R77" s="554"/>
      <c r="S77" s="554"/>
      <c r="T77" s="554"/>
      <c r="U77" s="554"/>
      <c r="V77" s="554"/>
      <c r="W77" s="554"/>
      <c r="X77" s="554"/>
      <c r="Y77" s="554"/>
      <c r="Z77" s="554"/>
      <c r="AA77" s="554"/>
      <c r="AB77" s="554"/>
      <c r="AC77" s="555"/>
      <c r="AD77" s="578"/>
      <c r="AE77" s="546" t="s">
        <v>369</v>
      </c>
      <c r="AF77" s="546"/>
      <c r="AG77" s="546"/>
      <c r="AH77" s="546"/>
      <c r="AI77" s="546"/>
      <c r="AJ77" s="546"/>
      <c r="AK77" s="546"/>
      <c r="AL77" s="546"/>
      <c r="AM77" s="546"/>
      <c r="AN77" s="546"/>
      <c r="AO77" s="546"/>
      <c r="AP77" s="546"/>
      <c r="AQ77" s="546"/>
      <c r="AR77" s="546"/>
      <c r="AS77" s="546"/>
      <c r="AT77" s="546"/>
      <c r="AU77" s="546"/>
      <c r="AV77" s="546"/>
      <c r="AW77" s="546"/>
      <c r="AX77" s="546"/>
      <c r="AY77" s="546"/>
      <c r="AZ77" s="546"/>
      <c r="BA77" s="546"/>
      <c r="BB77" s="546"/>
      <c r="BC77" s="546"/>
      <c r="BD77" s="546"/>
      <c r="BE77" s="546"/>
      <c r="BF77" s="546"/>
      <c r="BG77" s="546"/>
      <c r="BH77" s="546" t="s">
        <v>369</v>
      </c>
      <c r="BI77" s="546"/>
      <c r="BJ77" s="546"/>
      <c r="BK77" s="546"/>
      <c r="BL77" s="546"/>
      <c r="BM77" s="546"/>
      <c r="BN77" s="546"/>
      <c r="BO77" s="546"/>
      <c r="BP77" s="546"/>
      <c r="BQ77" s="546"/>
      <c r="BR77" s="546"/>
      <c r="BS77" s="546"/>
      <c r="BT77" s="546"/>
      <c r="BU77" s="546"/>
      <c r="BV77" s="546"/>
      <c r="BW77" s="546"/>
      <c r="BX77" s="546"/>
      <c r="BY77" s="546"/>
      <c r="BZ77" s="546"/>
      <c r="CA77" s="546"/>
      <c r="CB77" s="546"/>
      <c r="CC77" s="546"/>
      <c r="CD77" s="546"/>
      <c r="CE77" s="546"/>
      <c r="CF77" s="546"/>
      <c r="CG77" s="546"/>
      <c r="CH77" s="546"/>
      <c r="CI77" s="547"/>
    </row>
    <row r="78" spans="1:87" s="130" customFormat="1" ht="6" customHeight="1">
      <c r="A78" s="663"/>
      <c r="B78" s="664"/>
      <c r="C78" s="664"/>
      <c r="D78" s="665"/>
      <c r="E78" s="553"/>
      <c r="F78" s="554"/>
      <c r="G78" s="554"/>
      <c r="H78" s="555"/>
      <c r="I78" s="553"/>
      <c r="J78" s="554"/>
      <c r="K78" s="554"/>
      <c r="L78" s="554"/>
      <c r="M78" s="554"/>
      <c r="N78" s="554"/>
      <c r="O78" s="554"/>
      <c r="P78" s="554"/>
      <c r="Q78" s="554"/>
      <c r="R78" s="554"/>
      <c r="S78" s="554"/>
      <c r="T78" s="554"/>
      <c r="U78" s="554"/>
      <c r="V78" s="554"/>
      <c r="W78" s="554"/>
      <c r="X78" s="554"/>
      <c r="Y78" s="554"/>
      <c r="Z78" s="554"/>
      <c r="AA78" s="554"/>
      <c r="AB78" s="554"/>
      <c r="AC78" s="555"/>
      <c r="AD78" s="578"/>
      <c r="AE78" s="546"/>
      <c r="AF78" s="546"/>
      <c r="AG78" s="546"/>
      <c r="AH78" s="546"/>
      <c r="AI78" s="546"/>
      <c r="AJ78" s="546"/>
      <c r="AK78" s="546"/>
      <c r="AL78" s="546"/>
      <c r="AM78" s="546"/>
      <c r="AN78" s="546"/>
      <c r="AO78" s="546"/>
      <c r="AP78" s="546"/>
      <c r="AQ78" s="546"/>
      <c r="AR78" s="546"/>
      <c r="AS78" s="546"/>
      <c r="AT78" s="546"/>
      <c r="AU78" s="546"/>
      <c r="AV78" s="546"/>
      <c r="AW78" s="546"/>
      <c r="AX78" s="546"/>
      <c r="AY78" s="546"/>
      <c r="AZ78" s="546"/>
      <c r="BA78" s="546"/>
      <c r="BB78" s="546"/>
      <c r="BC78" s="546"/>
      <c r="BD78" s="546"/>
      <c r="BE78" s="546"/>
      <c r="BF78" s="546"/>
      <c r="BG78" s="546"/>
      <c r="BH78" s="546"/>
      <c r="BI78" s="546"/>
      <c r="BJ78" s="546"/>
      <c r="BK78" s="546"/>
      <c r="BL78" s="546"/>
      <c r="BM78" s="546"/>
      <c r="BN78" s="546"/>
      <c r="BO78" s="546"/>
      <c r="BP78" s="546"/>
      <c r="BQ78" s="546"/>
      <c r="BR78" s="546"/>
      <c r="BS78" s="546"/>
      <c r="BT78" s="546"/>
      <c r="BU78" s="546"/>
      <c r="BV78" s="546"/>
      <c r="BW78" s="546"/>
      <c r="BX78" s="546"/>
      <c r="BY78" s="546"/>
      <c r="BZ78" s="546"/>
      <c r="CA78" s="546"/>
      <c r="CB78" s="546"/>
      <c r="CC78" s="546"/>
      <c r="CD78" s="546"/>
      <c r="CE78" s="546"/>
      <c r="CF78" s="546"/>
      <c r="CG78" s="546"/>
      <c r="CH78" s="546"/>
      <c r="CI78" s="547"/>
    </row>
    <row r="79" spans="1:87" s="130" customFormat="1" ht="6" customHeight="1">
      <c r="A79" s="663"/>
      <c r="B79" s="664"/>
      <c r="C79" s="664"/>
      <c r="D79" s="665"/>
      <c r="E79" s="556"/>
      <c r="F79" s="557"/>
      <c r="G79" s="557"/>
      <c r="H79" s="558"/>
      <c r="I79" s="556"/>
      <c r="J79" s="557"/>
      <c r="K79" s="557"/>
      <c r="L79" s="557"/>
      <c r="M79" s="557"/>
      <c r="N79" s="557"/>
      <c r="O79" s="557"/>
      <c r="P79" s="557"/>
      <c r="Q79" s="557"/>
      <c r="R79" s="557"/>
      <c r="S79" s="557"/>
      <c r="T79" s="557"/>
      <c r="U79" s="557"/>
      <c r="V79" s="557"/>
      <c r="W79" s="557"/>
      <c r="X79" s="557"/>
      <c r="Y79" s="557"/>
      <c r="Z79" s="557"/>
      <c r="AA79" s="557"/>
      <c r="AB79" s="557"/>
      <c r="AC79" s="558"/>
      <c r="AD79" s="579"/>
      <c r="AE79" s="548"/>
      <c r="AF79" s="548"/>
      <c r="AG79" s="548"/>
      <c r="AH79" s="548"/>
      <c r="AI79" s="548"/>
      <c r="AJ79" s="548"/>
      <c r="AK79" s="548"/>
      <c r="AL79" s="548"/>
      <c r="AM79" s="548"/>
      <c r="AN79" s="548"/>
      <c r="AO79" s="548"/>
      <c r="AP79" s="548"/>
      <c r="AQ79" s="548"/>
      <c r="AR79" s="548"/>
      <c r="AS79" s="548"/>
      <c r="AT79" s="548"/>
      <c r="AU79" s="548"/>
      <c r="AV79" s="548"/>
      <c r="AW79" s="548"/>
      <c r="AX79" s="548"/>
      <c r="AY79" s="548"/>
      <c r="AZ79" s="548"/>
      <c r="BA79" s="548"/>
      <c r="BB79" s="548"/>
      <c r="BC79" s="548"/>
      <c r="BD79" s="548"/>
      <c r="BE79" s="548"/>
      <c r="BF79" s="548"/>
      <c r="BG79" s="548"/>
      <c r="BH79" s="548"/>
      <c r="BI79" s="548"/>
      <c r="BJ79" s="548"/>
      <c r="BK79" s="548"/>
      <c r="BL79" s="548"/>
      <c r="BM79" s="548"/>
      <c r="BN79" s="548"/>
      <c r="BO79" s="548"/>
      <c r="BP79" s="548"/>
      <c r="BQ79" s="548"/>
      <c r="BR79" s="548"/>
      <c r="BS79" s="548"/>
      <c r="BT79" s="548"/>
      <c r="BU79" s="548"/>
      <c r="BV79" s="548"/>
      <c r="BW79" s="548"/>
      <c r="BX79" s="548"/>
      <c r="BY79" s="548"/>
      <c r="BZ79" s="548"/>
      <c r="CA79" s="548"/>
      <c r="CB79" s="548"/>
      <c r="CC79" s="548"/>
      <c r="CD79" s="548"/>
      <c r="CE79" s="548"/>
      <c r="CF79" s="548"/>
      <c r="CG79" s="548"/>
      <c r="CH79" s="548"/>
      <c r="CI79" s="549"/>
    </row>
    <row r="80" spans="1:87" s="130" customFormat="1" ht="6" customHeight="1">
      <c r="A80" s="663"/>
      <c r="B80" s="664"/>
      <c r="C80" s="664"/>
      <c r="D80" s="665"/>
      <c r="E80" s="550">
        <v>15</v>
      </c>
      <c r="F80" s="551"/>
      <c r="G80" s="551"/>
      <c r="H80" s="552"/>
      <c r="I80" s="550"/>
      <c r="J80" s="551"/>
      <c r="K80" s="551" t="s">
        <v>200</v>
      </c>
      <c r="L80" s="551"/>
      <c r="M80" s="551"/>
      <c r="N80" s="551"/>
      <c r="O80" s="551"/>
      <c r="P80" s="551"/>
      <c r="Q80" s="551"/>
      <c r="R80" s="551"/>
      <c r="S80" s="551"/>
      <c r="T80" s="551"/>
      <c r="U80" s="551"/>
      <c r="V80" s="551"/>
      <c r="W80" s="551"/>
      <c r="X80" s="551"/>
      <c r="Y80" s="551"/>
      <c r="Z80" s="551"/>
      <c r="AA80" s="551"/>
      <c r="AB80" s="551"/>
      <c r="AC80" s="552"/>
      <c r="AD80" s="577"/>
      <c r="AE80" s="544"/>
      <c r="AF80" s="544"/>
      <c r="AG80" s="544" t="s">
        <v>163</v>
      </c>
      <c r="AH80" s="544"/>
      <c r="AI80" s="544"/>
      <c r="AJ80" s="544"/>
      <c r="AK80" s="544"/>
      <c r="AL80" s="544"/>
      <c r="AM80" s="544"/>
      <c r="AN80" s="544"/>
      <c r="AO80" s="544"/>
      <c r="AP80" s="544"/>
      <c r="AQ80" s="544"/>
      <c r="AR80" s="544"/>
      <c r="AS80" s="544"/>
      <c r="AT80" s="544"/>
      <c r="AU80" s="544"/>
      <c r="AV80" s="544"/>
      <c r="AW80" s="544"/>
      <c r="AX80" s="544"/>
      <c r="AY80" s="544"/>
      <c r="AZ80" s="544"/>
      <c r="BA80" s="544"/>
      <c r="BB80" s="544"/>
      <c r="BC80" s="544"/>
      <c r="BD80" s="544"/>
      <c r="BE80" s="544"/>
      <c r="BF80" s="544"/>
      <c r="BG80" s="544"/>
      <c r="BH80" s="544"/>
      <c r="BI80" s="544"/>
      <c r="BJ80" s="544" t="s">
        <v>168</v>
      </c>
      <c r="BK80" s="544"/>
      <c r="BL80" s="544"/>
      <c r="BM80" s="544"/>
      <c r="BN80" s="544"/>
      <c r="BO80" s="544"/>
      <c r="BP80" s="544"/>
      <c r="BQ80" s="544"/>
      <c r="BR80" s="544"/>
      <c r="BS80" s="544"/>
      <c r="BT80" s="544"/>
      <c r="BU80" s="544"/>
      <c r="BV80" s="544"/>
      <c r="BW80" s="544"/>
      <c r="BX80" s="544"/>
      <c r="BY80" s="544"/>
      <c r="BZ80" s="544"/>
      <c r="CA80" s="544"/>
      <c r="CB80" s="544"/>
      <c r="CC80" s="544"/>
      <c r="CD80" s="544"/>
      <c r="CE80" s="544"/>
      <c r="CF80" s="544"/>
      <c r="CG80" s="544"/>
      <c r="CH80" s="544"/>
      <c r="CI80" s="545"/>
    </row>
    <row r="81" spans="1:87" s="130" customFormat="1" ht="6" customHeight="1">
      <c r="A81" s="663"/>
      <c r="B81" s="664"/>
      <c r="C81" s="664"/>
      <c r="D81" s="665"/>
      <c r="E81" s="553"/>
      <c r="F81" s="554"/>
      <c r="G81" s="554"/>
      <c r="H81" s="555"/>
      <c r="I81" s="553"/>
      <c r="J81" s="554"/>
      <c r="K81" s="554"/>
      <c r="L81" s="554"/>
      <c r="M81" s="554"/>
      <c r="N81" s="554"/>
      <c r="O81" s="554"/>
      <c r="P81" s="554"/>
      <c r="Q81" s="554"/>
      <c r="R81" s="554"/>
      <c r="S81" s="554"/>
      <c r="T81" s="554"/>
      <c r="U81" s="554"/>
      <c r="V81" s="554"/>
      <c r="W81" s="554"/>
      <c r="X81" s="554"/>
      <c r="Y81" s="554"/>
      <c r="Z81" s="554"/>
      <c r="AA81" s="554"/>
      <c r="AB81" s="554"/>
      <c r="AC81" s="555"/>
      <c r="AD81" s="578"/>
      <c r="AE81" s="546" t="s">
        <v>369</v>
      </c>
      <c r="AF81" s="546"/>
      <c r="AG81" s="546"/>
      <c r="AH81" s="546"/>
      <c r="AI81" s="546"/>
      <c r="AJ81" s="546"/>
      <c r="AK81" s="546"/>
      <c r="AL81" s="546"/>
      <c r="AM81" s="546"/>
      <c r="AN81" s="546"/>
      <c r="AO81" s="546"/>
      <c r="AP81" s="546"/>
      <c r="AQ81" s="546"/>
      <c r="AR81" s="546"/>
      <c r="AS81" s="546"/>
      <c r="AT81" s="546"/>
      <c r="AU81" s="546"/>
      <c r="AV81" s="546"/>
      <c r="AW81" s="546"/>
      <c r="AX81" s="546"/>
      <c r="AY81" s="546"/>
      <c r="AZ81" s="546"/>
      <c r="BA81" s="546"/>
      <c r="BB81" s="546"/>
      <c r="BC81" s="546"/>
      <c r="BD81" s="546"/>
      <c r="BE81" s="546"/>
      <c r="BF81" s="546"/>
      <c r="BG81" s="546"/>
      <c r="BH81" s="546" t="s">
        <v>369</v>
      </c>
      <c r="BI81" s="546"/>
      <c r="BJ81" s="546"/>
      <c r="BK81" s="546"/>
      <c r="BL81" s="546"/>
      <c r="BM81" s="546"/>
      <c r="BN81" s="546"/>
      <c r="BO81" s="546"/>
      <c r="BP81" s="546"/>
      <c r="BQ81" s="546"/>
      <c r="BR81" s="546"/>
      <c r="BS81" s="546"/>
      <c r="BT81" s="546"/>
      <c r="BU81" s="546"/>
      <c r="BV81" s="546"/>
      <c r="BW81" s="546"/>
      <c r="BX81" s="546"/>
      <c r="BY81" s="546"/>
      <c r="BZ81" s="546"/>
      <c r="CA81" s="546"/>
      <c r="CB81" s="546"/>
      <c r="CC81" s="546"/>
      <c r="CD81" s="546"/>
      <c r="CE81" s="546"/>
      <c r="CF81" s="546"/>
      <c r="CG81" s="546"/>
      <c r="CH81" s="546"/>
      <c r="CI81" s="547"/>
    </row>
    <row r="82" spans="1:87" s="130" customFormat="1" ht="6" customHeight="1">
      <c r="A82" s="663"/>
      <c r="B82" s="664"/>
      <c r="C82" s="664"/>
      <c r="D82" s="665"/>
      <c r="E82" s="553"/>
      <c r="F82" s="554"/>
      <c r="G82" s="554"/>
      <c r="H82" s="555"/>
      <c r="I82" s="553"/>
      <c r="J82" s="554"/>
      <c r="K82" s="554"/>
      <c r="L82" s="554"/>
      <c r="M82" s="554"/>
      <c r="N82" s="554"/>
      <c r="O82" s="554"/>
      <c r="P82" s="554"/>
      <c r="Q82" s="554"/>
      <c r="R82" s="554"/>
      <c r="S82" s="554"/>
      <c r="T82" s="554"/>
      <c r="U82" s="554"/>
      <c r="V82" s="554"/>
      <c r="W82" s="554"/>
      <c r="X82" s="554"/>
      <c r="Y82" s="554"/>
      <c r="Z82" s="554"/>
      <c r="AA82" s="554"/>
      <c r="AB82" s="554"/>
      <c r="AC82" s="555"/>
      <c r="AD82" s="578"/>
      <c r="AE82" s="546"/>
      <c r="AF82" s="546"/>
      <c r="AG82" s="546"/>
      <c r="AH82" s="546"/>
      <c r="AI82" s="546"/>
      <c r="AJ82" s="546"/>
      <c r="AK82" s="546"/>
      <c r="AL82" s="546"/>
      <c r="AM82" s="546"/>
      <c r="AN82" s="546"/>
      <c r="AO82" s="546"/>
      <c r="AP82" s="546"/>
      <c r="AQ82" s="546"/>
      <c r="AR82" s="546"/>
      <c r="AS82" s="546"/>
      <c r="AT82" s="546"/>
      <c r="AU82" s="546"/>
      <c r="AV82" s="546"/>
      <c r="AW82" s="546"/>
      <c r="AX82" s="546"/>
      <c r="AY82" s="546"/>
      <c r="AZ82" s="546"/>
      <c r="BA82" s="546"/>
      <c r="BB82" s="546"/>
      <c r="BC82" s="546"/>
      <c r="BD82" s="546"/>
      <c r="BE82" s="546"/>
      <c r="BF82" s="546"/>
      <c r="BG82" s="546"/>
      <c r="BH82" s="546"/>
      <c r="BI82" s="546"/>
      <c r="BJ82" s="546"/>
      <c r="BK82" s="546"/>
      <c r="BL82" s="546"/>
      <c r="BM82" s="546"/>
      <c r="BN82" s="546"/>
      <c r="BO82" s="546"/>
      <c r="BP82" s="546"/>
      <c r="BQ82" s="546"/>
      <c r="BR82" s="546"/>
      <c r="BS82" s="546"/>
      <c r="BT82" s="546"/>
      <c r="BU82" s="546"/>
      <c r="BV82" s="546"/>
      <c r="BW82" s="546"/>
      <c r="BX82" s="546"/>
      <c r="BY82" s="546"/>
      <c r="BZ82" s="546"/>
      <c r="CA82" s="546"/>
      <c r="CB82" s="546"/>
      <c r="CC82" s="546"/>
      <c r="CD82" s="546"/>
      <c r="CE82" s="546"/>
      <c r="CF82" s="546"/>
      <c r="CG82" s="546"/>
      <c r="CH82" s="546"/>
      <c r="CI82" s="547"/>
    </row>
    <row r="83" spans="1:87" s="130" customFormat="1" ht="6" customHeight="1">
      <c r="A83" s="663"/>
      <c r="B83" s="664"/>
      <c r="C83" s="664"/>
      <c r="D83" s="665"/>
      <c r="E83" s="556"/>
      <c r="F83" s="557"/>
      <c r="G83" s="557"/>
      <c r="H83" s="558"/>
      <c r="I83" s="556"/>
      <c r="J83" s="557"/>
      <c r="K83" s="557"/>
      <c r="L83" s="557"/>
      <c r="M83" s="557"/>
      <c r="N83" s="557"/>
      <c r="O83" s="557"/>
      <c r="P83" s="557"/>
      <c r="Q83" s="557"/>
      <c r="R83" s="557"/>
      <c r="S83" s="557"/>
      <c r="T83" s="557"/>
      <c r="U83" s="557"/>
      <c r="V83" s="557"/>
      <c r="W83" s="557"/>
      <c r="X83" s="557"/>
      <c r="Y83" s="557"/>
      <c r="Z83" s="557"/>
      <c r="AA83" s="557"/>
      <c r="AB83" s="557"/>
      <c r="AC83" s="558"/>
      <c r="AD83" s="579"/>
      <c r="AE83" s="548"/>
      <c r="AF83" s="548"/>
      <c r="AG83" s="548"/>
      <c r="AH83" s="548"/>
      <c r="AI83" s="548"/>
      <c r="AJ83" s="548"/>
      <c r="AK83" s="548"/>
      <c r="AL83" s="548"/>
      <c r="AM83" s="548"/>
      <c r="AN83" s="548"/>
      <c r="AO83" s="548"/>
      <c r="AP83" s="548"/>
      <c r="AQ83" s="548"/>
      <c r="AR83" s="548"/>
      <c r="AS83" s="548"/>
      <c r="AT83" s="548"/>
      <c r="AU83" s="548"/>
      <c r="AV83" s="548"/>
      <c r="AW83" s="548"/>
      <c r="AX83" s="548"/>
      <c r="AY83" s="548"/>
      <c r="AZ83" s="548"/>
      <c r="BA83" s="548"/>
      <c r="BB83" s="548"/>
      <c r="BC83" s="548"/>
      <c r="BD83" s="548"/>
      <c r="BE83" s="548"/>
      <c r="BF83" s="548"/>
      <c r="BG83" s="548"/>
      <c r="BH83" s="548"/>
      <c r="BI83" s="548"/>
      <c r="BJ83" s="548"/>
      <c r="BK83" s="548"/>
      <c r="BL83" s="548"/>
      <c r="BM83" s="548"/>
      <c r="BN83" s="548"/>
      <c r="BO83" s="548"/>
      <c r="BP83" s="548"/>
      <c r="BQ83" s="548"/>
      <c r="BR83" s="548"/>
      <c r="BS83" s="548"/>
      <c r="BT83" s="548"/>
      <c r="BU83" s="548"/>
      <c r="BV83" s="548"/>
      <c r="BW83" s="548"/>
      <c r="BX83" s="548"/>
      <c r="BY83" s="548"/>
      <c r="BZ83" s="548"/>
      <c r="CA83" s="548"/>
      <c r="CB83" s="548"/>
      <c r="CC83" s="548"/>
      <c r="CD83" s="548"/>
      <c r="CE83" s="548"/>
      <c r="CF83" s="548"/>
      <c r="CG83" s="548"/>
      <c r="CH83" s="548"/>
      <c r="CI83" s="549"/>
    </row>
    <row r="84" spans="1:87" s="130" customFormat="1" ht="6" customHeight="1">
      <c r="A84" s="663"/>
      <c r="B84" s="664"/>
      <c r="C84" s="664"/>
      <c r="D84" s="665"/>
      <c r="E84" s="550">
        <v>16</v>
      </c>
      <c r="F84" s="551"/>
      <c r="G84" s="551"/>
      <c r="H84" s="552"/>
      <c r="I84" s="550" t="s">
        <v>201</v>
      </c>
      <c r="J84" s="551"/>
      <c r="K84" s="551" t="s">
        <v>202</v>
      </c>
      <c r="L84" s="551"/>
      <c r="M84" s="551"/>
      <c r="N84" s="551"/>
      <c r="O84" s="551"/>
      <c r="P84" s="551"/>
      <c r="Q84" s="551"/>
      <c r="R84" s="551"/>
      <c r="S84" s="551"/>
      <c r="T84" s="551"/>
      <c r="U84" s="551"/>
      <c r="V84" s="551"/>
      <c r="W84" s="551"/>
      <c r="X84" s="551"/>
      <c r="Y84" s="551"/>
      <c r="Z84" s="551"/>
      <c r="AA84" s="551"/>
      <c r="AB84" s="551"/>
      <c r="AC84" s="551"/>
      <c r="AD84" s="632" t="s">
        <v>203</v>
      </c>
      <c r="AE84" s="633"/>
      <c r="AF84" s="633"/>
      <c r="AG84" s="633"/>
      <c r="AH84" s="633"/>
      <c r="AI84" s="633"/>
      <c r="AJ84" s="633"/>
      <c r="AK84" s="638"/>
      <c r="AL84" s="638"/>
      <c r="AM84" s="638"/>
      <c r="AN84" s="638"/>
      <c r="AO84" s="638"/>
      <c r="AP84" s="638"/>
      <c r="AQ84" s="638"/>
      <c r="AR84" s="638"/>
      <c r="AS84" s="544" t="s">
        <v>204</v>
      </c>
      <c r="AT84" s="544"/>
      <c r="AU84" s="544"/>
      <c r="AV84" s="544"/>
      <c r="AW84" s="544"/>
      <c r="AX84" s="544"/>
      <c r="AY84" s="544"/>
      <c r="AZ84" s="544"/>
      <c r="BA84" s="544"/>
      <c r="BB84" s="544"/>
      <c r="BC84" s="544"/>
      <c r="BD84" s="544"/>
      <c r="BE84" s="544"/>
      <c r="BF84" s="544"/>
      <c r="BG84" s="544"/>
      <c r="BH84" s="544"/>
      <c r="BI84" s="544"/>
      <c r="BJ84" s="544"/>
      <c r="BK84" s="544"/>
      <c r="BL84" s="544"/>
      <c r="BM84" s="544"/>
      <c r="BN84" s="544"/>
      <c r="BO84" s="544"/>
      <c r="BP84" s="544"/>
      <c r="BQ84" s="544"/>
      <c r="BR84" s="544"/>
      <c r="BS84" s="544"/>
      <c r="BT84" s="544"/>
      <c r="BU84" s="544"/>
      <c r="BV84" s="544"/>
      <c r="BW84" s="544"/>
      <c r="BX84" s="544"/>
      <c r="BY84" s="544"/>
      <c r="BZ84" s="544"/>
      <c r="CA84" s="544"/>
      <c r="CB84" s="544"/>
      <c r="CC84" s="544"/>
      <c r="CD84" s="544"/>
      <c r="CE84" s="544"/>
      <c r="CF84" s="544"/>
      <c r="CG84" s="544"/>
      <c r="CH84" s="544"/>
      <c r="CI84" s="545"/>
    </row>
    <row r="85" spans="1:87" s="130" customFormat="1" ht="6" customHeight="1">
      <c r="A85" s="663"/>
      <c r="B85" s="664"/>
      <c r="C85" s="664"/>
      <c r="D85" s="665"/>
      <c r="E85" s="553"/>
      <c r="F85" s="554"/>
      <c r="G85" s="554"/>
      <c r="H85" s="555"/>
      <c r="I85" s="553"/>
      <c r="J85" s="554"/>
      <c r="K85" s="554"/>
      <c r="L85" s="554"/>
      <c r="M85" s="554"/>
      <c r="N85" s="554"/>
      <c r="O85" s="554"/>
      <c r="P85" s="554"/>
      <c r="Q85" s="554"/>
      <c r="R85" s="554"/>
      <c r="S85" s="554"/>
      <c r="T85" s="554"/>
      <c r="U85" s="554"/>
      <c r="V85" s="554"/>
      <c r="W85" s="554"/>
      <c r="X85" s="554"/>
      <c r="Y85" s="554"/>
      <c r="Z85" s="554"/>
      <c r="AA85" s="554"/>
      <c r="AB85" s="554"/>
      <c r="AC85" s="554"/>
      <c r="AD85" s="632"/>
      <c r="AE85" s="633"/>
      <c r="AF85" s="633"/>
      <c r="AG85" s="633"/>
      <c r="AH85" s="633"/>
      <c r="AI85" s="633"/>
      <c r="AJ85" s="633"/>
      <c r="AK85" s="638"/>
      <c r="AL85" s="638"/>
      <c r="AM85" s="638"/>
      <c r="AN85" s="638"/>
      <c r="AO85" s="638"/>
      <c r="AP85" s="638"/>
      <c r="AQ85" s="638"/>
      <c r="AR85" s="638"/>
      <c r="AS85" s="546"/>
      <c r="AT85" s="546"/>
      <c r="AU85" s="546"/>
      <c r="AV85" s="546"/>
      <c r="AW85" s="546"/>
      <c r="AX85" s="546"/>
      <c r="AY85" s="546"/>
      <c r="AZ85" s="546"/>
      <c r="BA85" s="546"/>
      <c r="BB85" s="546"/>
      <c r="BC85" s="546"/>
      <c r="BD85" s="546"/>
      <c r="BE85" s="546"/>
      <c r="BF85" s="546"/>
      <c r="BG85" s="546"/>
      <c r="BH85" s="546"/>
      <c r="BI85" s="546"/>
      <c r="BJ85" s="546"/>
      <c r="BK85" s="546"/>
      <c r="BL85" s="546"/>
      <c r="BM85" s="546"/>
      <c r="BN85" s="546"/>
      <c r="BO85" s="546"/>
      <c r="BP85" s="546"/>
      <c r="BQ85" s="546"/>
      <c r="BR85" s="546"/>
      <c r="BS85" s="546"/>
      <c r="BT85" s="546"/>
      <c r="BU85" s="546"/>
      <c r="BV85" s="546"/>
      <c r="BW85" s="546"/>
      <c r="BX85" s="546"/>
      <c r="BY85" s="546"/>
      <c r="BZ85" s="546"/>
      <c r="CA85" s="546"/>
      <c r="CB85" s="546"/>
      <c r="CC85" s="546"/>
      <c r="CD85" s="546"/>
      <c r="CE85" s="546"/>
      <c r="CF85" s="546"/>
      <c r="CG85" s="546"/>
      <c r="CH85" s="546"/>
      <c r="CI85" s="547"/>
    </row>
    <row r="86" spans="1:87" s="130" customFormat="1" ht="6" customHeight="1">
      <c r="A86" s="663"/>
      <c r="B86" s="664"/>
      <c r="C86" s="664"/>
      <c r="D86" s="665"/>
      <c r="E86" s="553"/>
      <c r="F86" s="554"/>
      <c r="G86" s="554"/>
      <c r="H86" s="555"/>
      <c r="I86" s="553"/>
      <c r="J86" s="554"/>
      <c r="K86" s="554"/>
      <c r="L86" s="554"/>
      <c r="M86" s="554"/>
      <c r="N86" s="554"/>
      <c r="O86" s="554"/>
      <c r="P86" s="554"/>
      <c r="Q86" s="554"/>
      <c r="R86" s="554"/>
      <c r="S86" s="554"/>
      <c r="T86" s="554"/>
      <c r="U86" s="554"/>
      <c r="V86" s="554"/>
      <c r="W86" s="554"/>
      <c r="X86" s="554"/>
      <c r="Y86" s="554"/>
      <c r="Z86" s="554"/>
      <c r="AA86" s="554"/>
      <c r="AB86" s="554"/>
      <c r="AC86" s="554"/>
      <c r="AD86" s="632"/>
      <c r="AE86" s="633"/>
      <c r="AF86" s="633"/>
      <c r="AG86" s="633"/>
      <c r="AH86" s="633"/>
      <c r="AI86" s="633"/>
      <c r="AJ86" s="633"/>
      <c r="AK86" s="638"/>
      <c r="AL86" s="638"/>
      <c r="AM86" s="638"/>
      <c r="AN86" s="638"/>
      <c r="AO86" s="638"/>
      <c r="AP86" s="638"/>
      <c r="AQ86" s="638"/>
      <c r="AR86" s="638"/>
      <c r="AS86" s="546"/>
      <c r="AT86" s="546"/>
      <c r="AU86" s="546"/>
      <c r="AV86" s="546"/>
      <c r="AW86" s="546"/>
      <c r="AX86" s="546"/>
      <c r="AY86" s="546"/>
      <c r="AZ86" s="546"/>
      <c r="BA86" s="546"/>
      <c r="BB86" s="546"/>
      <c r="BC86" s="546"/>
      <c r="BD86" s="546"/>
      <c r="BE86" s="546"/>
      <c r="BF86" s="546"/>
      <c r="BG86" s="546"/>
      <c r="BH86" s="546"/>
      <c r="BI86" s="546"/>
      <c r="BJ86" s="546"/>
      <c r="BK86" s="546"/>
      <c r="BL86" s="546"/>
      <c r="BM86" s="546"/>
      <c r="BN86" s="546"/>
      <c r="BO86" s="546"/>
      <c r="BP86" s="546"/>
      <c r="BQ86" s="546"/>
      <c r="BR86" s="546"/>
      <c r="BS86" s="546"/>
      <c r="BT86" s="546"/>
      <c r="BU86" s="546"/>
      <c r="BV86" s="546"/>
      <c r="BW86" s="546"/>
      <c r="BX86" s="546"/>
      <c r="BY86" s="546"/>
      <c r="BZ86" s="546"/>
      <c r="CA86" s="546"/>
      <c r="CB86" s="546"/>
      <c r="CC86" s="546"/>
      <c r="CD86" s="546"/>
      <c r="CE86" s="546"/>
      <c r="CF86" s="546"/>
      <c r="CG86" s="546"/>
      <c r="CH86" s="546"/>
      <c r="CI86" s="547"/>
    </row>
    <row r="87" spans="1:87" s="130" customFormat="1" ht="6" customHeight="1">
      <c r="A87" s="663"/>
      <c r="B87" s="664"/>
      <c r="C87" s="664"/>
      <c r="D87" s="665"/>
      <c r="E87" s="556"/>
      <c r="F87" s="557"/>
      <c r="G87" s="557"/>
      <c r="H87" s="558"/>
      <c r="I87" s="556"/>
      <c r="J87" s="557"/>
      <c r="K87" s="557"/>
      <c r="L87" s="557"/>
      <c r="M87" s="557"/>
      <c r="N87" s="557"/>
      <c r="O87" s="557"/>
      <c r="P87" s="557"/>
      <c r="Q87" s="557"/>
      <c r="R87" s="557"/>
      <c r="S87" s="557"/>
      <c r="T87" s="557"/>
      <c r="U87" s="557"/>
      <c r="V87" s="557"/>
      <c r="W87" s="557"/>
      <c r="X87" s="557"/>
      <c r="Y87" s="557"/>
      <c r="Z87" s="557"/>
      <c r="AA87" s="557"/>
      <c r="AB87" s="557"/>
      <c r="AC87" s="557"/>
      <c r="AD87" s="634"/>
      <c r="AE87" s="635"/>
      <c r="AF87" s="635"/>
      <c r="AG87" s="635"/>
      <c r="AH87" s="635"/>
      <c r="AI87" s="635"/>
      <c r="AJ87" s="635"/>
      <c r="AK87" s="639"/>
      <c r="AL87" s="639"/>
      <c r="AM87" s="639"/>
      <c r="AN87" s="639"/>
      <c r="AO87" s="639"/>
      <c r="AP87" s="639"/>
      <c r="AQ87" s="639"/>
      <c r="AR87" s="639"/>
      <c r="AS87" s="548"/>
      <c r="AT87" s="548"/>
      <c r="AU87" s="548"/>
      <c r="AV87" s="548"/>
      <c r="AW87" s="548"/>
      <c r="AX87" s="548"/>
      <c r="AY87" s="548"/>
      <c r="AZ87" s="548"/>
      <c r="BA87" s="548"/>
      <c r="BB87" s="548"/>
      <c r="BC87" s="548"/>
      <c r="BD87" s="548"/>
      <c r="BE87" s="548"/>
      <c r="BF87" s="548"/>
      <c r="BG87" s="548"/>
      <c r="BH87" s="548"/>
      <c r="BI87" s="548"/>
      <c r="BJ87" s="548"/>
      <c r="BK87" s="548"/>
      <c r="BL87" s="548"/>
      <c r="BM87" s="548"/>
      <c r="BN87" s="548"/>
      <c r="BO87" s="548"/>
      <c r="BP87" s="548"/>
      <c r="BQ87" s="548"/>
      <c r="BR87" s="548"/>
      <c r="BS87" s="548"/>
      <c r="BT87" s="548"/>
      <c r="BU87" s="548"/>
      <c r="BV87" s="548"/>
      <c r="BW87" s="548"/>
      <c r="BX87" s="548"/>
      <c r="BY87" s="548"/>
      <c r="BZ87" s="548"/>
      <c r="CA87" s="548"/>
      <c r="CB87" s="548"/>
      <c r="CC87" s="548"/>
      <c r="CD87" s="548"/>
      <c r="CE87" s="548"/>
      <c r="CF87" s="548"/>
      <c r="CG87" s="548"/>
      <c r="CH87" s="548"/>
      <c r="CI87" s="549"/>
    </row>
    <row r="88" spans="1:87" s="130" customFormat="1" ht="6" customHeight="1">
      <c r="A88" s="663"/>
      <c r="B88" s="664"/>
      <c r="C88" s="664"/>
      <c r="D88" s="665"/>
      <c r="E88" s="550">
        <v>17</v>
      </c>
      <c r="F88" s="551"/>
      <c r="G88" s="551"/>
      <c r="H88" s="552"/>
      <c r="I88" s="596" t="s">
        <v>201</v>
      </c>
      <c r="J88" s="597"/>
      <c r="K88" s="597" t="s">
        <v>205</v>
      </c>
      <c r="L88" s="597"/>
      <c r="M88" s="597"/>
      <c r="N88" s="597"/>
      <c r="O88" s="597"/>
      <c r="P88" s="597"/>
      <c r="Q88" s="597"/>
      <c r="R88" s="597"/>
      <c r="S88" s="597"/>
      <c r="T88" s="597"/>
      <c r="U88" s="597"/>
      <c r="V88" s="597"/>
      <c r="W88" s="597"/>
      <c r="X88" s="597"/>
      <c r="Y88" s="597"/>
      <c r="Z88" s="597"/>
      <c r="AA88" s="597"/>
      <c r="AB88" s="597"/>
      <c r="AC88" s="598"/>
      <c r="AD88" s="617" t="s">
        <v>206</v>
      </c>
      <c r="AE88" s="618"/>
      <c r="AF88" s="618"/>
      <c r="AG88" s="618"/>
      <c r="AH88" s="618"/>
      <c r="AI88" s="618"/>
      <c r="AJ88" s="618"/>
      <c r="AK88" s="618"/>
      <c r="AL88" s="544"/>
      <c r="AM88" s="544"/>
      <c r="AN88" s="544" t="s">
        <v>188</v>
      </c>
      <c r="AO88" s="544"/>
      <c r="AP88" s="544"/>
      <c r="AQ88" s="544"/>
      <c r="AR88" s="544"/>
      <c r="AS88" s="544"/>
      <c r="AT88" s="544"/>
      <c r="AU88" s="544"/>
      <c r="AV88" s="544"/>
      <c r="AW88" s="544"/>
      <c r="AX88" s="544"/>
      <c r="AY88" s="544" t="s">
        <v>189</v>
      </c>
      <c r="AZ88" s="544"/>
      <c r="BA88" s="544"/>
      <c r="BB88" s="544"/>
      <c r="BC88" s="544"/>
      <c r="BD88" s="544"/>
      <c r="BE88" s="544"/>
      <c r="BF88" s="544"/>
      <c r="BG88" s="618" t="s">
        <v>207</v>
      </c>
      <c r="BH88" s="618"/>
      <c r="BI88" s="618"/>
      <c r="BJ88" s="618"/>
      <c r="BK88" s="618"/>
      <c r="BL88" s="618"/>
      <c r="BM88" s="618"/>
      <c r="BN88" s="618"/>
      <c r="BO88" s="544"/>
      <c r="BP88" s="544"/>
      <c r="BQ88" s="544" t="s">
        <v>188</v>
      </c>
      <c r="BR88" s="544"/>
      <c r="BS88" s="544"/>
      <c r="BT88" s="544"/>
      <c r="BU88" s="544"/>
      <c r="BV88" s="544"/>
      <c r="BW88" s="544"/>
      <c r="BX88" s="544"/>
      <c r="BY88" s="544"/>
      <c r="BZ88" s="544"/>
      <c r="CA88" s="544"/>
      <c r="CB88" s="544" t="s">
        <v>189</v>
      </c>
      <c r="CC88" s="544"/>
      <c r="CD88" s="544"/>
      <c r="CE88" s="544"/>
      <c r="CF88" s="544"/>
      <c r="CG88" s="544"/>
      <c r="CH88" s="544"/>
      <c r="CI88" s="545"/>
    </row>
    <row r="89" spans="1:87" s="130" customFormat="1" ht="6" customHeight="1">
      <c r="A89" s="663"/>
      <c r="B89" s="664"/>
      <c r="C89" s="664"/>
      <c r="D89" s="665"/>
      <c r="E89" s="553"/>
      <c r="F89" s="554"/>
      <c r="G89" s="554"/>
      <c r="H89" s="555"/>
      <c r="I89" s="596"/>
      <c r="J89" s="597"/>
      <c r="K89" s="597"/>
      <c r="L89" s="597"/>
      <c r="M89" s="597"/>
      <c r="N89" s="597"/>
      <c r="O89" s="597"/>
      <c r="P89" s="597"/>
      <c r="Q89" s="597"/>
      <c r="R89" s="597"/>
      <c r="S89" s="597"/>
      <c r="T89" s="597"/>
      <c r="U89" s="597"/>
      <c r="V89" s="597"/>
      <c r="W89" s="597"/>
      <c r="X89" s="597"/>
      <c r="Y89" s="597"/>
      <c r="Z89" s="597"/>
      <c r="AA89" s="597"/>
      <c r="AB89" s="597"/>
      <c r="AC89" s="598"/>
      <c r="AD89" s="619"/>
      <c r="AE89" s="620"/>
      <c r="AF89" s="620"/>
      <c r="AG89" s="620"/>
      <c r="AH89" s="620"/>
      <c r="AI89" s="620"/>
      <c r="AJ89" s="620"/>
      <c r="AK89" s="620"/>
      <c r="AL89" s="546" t="s">
        <v>369</v>
      </c>
      <c r="AM89" s="546"/>
      <c r="AN89" s="546"/>
      <c r="AO89" s="546"/>
      <c r="AP89" s="546"/>
      <c r="AQ89" s="546"/>
      <c r="AR89" s="546"/>
      <c r="AS89" s="546"/>
      <c r="AT89" s="546"/>
      <c r="AU89" s="546"/>
      <c r="AV89" s="546"/>
      <c r="AW89" s="546" t="s">
        <v>369</v>
      </c>
      <c r="AX89" s="546"/>
      <c r="AY89" s="546"/>
      <c r="AZ89" s="546"/>
      <c r="BA89" s="546"/>
      <c r="BB89" s="546"/>
      <c r="BC89" s="546"/>
      <c r="BD89" s="546"/>
      <c r="BE89" s="546"/>
      <c r="BF89" s="546"/>
      <c r="BG89" s="620"/>
      <c r="BH89" s="620"/>
      <c r="BI89" s="620"/>
      <c r="BJ89" s="620"/>
      <c r="BK89" s="620"/>
      <c r="BL89" s="620"/>
      <c r="BM89" s="620"/>
      <c r="BN89" s="620"/>
      <c r="BO89" s="546" t="s">
        <v>369</v>
      </c>
      <c r="BP89" s="546"/>
      <c r="BQ89" s="546"/>
      <c r="BR89" s="546"/>
      <c r="BS89" s="546"/>
      <c r="BT89" s="546"/>
      <c r="BU89" s="546"/>
      <c r="BV89" s="546"/>
      <c r="BW89" s="546"/>
      <c r="BX89" s="546"/>
      <c r="BY89" s="546"/>
      <c r="BZ89" s="546" t="s">
        <v>369</v>
      </c>
      <c r="CA89" s="546"/>
      <c r="CB89" s="546"/>
      <c r="CC89" s="546"/>
      <c r="CD89" s="546"/>
      <c r="CE89" s="546"/>
      <c r="CF89" s="546"/>
      <c r="CG89" s="546"/>
      <c r="CH89" s="546"/>
      <c r="CI89" s="547"/>
    </row>
    <row r="90" spans="1:87" s="130" customFormat="1" ht="6" customHeight="1">
      <c r="A90" s="663"/>
      <c r="B90" s="664"/>
      <c r="C90" s="664"/>
      <c r="D90" s="665"/>
      <c r="E90" s="553"/>
      <c r="F90" s="554"/>
      <c r="G90" s="554"/>
      <c r="H90" s="555"/>
      <c r="I90" s="596"/>
      <c r="J90" s="597"/>
      <c r="K90" s="597"/>
      <c r="L90" s="597"/>
      <c r="M90" s="597"/>
      <c r="N90" s="597"/>
      <c r="O90" s="597"/>
      <c r="P90" s="597"/>
      <c r="Q90" s="597"/>
      <c r="R90" s="597"/>
      <c r="S90" s="597"/>
      <c r="T90" s="597"/>
      <c r="U90" s="597"/>
      <c r="V90" s="597"/>
      <c r="W90" s="597"/>
      <c r="X90" s="597"/>
      <c r="Y90" s="597"/>
      <c r="Z90" s="597"/>
      <c r="AA90" s="597"/>
      <c r="AB90" s="597"/>
      <c r="AC90" s="598"/>
      <c r="AD90" s="619"/>
      <c r="AE90" s="620"/>
      <c r="AF90" s="620"/>
      <c r="AG90" s="620"/>
      <c r="AH90" s="620"/>
      <c r="AI90" s="620"/>
      <c r="AJ90" s="620"/>
      <c r="AK90" s="620"/>
      <c r="AL90" s="546"/>
      <c r="AM90" s="546"/>
      <c r="AN90" s="546"/>
      <c r="AO90" s="546"/>
      <c r="AP90" s="546"/>
      <c r="AQ90" s="546"/>
      <c r="AR90" s="546"/>
      <c r="AS90" s="546"/>
      <c r="AT90" s="546"/>
      <c r="AU90" s="546"/>
      <c r="AV90" s="546"/>
      <c r="AW90" s="546"/>
      <c r="AX90" s="546"/>
      <c r="AY90" s="546"/>
      <c r="AZ90" s="546"/>
      <c r="BA90" s="546"/>
      <c r="BB90" s="546"/>
      <c r="BC90" s="546"/>
      <c r="BD90" s="546"/>
      <c r="BE90" s="546"/>
      <c r="BF90" s="546"/>
      <c r="BG90" s="620"/>
      <c r="BH90" s="620"/>
      <c r="BI90" s="620"/>
      <c r="BJ90" s="620"/>
      <c r="BK90" s="620"/>
      <c r="BL90" s="620"/>
      <c r="BM90" s="620"/>
      <c r="BN90" s="620"/>
      <c r="BO90" s="546"/>
      <c r="BP90" s="546"/>
      <c r="BQ90" s="546"/>
      <c r="BR90" s="546"/>
      <c r="BS90" s="546"/>
      <c r="BT90" s="546"/>
      <c r="BU90" s="546"/>
      <c r="BV90" s="546"/>
      <c r="BW90" s="546"/>
      <c r="BX90" s="546"/>
      <c r="BY90" s="546"/>
      <c r="BZ90" s="546"/>
      <c r="CA90" s="546"/>
      <c r="CB90" s="546"/>
      <c r="CC90" s="546"/>
      <c r="CD90" s="546"/>
      <c r="CE90" s="546"/>
      <c r="CF90" s="546"/>
      <c r="CG90" s="546"/>
      <c r="CH90" s="546"/>
      <c r="CI90" s="547"/>
    </row>
    <row r="91" spans="1:87" s="130" customFormat="1" ht="6" customHeight="1">
      <c r="A91" s="663"/>
      <c r="B91" s="664"/>
      <c r="C91" s="664"/>
      <c r="D91" s="665"/>
      <c r="E91" s="556"/>
      <c r="F91" s="557"/>
      <c r="G91" s="557"/>
      <c r="H91" s="558"/>
      <c r="I91" s="596"/>
      <c r="J91" s="597"/>
      <c r="K91" s="597"/>
      <c r="L91" s="597"/>
      <c r="M91" s="597"/>
      <c r="N91" s="597"/>
      <c r="O91" s="597"/>
      <c r="P91" s="597"/>
      <c r="Q91" s="597"/>
      <c r="R91" s="597"/>
      <c r="S91" s="597"/>
      <c r="T91" s="597"/>
      <c r="U91" s="597"/>
      <c r="V91" s="597"/>
      <c r="W91" s="597"/>
      <c r="X91" s="597"/>
      <c r="Y91" s="597"/>
      <c r="Z91" s="597"/>
      <c r="AA91" s="597"/>
      <c r="AB91" s="597"/>
      <c r="AC91" s="598"/>
      <c r="AD91" s="621"/>
      <c r="AE91" s="622"/>
      <c r="AF91" s="622"/>
      <c r="AG91" s="622"/>
      <c r="AH91" s="622"/>
      <c r="AI91" s="622"/>
      <c r="AJ91" s="622"/>
      <c r="AK91" s="622"/>
      <c r="AL91" s="548"/>
      <c r="AM91" s="548"/>
      <c r="AN91" s="548"/>
      <c r="AO91" s="548"/>
      <c r="AP91" s="548"/>
      <c r="AQ91" s="548"/>
      <c r="AR91" s="548"/>
      <c r="AS91" s="548"/>
      <c r="AT91" s="548"/>
      <c r="AU91" s="548"/>
      <c r="AV91" s="548"/>
      <c r="AW91" s="548"/>
      <c r="AX91" s="548"/>
      <c r="AY91" s="548"/>
      <c r="AZ91" s="548"/>
      <c r="BA91" s="548"/>
      <c r="BB91" s="548"/>
      <c r="BC91" s="548"/>
      <c r="BD91" s="548"/>
      <c r="BE91" s="548"/>
      <c r="BF91" s="548"/>
      <c r="BG91" s="622"/>
      <c r="BH91" s="622"/>
      <c r="BI91" s="622"/>
      <c r="BJ91" s="622"/>
      <c r="BK91" s="622"/>
      <c r="BL91" s="622"/>
      <c r="BM91" s="622"/>
      <c r="BN91" s="622"/>
      <c r="BO91" s="548"/>
      <c r="BP91" s="548"/>
      <c r="BQ91" s="548"/>
      <c r="BR91" s="548"/>
      <c r="BS91" s="548"/>
      <c r="BT91" s="548"/>
      <c r="BU91" s="548"/>
      <c r="BV91" s="548"/>
      <c r="BW91" s="548"/>
      <c r="BX91" s="548"/>
      <c r="BY91" s="548"/>
      <c r="BZ91" s="548"/>
      <c r="CA91" s="548"/>
      <c r="CB91" s="548"/>
      <c r="CC91" s="548"/>
      <c r="CD91" s="548"/>
      <c r="CE91" s="548"/>
      <c r="CF91" s="548"/>
      <c r="CG91" s="548"/>
      <c r="CH91" s="548"/>
      <c r="CI91" s="549"/>
    </row>
    <row r="92" spans="1:87" s="130" customFormat="1" ht="6" customHeight="1">
      <c r="A92" s="663"/>
      <c r="B92" s="664"/>
      <c r="C92" s="664"/>
      <c r="D92" s="665"/>
      <c r="E92" s="550">
        <v>18</v>
      </c>
      <c r="F92" s="551"/>
      <c r="G92" s="551"/>
      <c r="H92" s="552"/>
      <c r="I92" s="550" t="s">
        <v>201</v>
      </c>
      <c r="J92" s="551"/>
      <c r="K92" s="551" t="s">
        <v>208</v>
      </c>
      <c r="L92" s="551"/>
      <c r="M92" s="551"/>
      <c r="N92" s="551"/>
      <c r="O92" s="551"/>
      <c r="P92" s="551"/>
      <c r="Q92" s="551"/>
      <c r="R92" s="551"/>
      <c r="S92" s="551"/>
      <c r="T92" s="551"/>
      <c r="U92" s="551"/>
      <c r="V92" s="551"/>
      <c r="W92" s="551"/>
      <c r="X92" s="551"/>
      <c r="Y92" s="551"/>
      <c r="Z92" s="551"/>
      <c r="AA92" s="551"/>
      <c r="AB92" s="551"/>
      <c r="AC92" s="552"/>
      <c r="AD92" s="640"/>
      <c r="AE92" s="641"/>
      <c r="AF92" s="641"/>
      <c r="AG92" s="641"/>
      <c r="AH92" s="641"/>
      <c r="AI92" s="641"/>
      <c r="AJ92" s="641"/>
      <c r="AK92" s="641"/>
      <c r="AL92" s="641"/>
      <c r="AM92" s="641"/>
      <c r="AN92" s="641"/>
      <c r="AO92" s="641"/>
      <c r="AP92" s="641"/>
      <c r="AQ92" s="641"/>
      <c r="AR92" s="641"/>
      <c r="AS92" s="641"/>
      <c r="AT92" s="641"/>
      <c r="AU92" s="641"/>
      <c r="AV92" s="641"/>
      <c r="AW92" s="641"/>
      <c r="AX92" s="641"/>
      <c r="AY92" s="641"/>
      <c r="AZ92" s="641"/>
      <c r="BA92" s="641"/>
      <c r="BB92" s="641"/>
      <c r="BC92" s="641"/>
      <c r="BD92" s="641"/>
      <c r="BE92" s="641"/>
      <c r="BF92" s="641"/>
      <c r="BG92" s="641"/>
      <c r="BH92" s="641"/>
      <c r="BI92" s="641"/>
      <c r="BJ92" s="641"/>
      <c r="BK92" s="641"/>
      <c r="BL92" s="641"/>
      <c r="BM92" s="641"/>
      <c r="BN92" s="641"/>
      <c r="BO92" s="641"/>
      <c r="BP92" s="641"/>
      <c r="BQ92" s="641"/>
      <c r="BR92" s="641"/>
      <c r="BS92" s="641"/>
      <c r="BT92" s="641"/>
      <c r="BU92" s="641"/>
      <c r="BV92" s="641"/>
      <c r="BW92" s="641"/>
      <c r="BX92" s="641"/>
      <c r="BY92" s="641"/>
      <c r="BZ92" s="641"/>
      <c r="CA92" s="641"/>
      <c r="CB92" s="641"/>
      <c r="CC92" s="641"/>
      <c r="CD92" s="641"/>
      <c r="CE92" s="641"/>
      <c r="CF92" s="641"/>
      <c r="CG92" s="641"/>
      <c r="CH92" s="641"/>
      <c r="CI92" s="644"/>
    </row>
    <row r="93" spans="1:87" s="130" customFormat="1" ht="6" customHeight="1">
      <c r="A93" s="663"/>
      <c r="B93" s="664"/>
      <c r="C93" s="664"/>
      <c r="D93" s="665"/>
      <c r="E93" s="553"/>
      <c r="F93" s="554"/>
      <c r="G93" s="554"/>
      <c r="H93" s="555"/>
      <c r="I93" s="553"/>
      <c r="J93" s="554"/>
      <c r="K93" s="554"/>
      <c r="L93" s="554"/>
      <c r="M93" s="554"/>
      <c r="N93" s="554"/>
      <c r="O93" s="554"/>
      <c r="P93" s="554"/>
      <c r="Q93" s="554"/>
      <c r="R93" s="554"/>
      <c r="S93" s="554"/>
      <c r="T93" s="554"/>
      <c r="U93" s="554"/>
      <c r="V93" s="554"/>
      <c r="W93" s="554"/>
      <c r="X93" s="554"/>
      <c r="Y93" s="554"/>
      <c r="Z93" s="554"/>
      <c r="AA93" s="554"/>
      <c r="AB93" s="554"/>
      <c r="AC93" s="555"/>
      <c r="AD93" s="642"/>
      <c r="AE93" s="638"/>
      <c r="AF93" s="638"/>
      <c r="AG93" s="638"/>
      <c r="AH93" s="638"/>
      <c r="AI93" s="638"/>
      <c r="AJ93" s="638"/>
      <c r="AK93" s="638"/>
      <c r="AL93" s="638"/>
      <c r="AM93" s="638"/>
      <c r="AN93" s="638"/>
      <c r="AO93" s="638"/>
      <c r="AP93" s="638"/>
      <c r="AQ93" s="638"/>
      <c r="AR93" s="638"/>
      <c r="AS93" s="638"/>
      <c r="AT93" s="638"/>
      <c r="AU93" s="638"/>
      <c r="AV93" s="638"/>
      <c r="AW93" s="638"/>
      <c r="AX93" s="638"/>
      <c r="AY93" s="638"/>
      <c r="AZ93" s="638"/>
      <c r="BA93" s="638"/>
      <c r="BB93" s="638"/>
      <c r="BC93" s="638"/>
      <c r="BD93" s="638"/>
      <c r="BE93" s="638"/>
      <c r="BF93" s="638"/>
      <c r="BG93" s="638"/>
      <c r="BH93" s="638"/>
      <c r="BI93" s="638"/>
      <c r="BJ93" s="638"/>
      <c r="BK93" s="638"/>
      <c r="BL93" s="638"/>
      <c r="BM93" s="638"/>
      <c r="BN93" s="638"/>
      <c r="BO93" s="638"/>
      <c r="BP93" s="638"/>
      <c r="BQ93" s="638"/>
      <c r="BR93" s="638"/>
      <c r="BS93" s="638"/>
      <c r="BT93" s="638"/>
      <c r="BU93" s="638"/>
      <c r="BV93" s="638"/>
      <c r="BW93" s="638"/>
      <c r="BX93" s="638"/>
      <c r="BY93" s="638"/>
      <c r="BZ93" s="638"/>
      <c r="CA93" s="638"/>
      <c r="CB93" s="638"/>
      <c r="CC93" s="638"/>
      <c r="CD93" s="638"/>
      <c r="CE93" s="638"/>
      <c r="CF93" s="638"/>
      <c r="CG93" s="638"/>
      <c r="CH93" s="638"/>
      <c r="CI93" s="645"/>
    </row>
    <row r="94" spans="1:87" s="130" customFormat="1" ht="6" customHeight="1">
      <c r="A94" s="663"/>
      <c r="B94" s="664"/>
      <c r="C94" s="664"/>
      <c r="D94" s="665"/>
      <c r="E94" s="553"/>
      <c r="F94" s="554"/>
      <c r="G94" s="554"/>
      <c r="H94" s="555"/>
      <c r="I94" s="553"/>
      <c r="J94" s="554"/>
      <c r="K94" s="554"/>
      <c r="L94" s="554"/>
      <c r="M94" s="554"/>
      <c r="N94" s="554"/>
      <c r="O94" s="554"/>
      <c r="P94" s="554"/>
      <c r="Q94" s="554"/>
      <c r="R94" s="554"/>
      <c r="S94" s="554"/>
      <c r="T94" s="554"/>
      <c r="U94" s="554"/>
      <c r="V94" s="554"/>
      <c r="W94" s="554"/>
      <c r="X94" s="554"/>
      <c r="Y94" s="554"/>
      <c r="Z94" s="554"/>
      <c r="AA94" s="554"/>
      <c r="AB94" s="554"/>
      <c r="AC94" s="555"/>
      <c r="AD94" s="642"/>
      <c r="AE94" s="638"/>
      <c r="AF94" s="638"/>
      <c r="AG94" s="638"/>
      <c r="AH94" s="638"/>
      <c r="AI94" s="638"/>
      <c r="AJ94" s="638"/>
      <c r="AK94" s="638"/>
      <c r="AL94" s="638"/>
      <c r="AM94" s="638"/>
      <c r="AN94" s="638"/>
      <c r="AO94" s="638"/>
      <c r="AP94" s="638"/>
      <c r="AQ94" s="638"/>
      <c r="AR94" s="638"/>
      <c r="AS94" s="638"/>
      <c r="AT94" s="638"/>
      <c r="AU94" s="638"/>
      <c r="AV94" s="638"/>
      <c r="AW94" s="638"/>
      <c r="AX94" s="638"/>
      <c r="AY94" s="638"/>
      <c r="AZ94" s="638"/>
      <c r="BA94" s="638"/>
      <c r="BB94" s="638"/>
      <c r="BC94" s="638"/>
      <c r="BD94" s="638"/>
      <c r="BE94" s="638"/>
      <c r="BF94" s="638"/>
      <c r="BG94" s="638"/>
      <c r="BH94" s="638"/>
      <c r="BI94" s="638"/>
      <c r="BJ94" s="638"/>
      <c r="BK94" s="638"/>
      <c r="BL94" s="638"/>
      <c r="BM94" s="638"/>
      <c r="BN94" s="638"/>
      <c r="BO94" s="638"/>
      <c r="BP94" s="638"/>
      <c r="BQ94" s="638"/>
      <c r="BR94" s="638"/>
      <c r="BS94" s="638"/>
      <c r="BT94" s="638"/>
      <c r="BU94" s="638"/>
      <c r="BV94" s="638"/>
      <c r="BW94" s="638"/>
      <c r="BX94" s="638"/>
      <c r="BY94" s="638"/>
      <c r="BZ94" s="638"/>
      <c r="CA94" s="638"/>
      <c r="CB94" s="638"/>
      <c r="CC94" s="638"/>
      <c r="CD94" s="638"/>
      <c r="CE94" s="638"/>
      <c r="CF94" s="638"/>
      <c r="CG94" s="638"/>
      <c r="CH94" s="638"/>
      <c r="CI94" s="645"/>
    </row>
    <row r="95" spans="1:87" s="130" customFormat="1" ht="6" customHeight="1">
      <c r="A95" s="663"/>
      <c r="B95" s="664"/>
      <c r="C95" s="664"/>
      <c r="D95" s="665"/>
      <c r="E95" s="556"/>
      <c r="F95" s="557"/>
      <c r="G95" s="557"/>
      <c r="H95" s="558"/>
      <c r="I95" s="556"/>
      <c r="J95" s="557"/>
      <c r="K95" s="557"/>
      <c r="L95" s="557"/>
      <c r="M95" s="557"/>
      <c r="N95" s="557"/>
      <c r="O95" s="557"/>
      <c r="P95" s="557"/>
      <c r="Q95" s="557"/>
      <c r="R95" s="557"/>
      <c r="S95" s="557"/>
      <c r="T95" s="557"/>
      <c r="U95" s="557"/>
      <c r="V95" s="557"/>
      <c r="W95" s="557"/>
      <c r="X95" s="557"/>
      <c r="Y95" s="557"/>
      <c r="Z95" s="557"/>
      <c r="AA95" s="557"/>
      <c r="AB95" s="557"/>
      <c r="AC95" s="558"/>
      <c r="AD95" s="643"/>
      <c r="AE95" s="639"/>
      <c r="AF95" s="639"/>
      <c r="AG95" s="639"/>
      <c r="AH95" s="639"/>
      <c r="AI95" s="639"/>
      <c r="AJ95" s="639"/>
      <c r="AK95" s="639"/>
      <c r="AL95" s="639"/>
      <c r="AM95" s="639"/>
      <c r="AN95" s="639"/>
      <c r="AO95" s="639"/>
      <c r="AP95" s="639"/>
      <c r="AQ95" s="639"/>
      <c r="AR95" s="639"/>
      <c r="AS95" s="639"/>
      <c r="AT95" s="639"/>
      <c r="AU95" s="639"/>
      <c r="AV95" s="639"/>
      <c r="AW95" s="639"/>
      <c r="AX95" s="639"/>
      <c r="AY95" s="639"/>
      <c r="AZ95" s="639"/>
      <c r="BA95" s="639"/>
      <c r="BB95" s="639"/>
      <c r="BC95" s="639"/>
      <c r="BD95" s="639"/>
      <c r="BE95" s="639"/>
      <c r="BF95" s="639"/>
      <c r="BG95" s="639"/>
      <c r="BH95" s="639"/>
      <c r="BI95" s="639"/>
      <c r="BJ95" s="639"/>
      <c r="BK95" s="639"/>
      <c r="BL95" s="639"/>
      <c r="BM95" s="639"/>
      <c r="BN95" s="639"/>
      <c r="BO95" s="639"/>
      <c r="BP95" s="639"/>
      <c r="BQ95" s="639"/>
      <c r="BR95" s="639"/>
      <c r="BS95" s="639"/>
      <c r="BT95" s="639"/>
      <c r="BU95" s="639"/>
      <c r="BV95" s="639"/>
      <c r="BW95" s="639"/>
      <c r="BX95" s="639"/>
      <c r="BY95" s="639"/>
      <c r="BZ95" s="639"/>
      <c r="CA95" s="639"/>
      <c r="CB95" s="639"/>
      <c r="CC95" s="639"/>
      <c r="CD95" s="639"/>
      <c r="CE95" s="639"/>
      <c r="CF95" s="639"/>
      <c r="CG95" s="639"/>
      <c r="CH95" s="639"/>
      <c r="CI95" s="646"/>
    </row>
    <row r="96" spans="1:87" s="130" customFormat="1" ht="6" customHeight="1">
      <c r="A96" s="663"/>
      <c r="B96" s="664"/>
      <c r="C96" s="664"/>
      <c r="D96" s="665"/>
      <c r="E96" s="550">
        <v>19</v>
      </c>
      <c r="F96" s="551"/>
      <c r="G96" s="551"/>
      <c r="H96" s="552"/>
      <c r="I96" s="550" t="s">
        <v>201</v>
      </c>
      <c r="J96" s="551"/>
      <c r="K96" s="647" t="s">
        <v>209</v>
      </c>
      <c r="L96" s="647"/>
      <c r="M96" s="647"/>
      <c r="N96" s="647"/>
      <c r="O96" s="647"/>
      <c r="P96" s="647"/>
      <c r="Q96" s="647"/>
      <c r="R96" s="647"/>
      <c r="S96" s="647"/>
      <c r="T96" s="647"/>
      <c r="U96" s="647"/>
      <c r="V96" s="647"/>
      <c r="W96" s="647"/>
      <c r="X96" s="647"/>
      <c r="Y96" s="647"/>
      <c r="Z96" s="647"/>
      <c r="AA96" s="647"/>
      <c r="AB96" s="647"/>
      <c r="AC96" s="648"/>
      <c r="AD96" s="653"/>
      <c r="AE96" s="599"/>
      <c r="AF96" s="599"/>
      <c r="AG96" s="599"/>
      <c r="AH96" s="599"/>
      <c r="AI96" s="599"/>
      <c r="AJ96" s="599"/>
      <c r="AK96" s="599"/>
      <c r="AL96" s="599"/>
      <c r="AM96" s="599"/>
      <c r="AN96" s="599"/>
      <c r="AO96" s="599"/>
      <c r="AP96" s="599"/>
      <c r="AQ96" s="599"/>
      <c r="AR96" s="599"/>
      <c r="AS96" s="599"/>
      <c r="AT96" s="599"/>
      <c r="AU96" s="599"/>
      <c r="AV96" s="599"/>
      <c r="AW96" s="599"/>
      <c r="AX96" s="599"/>
      <c r="AY96" s="599"/>
      <c r="AZ96" s="599"/>
      <c r="BA96" s="599"/>
      <c r="BB96" s="599"/>
      <c r="BC96" s="599"/>
      <c r="BD96" s="599"/>
      <c r="BE96" s="599"/>
      <c r="BF96" s="599"/>
      <c r="BG96" s="599"/>
      <c r="BH96" s="599"/>
      <c r="BI96" s="599"/>
      <c r="BJ96" s="599"/>
      <c r="BK96" s="599"/>
      <c r="BL96" s="599"/>
      <c r="BM96" s="599"/>
      <c r="BN96" s="599"/>
      <c r="BO96" s="599"/>
      <c r="BP96" s="599"/>
      <c r="BQ96" s="599"/>
      <c r="BR96" s="599"/>
      <c r="BS96" s="599"/>
      <c r="BT96" s="599"/>
      <c r="BU96" s="599"/>
      <c r="BV96" s="599"/>
      <c r="BW96" s="599"/>
      <c r="BX96" s="599"/>
      <c r="BY96" s="599"/>
      <c r="BZ96" s="599"/>
      <c r="CA96" s="599"/>
      <c r="CB96" s="599"/>
      <c r="CC96" s="599"/>
      <c r="CD96" s="599"/>
      <c r="CE96" s="599"/>
      <c r="CF96" s="599"/>
      <c r="CG96" s="599"/>
      <c r="CH96" s="599"/>
      <c r="CI96" s="655"/>
    </row>
    <row r="97" spans="1:87" s="130" customFormat="1" ht="6" customHeight="1">
      <c r="A97" s="663"/>
      <c r="B97" s="664"/>
      <c r="C97" s="664"/>
      <c r="D97" s="665"/>
      <c r="E97" s="553"/>
      <c r="F97" s="554"/>
      <c r="G97" s="554"/>
      <c r="H97" s="555"/>
      <c r="I97" s="553"/>
      <c r="J97" s="554"/>
      <c r="K97" s="649"/>
      <c r="L97" s="649"/>
      <c r="M97" s="649"/>
      <c r="N97" s="649"/>
      <c r="O97" s="649"/>
      <c r="P97" s="649"/>
      <c r="Q97" s="649"/>
      <c r="R97" s="649"/>
      <c r="S97" s="649"/>
      <c r="T97" s="649"/>
      <c r="U97" s="649"/>
      <c r="V97" s="649"/>
      <c r="W97" s="649"/>
      <c r="X97" s="649"/>
      <c r="Y97" s="649"/>
      <c r="Z97" s="649"/>
      <c r="AA97" s="649"/>
      <c r="AB97" s="649"/>
      <c r="AC97" s="650"/>
      <c r="AD97" s="654"/>
      <c r="AE97" s="600"/>
      <c r="AF97" s="600"/>
      <c r="AG97" s="600"/>
      <c r="AH97" s="600"/>
      <c r="AI97" s="600"/>
      <c r="AJ97" s="600"/>
      <c r="AK97" s="600"/>
      <c r="AL97" s="600"/>
      <c r="AM97" s="600"/>
      <c r="AN97" s="600"/>
      <c r="AO97" s="600"/>
      <c r="AP97" s="600"/>
      <c r="AQ97" s="600"/>
      <c r="AR97" s="600"/>
      <c r="AS97" s="600"/>
      <c r="AT97" s="600"/>
      <c r="AU97" s="600"/>
      <c r="AV97" s="600"/>
      <c r="AW97" s="600"/>
      <c r="AX97" s="600"/>
      <c r="AY97" s="600"/>
      <c r="AZ97" s="600"/>
      <c r="BA97" s="600"/>
      <c r="BB97" s="600"/>
      <c r="BC97" s="600"/>
      <c r="BD97" s="600"/>
      <c r="BE97" s="600"/>
      <c r="BF97" s="600"/>
      <c r="BG97" s="600"/>
      <c r="BH97" s="600"/>
      <c r="BI97" s="600"/>
      <c r="BJ97" s="600"/>
      <c r="BK97" s="600"/>
      <c r="BL97" s="600"/>
      <c r="BM97" s="600"/>
      <c r="BN97" s="600"/>
      <c r="BO97" s="600"/>
      <c r="BP97" s="600"/>
      <c r="BQ97" s="600"/>
      <c r="BR97" s="600"/>
      <c r="BS97" s="600"/>
      <c r="BT97" s="600"/>
      <c r="BU97" s="600"/>
      <c r="BV97" s="600"/>
      <c r="BW97" s="600"/>
      <c r="BX97" s="600"/>
      <c r="BY97" s="600"/>
      <c r="BZ97" s="600"/>
      <c r="CA97" s="600"/>
      <c r="CB97" s="600"/>
      <c r="CC97" s="600"/>
      <c r="CD97" s="600"/>
      <c r="CE97" s="600"/>
      <c r="CF97" s="600"/>
      <c r="CG97" s="600"/>
      <c r="CH97" s="600"/>
      <c r="CI97" s="656"/>
    </row>
    <row r="98" spans="1:87" s="130" customFormat="1" ht="6" customHeight="1">
      <c r="A98" s="663"/>
      <c r="B98" s="664"/>
      <c r="C98" s="664"/>
      <c r="D98" s="665"/>
      <c r="E98" s="553"/>
      <c r="F98" s="554"/>
      <c r="G98" s="554"/>
      <c r="H98" s="555"/>
      <c r="I98" s="553"/>
      <c r="J98" s="554"/>
      <c r="K98" s="649"/>
      <c r="L98" s="649"/>
      <c r="M98" s="649"/>
      <c r="N98" s="649"/>
      <c r="O98" s="649"/>
      <c r="P98" s="649"/>
      <c r="Q98" s="649"/>
      <c r="R98" s="649"/>
      <c r="S98" s="649"/>
      <c r="T98" s="649"/>
      <c r="U98" s="649"/>
      <c r="V98" s="649"/>
      <c r="W98" s="649"/>
      <c r="X98" s="649"/>
      <c r="Y98" s="649"/>
      <c r="Z98" s="649"/>
      <c r="AA98" s="649"/>
      <c r="AB98" s="649"/>
      <c r="AC98" s="650"/>
      <c r="AD98" s="654"/>
      <c r="AE98" s="600"/>
      <c r="AF98" s="600"/>
      <c r="AG98" s="600"/>
      <c r="AH98" s="600"/>
      <c r="AI98" s="600"/>
      <c r="AJ98" s="600"/>
      <c r="AK98" s="600"/>
      <c r="AL98" s="600"/>
      <c r="AM98" s="600"/>
      <c r="AN98" s="600"/>
      <c r="AO98" s="600"/>
      <c r="AP98" s="600"/>
      <c r="AQ98" s="600"/>
      <c r="AR98" s="600"/>
      <c r="AS98" s="600"/>
      <c r="AT98" s="600"/>
      <c r="AU98" s="600"/>
      <c r="AV98" s="600"/>
      <c r="AW98" s="600"/>
      <c r="AX98" s="600"/>
      <c r="AY98" s="600"/>
      <c r="AZ98" s="600"/>
      <c r="BA98" s="600"/>
      <c r="BB98" s="600"/>
      <c r="BC98" s="600"/>
      <c r="BD98" s="600"/>
      <c r="BE98" s="600"/>
      <c r="BF98" s="600"/>
      <c r="BG98" s="600"/>
      <c r="BH98" s="600"/>
      <c r="BI98" s="600"/>
      <c r="BJ98" s="600"/>
      <c r="BK98" s="600"/>
      <c r="BL98" s="600"/>
      <c r="BM98" s="600"/>
      <c r="BN98" s="600"/>
      <c r="BO98" s="600"/>
      <c r="BP98" s="600"/>
      <c r="BQ98" s="600"/>
      <c r="BR98" s="600"/>
      <c r="BS98" s="600"/>
      <c r="BT98" s="600"/>
      <c r="BU98" s="600"/>
      <c r="BV98" s="600"/>
      <c r="BW98" s="600"/>
      <c r="BX98" s="600"/>
      <c r="BY98" s="600"/>
      <c r="BZ98" s="600"/>
      <c r="CA98" s="600"/>
      <c r="CB98" s="600"/>
      <c r="CC98" s="600"/>
      <c r="CD98" s="600"/>
      <c r="CE98" s="600"/>
      <c r="CF98" s="600"/>
      <c r="CG98" s="600"/>
      <c r="CH98" s="600"/>
      <c r="CI98" s="656"/>
    </row>
    <row r="99" spans="1:87" s="130" customFormat="1" ht="6" customHeight="1">
      <c r="A99" s="663"/>
      <c r="B99" s="664"/>
      <c r="C99" s="664"/>
      <c r="D99" s="665"/>
      <c r="E99" s="556"/>
      <c r="F99" s="557"/>
      <c r="G99" s="557"/>
      <c r="H99" s="558"/>
      <c r="I99" s="556"/>
      <c r="J99" s="557"/>
      <c r="K99" s="651"/>
      <c r="L99" s="651"/>
      <c r="M99" s="651"/>
      <c r="N99" s="651"/>
      <c r="O99" s="651"/>
      <c r="P99" s="651"/>
      <c r="Q99" s="651"/>
      <c r="R99" s="651"/>
      <c r="S99" s="651"/>
      <c r="T99" s="651"/>
      <c r="U99" s="651"/>
      <c r="V99" s="651"/>
      <c r="W99" s="651"/>
      <c r="X99" s="651"/>
      <c r="Y99" s="651"/>
      <c r="Z99" s="651"/>
      <c r="AA99" s="651"/>
      <c r="AB99" s="651"/>
      <c r="AC99" s="652"/>
      <c r="AD99" s="657"/>
      <c r="AE99" s="601"/>
      <c r="AF99" s="601"/>
      <c r="AG99" s="601"/>
      <c r="AH99" s="601"/>
      <c r="AI99" s="601"/>
      <c r="AJ99" s="601"/>
      <c r="AK99" s="601"/>
      <c r="AL99" s="601"/>
      <c r="AM99" s="601"/>
      <c r="AN99" s="601"/>
      <c r="AO99" s="601"/>
      <c r="AP99" s="601"/>
      <c r="AQ99" s="601"/>
      <c r="AR99" s="601"/>
      <c r="AS99" s="601"/>
      <c r="AT99" s="601"/>
      <c r="AU99" s="601"/>
      <c r="AV99" s="601"/>
      <c r="AW99" s="601"/>
      <c r="AX99" s="601"/>
      <c r="AY99" s="601"/>
      <c r="AZ99" s="601"/>
      <c r="BA99" s="601"/>
      <c r="BB99" s="601"/>
      <c r="BC99" s="601"/>
      <c r="BD99" s="601"/>
      <c r="BE99" s="601"/>
      <c r="BF99" s="601"/>
      <c r="BG99" s="601"/>
      <c r="BH99" s="601"/>
      <c r="BI99" s="601"/>
      <c r="BJ99" s="601"/>
      <c r="BK99" s="601"/>
      <c r="BL99" s="601"/>
      <c r="BM99" s="601"/>
      <c r="BN99" s="601"/>
      <c r="BO99" s="601"/>
      <c r="BP99" s="601"/>
      <c r="BQ99" s="601"/>
      <c r="BR99" s="601"/>
      <c r="BS99" s="601"/>
      <c r="BT99" s="601"/>
      <c r="BU99" s="601"/>
      <c r="BV99" s="601"/>
      <c r="BW99" s="601"/>
      <c r="BX99" s="601"/>
      <c r="BY99" s="601"/>
      <c r="BZ99" s="601"/>
      <c r="CA99" s="601"/>
      <c r="CB99" s="601"/>
      <c r="CC99" s="601"/>
      <c r="CD99" s="601"/>
      <c r="CE99" s="601"/>
      <c r="CF99" s="601"/>
      <c r="CG99" s="601"/>
      <c r="CH99" s="601"/>
      <c r="CI99" s="658"/>
    </row>
    <row r="100" spans="1:87" s="130" customFormat="1" ht="6" customHeight="1">
      <c r="A100" s="663"/>
      <c r="B100" s="664"/>
      <c r="C100" s="664"/>
      <c r="D100" s="665"/>
      <c r="E100" s="550">
        <v>20</v>
      </c>
      <c r="F100" s="551"/>
      <c r="G100" s="551"/>
      <c r="H100" s="552"/>
      <c r="I100" s="550" t="s">
        <v>201</v>
      </c>
      <c r="J100" s="551"/>
      <c r="K100" s="551" t="s">
        <v>210</v>
      </c>
      <c r="L100" s="551"/>
      <c r="M100" s="551"/>
      <c r="N100" s="551"/>
      <c r="O100" s="551"/>
      <c r="P100" s="551"/>
      <c r="Q100" s="551"/>
      <c r="R100" s="551"/>
      <c r="S100" s="551"/>
      <c r="T100" s="551"/>
      <c r="U100" s="551"/>
      <c r="V100" s="551"/>
      <c r="W100" s="551"/>
      <c r="X100" s="551"/>
      <c r="Y100" s="551"/>
      <c r="Z100" s="551"/>
      <c r="AA100" s="551"/>
      <c r="AB100" s="551"/>
      <c r="AC100" s="552"/>
      <c r="AD100" s="577"/>
      <c r="AE100" s="544"/>
      <c r="AF100" s="544"/>
      <c r="AG100" s="544" t="s">
        <v>211</v>
      </c>
      <c r="AH100" s="544"/>
      <c r="AI100" s="544"/>
      <c r="AJ100" s="544"/>
      <c r="AK100" s="544"/>
      <c r="AL100" s="544"/>
      <c r="AM100" s="544"/>
      <c r="AN100" s="544"/>
      <c r="AO100" s="544"/>
      <c r="AP100" s="544"/>
      <c r="AQ100" s="544"/>
      <c r="AR100" s="544"/>
      <c r="AS100" s="544"/>
      <c r="AT100" s="659" t="s">
        <v>212</v>
      </c>
      <c r="AU100" s="659"/>
      <c r="AV100" s="599"/>
      <c r="AW100" s="599"/>
      <c r="AX100" s="599"/>
      <c r="AY100" s="544" t="s">
        <v>213</v>
      </c>
      <c r="AZ100" s="544"/>
      <c r="BA100" s="544"/>
      <c r="BB100" s="544"/>
      <c r="BC100" s="544"/>
      <c r="BD100" s="544"/>
      <c r="BE100" s="544"/>
      <c r="BF100" s="545"/>
      <c r="BG100" s="577"/>
      <c r="BH100" s="544"/>
      <c r="BI100" s="544"/>
      <c r="BJ100" s="544" t="s">
        <v>214</v>
      </c>
      <c r="BK100" s="544"/>
      <c r="BL100" s="544"/>
      <c r="BM100" s="544"/>
      <c r="BN100" s="544"/>
      <c r="BO100" s="544"/>
      <c r="BP100" s="544"/>
      <c r="BQ100" s="544"/>
      <c r="BR100" s="544"/>
      <c r="BS100" s="544"/>
      <c r="BT100" s="544"/>
      <c r="BU100" s="544"/>
      <c r="BV100" s="544"/>
      <c r="BW100" s="659" t="s">
        <v>212</v>
      </c>
      <c r="BX100" s="659"/>
      <c r="BY100" s="599"/>
      <c r="BZ100" s="599"/>
      <c r="CA100" s="599"/>
      <c r="CB100" s="544" t="s">
        <v>213</v>
      </c>
      <c r="CC100" s="544"/>
      <c r="CD100" s="544"/>
      <c r="CE100" s="544"/>
      <c r="CF100" s="544"/>
      <c r="CG100" s="544"/>
      <c r="CH100" s="544"/>
      <c r="CI100" s="545"/>
    </row>
    <row r="101" spans="1:87" s="130" customFormat="1" ht="6" customHeight="1">
      <c r="A101" s="663"/>
      <c r="B101" s="664"/>
      <c r="C101" s="664"/>
      <c r="D101" s="665"/>
      <c r="E101" s="553"/>
      <c r="F101" s="554"/>
      <c r="G101" s="554"/>
      <c r="H101" s="555"/>
      <c r="I101" s="553"/>
      <c r="J101" s="554"/>
      <c r="K101" s="554"/>
      <c r="L101" s="554"/>
      <c r="M101" s="554"/>
      <c r="N101" s="554"/>
      <c r="O101" s="554"/>
      <c r="P101" s="554"/>
      <c r="Q101" s="554"/>
      <c r="R101" s="554"/>
      <c r="S101" s="554"/>
      <c r="T101" s="554"/>
      <c r="U101" s="554"/>
      <c r="V101" s="554"/>
      <c r="W101" s="554"/>
      <c r="X101" s="554"/>
      <c r="Y101" s="554"/>
      <c r="Z101" s="554"/>
      <c r="AA101" s="554"/>
      <c r="AB101" s="554"/>
      <c r="AC101" s="555"/>
      <c r="AD101" s="578"/>
      <c r="AE101" s="546" t="s">
        <v>369</v>
      </c>
      <c r="AF101" s="546"/>
      <c r="AG101" s="546"/>
      <c r="AH101" s="546"/>
      <c r="AI101" s="546"/>
      <c r="AJ101" s="546"/>
      <c r="AK101" s="546"/>
      <c r="AL101" s="546"/>
      <c r="AM101" s="546"/>
      <c r="AN101" s="546"/>
      <c r="AO101" s="546"/>
      <c r="AP101" s="546"/>
      <c r="AQ101" s="546"/>
      <c r="AR101" s="546"/>
      <c r="AS101" s="546"/>
      <c r="AT101" s="633"/>
      <c r="AU101" s="633"/>
      <c r="AV101" s="600"/>
      <c r="AW101" s="600"/>
      <c r="AX101" s="600"/>
      <c r="AY101" s="546"/>
      <c r="AZ101" s="546"/>
      <c r="BA101" s="546"/>
      <c r="BB101" s="546"/>
      <c r="BC101" s="546"/>
      <c r="BD101" s="546"/>
      <c r="BE101" s="546"/>
      <c r="BF101" s="547"/>
      <c r="BG101" s="578"/>
      <c r="BH101" s="546" t="s">
        <v>369</v>
      </c>
      <c r="BI101" s="546"/>
      <c r="BJ101" s="546"/>
      <c r="BK101" s="546"/>
      <c r="BL101" s="546"/>
      <c r="BM101" s="546"/>
      <c r="BN101" s="546"/>
      <c r="BO101" s="546"/>
      <c r="BP101" s="546"/>
      <c r="BQ101" s="546"/>
      <c r="BR101" s="546"/>
      <c r="BS101" s="546"/>
      <c r="BT101" s="546"/>
      <c r="BU101" s="546"/>
      <c r="BV101" s="546"/>
      <c r="BW101" s="633"/>
      <c r="BX101" s="633"/>
      <c r="BY101" s="600"/>
      <c r="BZ101" s="600"/>
      <c r="CA101" s="600"/>
      <c r="CB101" s="546"/>
      <c r="CC101" s="546"/>
      <c r="CD101" s="546"/>
      <c r="CE101" s="546"/>
      <c r="CF101" s="546"/>
      <c r="CG101" s="546"/>
      <c r="CH101" s="546"/>
      <c r="CI101" s="547"/>
    </row>
    <row r="102" spans="1:87" s="130" customFormat="1" ht="6" customHeight="1">
      <c r="A102" s="663"/>
      <c r="B102" s="664"/>
      <c r="C102" s="664"/>
      <c r="D102" s="665"/>
      <c r="E102" s="553"/>
      <c r="F102" s="554"/>
      <c r="G102" s="554"/>
      <c r="H102" s="555"/>
      <c r="I102" s="553"/>
      <c r="J102" s="554"/>
      <c r="K102" s="554"/>
      <c r="L102" s="554"/>
      <c r="M102" s="554"/>
      <c r="N102" s="554"/>
      <c r="O102" s="554"/>
      <c r="P102" s="554"/>
      <c r="Q102" s="554"/>
      <c r="R102" s="554"/>
      <c r="S102" s="554"/>
      <c r="T102" s="554"/>
      <c r="U102" s="554"/>
      <c r="V102" s="554"/>
      <c r="W102" s="554"/>
      <c r="X102" s="554"/>
      <c r="Y102" s="554"/>
      <c r="Z102" s="554"/>
      <c r="AA102" s="554"/>
      <c r="AB102" s="554"/>
      <c r="AC102" s="555"/>
      <c r="AD102" s="578"/>
      <c r="AE102" s="546"/>
      <c r="AF102" s="546"/>
      <c r="AG102" s="546"/>
      <c r="AH102" s="546"/>
      <c r="AI102" s="546"/>
      <c r="AJ102" s="546"/>
      <c r="AK102" s="546"/>
      <c r="AL102" s="546"/>
      <c r="AM102" s="546"/>
      <c r="AN102" s="546"/>
      <c r="AO102" s="546"/>
      <c r="AP102" s="546"/>
      <c r="AQ102" s="546"/>
      <c r="AR102" s="546"/>
      <c r="AS102" s="546"/>
      <c r="AT102" s="633"/>
      <c r="AU102" s="633"/>
      <c r="AV102" s="600"/>
      <c r="AW102" s="600"/>
      <c r="AX102" s="600"/>
      <c r="AY102" s="546"/>
      <c r="AZ102" s="546"/>
      <c r="BA102" s="546"/>
      <c r="BB102" s="546"/>
      <c r="BC102" s="546"/>
      <c r="BD102" s="546"/>
      <c r="BE102" s="546"/>
      <c r="BF102" s="547"/>
      <c r="BG102" s="578"/>
      <c r="BH102" s="546"/>
      <c r="BI102" s="546"/>
      <c r="BJ102" s="546"/>
      <c r="BK102" s="546"/>
      <c r="BL102" s="546"/>
      <c r="BM102" s="546"/>
      <c r="BN102" s="546"/>
      <c r="BO102" s="546"/>
      <c r="BP102" s="546"/>
      <c r="BQ102" s="546"/>
      <c r="BR102" s="546"/>
      <c r="BS102" s="546"/>
      <c r="BT102" s="546"/>
      <c r="BU102" s="546"/>
      <c r="BV102" s="546"/>
      <c r="BW102" s="633"/>
      <c r="BX102" s="633"/>
      <c r="BY102" s="600"/>
      <c r="BZ102" s="600"/>
      <c r="CA102" s="600"/>
      <c r="CB102" s="546"/>
      <c r="CC102" s="546"/>
      <c r="CD102" s="546"/>
      <c r="CE102" s="546"/>
      <c r="CF102" s="546"/>
      <c r="CG102" s="546"/>
      <c r="CH102" s="546"/>
      <c r="CI102" s="547"/>
    </row>
    <row r="103" spans="1:87" s="130" customFormat="1" ht="6" customHeight="1">
      <c r="A103" s="663"/>
      <c r="B103" s="664"/>
      <c r="C103" s="664"/>
      <c r="D103" s="665"/>
      <c r="E103" s="556"/>
      <c r="F103" s="557"/>
      <c r="G103" s="557"/>
      <c r="H103" s="558"/>
      <c r="I103" s="556"/>
      <c r="J103" s="557"/>
      <c r="K103" s="557"/>
      <c r="L103" s="557"/>
      <c r="M103" s="557"/>
      <c r="N103" s="557"/>
      <c r="O103" s="557"/>
      <c r="P103" s="557"/>
      <c r="Q103" s="557"/>
      <c r="R103" s="557"/>
      <c r="S103" s="557"/>
      <c r="T103" s="557"/>
      <c r="U103" s="557"/>
      <c r="V103" s="557"/>
      <c r="W103" s="557"/>
      <c r="X103" s="557"/>
      <c r="Y103" s="557"/>
      <c r="Z103" s="557"/>
      <c r="AA103" s="557"/>
      <c r="AB103" s="557"/>
      <c r="AC103" s="558"/>
      <c r="AD103" s="579"/>
      <c r="AE103" s="548"/>
      <c r="AF103" s="548"/>
      <c r="AG103" s="548"/>
      <c r="AH103" s="548"/>
      <c r="AI103" s="548"/>
      <c r="AJ103" s="548"/>
      <c r="AK103" s="548"/>
      <c r="AL103" s="548"/>
      <c r="AM103" s="548"/>
      <c r="AN103" s="548"/>
      <c r="AO103" s="548"/>
      <c r="AP103" s="548"/>
      <c r="AQ103" s="548"/>
      <c r="AR103" s="548"/>
      <c r="AS103" s="548"/>
      <c r="AT103" s="635"/>
      <c r="AU103" s="635"/>
      <c r="AV103" s="601"/>
      <c r="AW103" s="601"/>
      <c r="AX103" s="601"/>
      <c r="AY103" s="548"/>
      <c r="AZ103" s="548"/>
      <c r="BA103" s="548"/>
      <c r="BB103" s="548"/>
      <c r="BC103" s="548"/>
      <c r="BD103" s="548"/>
      <c r="BE103" s="548"/>
      <c r="BF103" s="549"/>
      <c r="BG103" s="579"/>
      <c r="BH103" s="548"/>
      <c r="BI103" s="548"/>
      <c r="BJ103" s="548"/>
      <c r="BK103" s="548"/>
      <c r="BL103" s="548"/>
      <c r="BM103" s="548"/>
      <c r="BN103" s="548"/>
      <c r="BO103" s="548"/>
      <c r="BP103" s="548"/>
      <c r="BQ103" s="548"/>
      <c r="BR103" s="548"/>
      <c r="BS103" s="548"/>
      <c r="BT103" s="548"/>
      <c r="BU103" s="548"/>
      <c r="BV103" s="548"/>
      <c r="BW103" s="635"/>
      <c r="BX103" s="635"/>
      <c r="BY103" s="601"/>
      <c r="BZ103" s="601"/>
      <c r="CA103" s="601"/>
      <c r="CB103" s="548"/>
      <c r="CC103" s="548"/>
      <c r="CD103" s="548"/>
      <c r="CE103" s="548"/>
      <c r="CF103" s="548"/>
      <c r="CG103" s="548"/>
      <c r="CH103" s="548"/>
      <c r="CI103" s="549"/>
    </row>
    <row r="104" spans="1:87" s="130" customFormat="1" ht="6" customHeight="1">
      <c r="A104" s="663"/>
      <c r="B104" s="664"/>
      <c r="C104" s="664"/>
      <c r="D104" s="665"/>
      <c r="E104" s="550">
        <v>21</v>
      </c>
      <c r="F104" s="551"/>
      <c r="G104" s="551"/>
      <c r="H104" s="552"/>
      <c r="I104" s="550" t="s">
        <v>201</v>
      </c>
      <c r="J104" s="551"/>
      <c r="K104" s="551" t="s">
        <v>215</v>
      </c>
      <c r="L104" s="551"/>
      <c r="M104" s="551"/>
      <c r="N104" s="551"/>
      <c r="O104" s="551"/>
      <c r="P104" s="551"/>
      <c r="Q104" s="551"/>
      <c r="R104" s="551"/>
      <c r="S104" s="551"/>
      <c r="T104" s="551"/>
      <c r="U104" s="551"/>
      <c r="V104" s="551"/>
      <c r="W104" s="551"/>
      <c r="X104" s="551"/>
      <c r="Y104" s="551"/>
      <c r="Z104" s="551"/>
      <c r="AA104" s="551"/>
      <c r="AB104" s="551"/>
      <c r="AC104" s="552"/>
      <c r="AD104" s="577"/>
      <c r="AE104" s="544"/>
      <c r="AF104" s="544"/>
      <c r="AG104" s="544" t="s">
        <v>216</v>
      </c>
      <c r="AH104" s="544"/>
      <c r="AI104" s="544"/>
      <c r="AJ104" s="544"/>
      <c r="AK104" s="544"/>
      <c r="AL104" s="544"/>
      <c r="AM104" s="544"/>
      <c r="AN104" s="544"/>
      <c r="AO104" s="544"/>
      <c r="AP104" s="544"/>
      <c r="AQ104" s="544"/>
      <c r="AR104" s="544"/>
      <c r="AS104" s="544"/>
      <c r="AT104" s="544"/>
      <c r="AU104" s="544"/>
      <c r="AV104" s="544"/>
      <c r="AW104" s="544"/>
      <c r="AX104" s="544"/>
      <c r="AY104" s="544"/>
      <c r="AZ104" s="544"/>
      <c r="BA104" s="544" t="s">
        <v>217</v>
      </c>
      <c r="BB104" s="544"/>
      <c r="BC104" s="544"/>
      <c r="BD104" s="544"/>
      <c r="BE104" s="544"/>
      <c r="BF104" s="544"/>
      <c r="BG104" s="544"/>
      <c r="BH104" s="544"/>
      <c r="BI104" s="544"/>
      <c r="BJ104" s="544"/>
      <c r="BK104" s="599"/>
      <c r="BL104" s="599"/>
      <c r="BM104" s="599"/>
      <c r="BN104" s="544" t="s">
        <v>213</v>
      </c>
      <c r="BO104" s="544"/>
      <c r="BP104" s="544"/>
      <c r="BQ104" s="544"/>
      <c r="BR104" s="544"/>
      <c r="BS104" s="544"/>
      <c r="BT104" s="544"/>
      <c r="BU104" s="544"/>
      <c r="BV104" s="544"/>
      <c r="BW104" s="544"/>
      <c r="BX104" s="544"/>
      <c r="BY104" s="544"/>
      <c r="BZ104" s="544" t="s">
        <v>168</v>
      </c>
      <c r="CA104" s="544"/>
      <c r="CB104" s="544"/>
      <c r="CC104" s="544"/>
      <c r="CD104" s="544"/>
      <c r="CE104" s="544"/>
      <c r="CF104" s="544"/>
      <c r="CG104" s="544"/>
      <c r="CH104" s="544"/>
      <c r="CI104" s="545"/>
    </row>
    <row r="105" spans="1:87" s="130" customFormat="1" ht="6" customHeight="1">
      <c r="A105" s="663"/>
      <c r="B105" s="664"/>
      <c r="C105" s="664"/>
      <c r="D105" s="665"/>
      <c r="E105" s="553"/>
      <c r="F105" s="554"/>
      <c r="G105" s="554"/>
      <c r="H105" s="555"/>
      <c r="I105" s="553"/>
      <c r="J105" s="554"/>
      <c r="K105" s="554"/>
      <c r="L105" s="554"/>
      <c r="M105" s="554"/>
      <c r="N105" s="554"/>
      <c r="O105" s="554"/>
      <c r="P105" s="554"/>
      <c r="Q105" s="554"/>
      <c r="R105" s="554"/>
      <c r="S105" s="554"/>
      <c r="T105" s="554"/>
      <c r="U105" s="554"/>
      <c r="V105" s="554"/>
      <c r="W105" s="554"/>
      <c r="X105" s="554"/>
      <c r="Y105" s="554"/>
      <c r="Z105" s="554"/>
      <c r="AA105" s="554"/>
      <c r="AB105" s="554"/>
      <c r="AC105" s="555"/>
      <c r="AD105" s="578"/>
      <c r="AE105" s="546" t="s">
        <v>369</v>
      </c>
      <c r="AF105" s="546"/>
      <c r="AG105" s="546"/>
      <c r="AH105" s="546"/>
      <c r="AI105" s="546"/>
      <c r="AJ105" s="546"/>
      <c r="AK105" s="546"/>
      <c r="AL105" s="546"/>
      <c r="AM105" s="546"/>
      <c r="AN105" s="546"/>
      <c r="AO105" s="546"/>
      <c r="AP105" s="546"/>
      <c r="AQ105" s="546"/>
      <c r="AR105" s="546"/>
      <c r="AS105" s="546"/>
      <c r="AT105" s="546"/>
      <c r="AU105" s="546"/>
      <c r="AV105" s="546"/>
      <c r="AW105" s="546"/>
      <c r="AX105" s="546"/>
      <c r="AY105" s="546" t="s">
        <v>369</v>
      </c>
      <c r="AZ105" s="546"/>
      <c r="BA105" s="546"/>
      <c r="BB105" s="546"/>
      <c r="BC105" s="546"/>
      <c r="BD105" s="546"/>
      <c r="BE105" s="546"/>
      <c r="BF105" s="546"/>
      <c r="BG105" s="546"/>
      <c r="BH105" s="546"/>
      <c r="BI105" s="546"/>
      <c r="BJ105" s="546"/>
      <c r="BK105" s="600"/>
      <c r="BL105" s="600"/>
      <c r="BM105" s="600"/>
      <c r="BN105" s="546"/>
      <c r="BO105" s="546"/>
      <c r="BP105" s="546"/>
      <c r="BQ105" s="546"/>
      <c r="BR105" s="546"/>
      <c r="BS105" s="546"/>
      <c r="BT105" s="546"/>
      <c r="BU105" s="546"/>
      <c r="BV105" s="546"/>
      <c r="BW105" s="546"/>
      <c r="BX105" s="546" t="s">
        <v>369</v>
      </c>
      <c r="BY105" s="546"/>
      <c r="BZ105" s="546"/>
      <c r="CA105" s="546"/>
      <c r="CB105" s="546"/>
      <c r="CC105" s="546"/>
      <c r="CD105" s="546"/>
      <c r="CE105" s="546"/>
      <c r="CF105" s="546"/>
      <c r="CG105" s="546"/>
      <c r="CH105" s="546"/>
      <c r="CI105" s="547"/>
    </row>
    <row r="106" spans="1:87" s="130" customFormat="1" ht="6" customHeight="1">
      <c r="A106" s="663"/>
      <c r="B106" s="664"/>
      <c r="C106" s="664"/>
      <c r="D106" s="665"/>
      <c r="E106" s="553"/>
      <c r="F106" s="554"/>
      <c r="G106" s="554"/>
      <c r="H106" s="555"/>
      <c r="I106" s="553"/>
      <c r="J106" s="554"/>
      <c r="K106" s="554"/>
      <c r="L106" s="554"/>
      <c r="M106" s="554"/>
      <c r="N106" s="554"/>
      <c r="O106" s="554"/>
      <c r="P106" s="554"/>
      <c r="Q106" s="554"/>
      <c r="R106" s="554"/>
      <c r="S106" s="554"/>
      <c r="T106" s="554"/>
      <c r="U106" s="554"/>
      <c r="V106" s="554"/>
      <c r="W106" s="554"/>
      <c r="X106" s="554"/>
      <c r="Y106" s="554"/>
      <c r="Z106" s="554"/>
      <c r="AA106" s="554"/>
      <c r="AB106" s="554"/>
      <c r="AC106" s="555"/>
      <c r="AD106" s="578"/>
      <c r="AE106" s="546"/>
      <c r="AF106" s="546"/>
      <c r="AG106" s="546"/>
      <c r="AH106" s="546"/>
      <c r="AI106" s="546"/>
      <c r="AJ106" s="546"/>
      <c r="AK106" s="546"/>
      <c r="AL106" s="546"/>
      <c r="AM106" s="546"/>
      <c r="AN106" s="546"/>
      <c r="AO106" s="546"/>
      <c r="AP106" s="546"/>
      <c r="AQ106" s="546"/>
      <c r="AR106" s="546"/>
      <c r="AS106" s="546"/>
      <c r="AT106" s="546"/>
      <c r="AU106" s="546"/>
      <c r="AV106" s="546"/>
      <c r="AW106" s="546"/>
      <c r="AX106" s="546"/>
      <c r="AY106" s="546"/>
      <c r="AZ106" s="546"/>
      <c r="BA106" s="546"/>
      <c r="BB106" s="546"/>
      <c r="BC106" s="546"/>
      <c r="BD106" s="546"/>
      <c r="BE106" s="546"/>
      <c r="BF106" s="546"/>
      <c r="BG106" s="546"/>
      <c r="BH106" s="546"/>
      <c r="BI106" s="546"/>
      <c r="BJ106" s="546"/>
      <c r="BK106" s="600"/>
      <c r="BL106" s="600"/>
      <c r="BM106" s="600"/>
      <c r="BN106" s="546"/>
      <c r="BO106" s="546"/>
      <c r="BP106" s="546"/>
      <c r="BQ106" s="546"/>
      <c r="BR106" s="546"/>
      <c r="BS106" s="546"/>
      <c r="BT106" s="546"/>
      <c r="BU106" s="546"/>
      <c r="BV106" s="546"/>
      <c r="BW106" s="546"/>
      <c r="BX106" s="546"/>
      <c r="BY106" s="546"/>
      <c r="BZ106" s="546"/>
      <c r="CA106" s="546"/>
      <c r="CB106" s="546"/>
      <c r="CC106" s="546"/>
      <c r="CD106" s="546"/>
      <c r="CE106" s="546"/>
      <c r="CF106" s="546"/>
      <c r="CG106" s="546"/>
      <c r="CH106" s="546"/>
      <c r="CI106" s="547"/>
    </row>
    <row r="107" spans="1:87" s="130" customFormat="1" ht="6" customHeight="1">
      <c r="A107" s="663"/>
      <c r="B107" s="664"/>
      <c r="C107" s="664"/>
      <c r="D107" s="665"/>
      <c r="E107" s="556"/>
      <c r="F107" s="557"/>
      <c r="G107" s="557"/>
      <c r="H107" s="558"/>
      <c r="I107" s="556"/>
      <c r="J107" s="557"/>
      <c r="K107" s="557"/>
      <c r="L107" s="557"/>
      <c r="M107" s="557"/>
      <c r="N107" s="557"/>
      <c r="O107" s="557"/>
      <c r="P107" s="557"/>
      <c r="Q107" s="557"/>
      <c r="R107" s="557"/>
      <c r="S107" s="557"/>
      <c r="T107" s="557"/>
      <c r="U107" s="557"/>
      <c r="V107" s="557"/>
      <c r="W107" s="557"/>
      <c r="X107" s="557"/>
      <c r="Y107" s="557"/>
      <c r="Z107" s="557"/>
      <c r="AA107" s="557"/>
      <c r="AB107" s="557"/>
      <c r="AC107" s="558"/>
      <c r="AD107" s="579"/>
      <c r="AE107" s="548"/>
      <c r="AF107" s="548"/>
      <c r="AG107" s="548"/>
      <c r="AH107" s="548"/>
      <c r="AI107" s="548"/>
      <c r="AJ107" s="548"/>
      <c r="AK107" s="548"/>
      <c r="AL107" s="548"/>
      <c r="AM107" s="548"/>
      <c r="AN107" s="548"/>
      <c r="AO107" s="548"/>
      <c r="AP107" s="548"/>
      <c r="AQ107" s="548"/>
      <c r="AR107" s="548"/>
      <c r="AS107" s="548"/>
      <c r="AT107" s="548"/>
      <c r="AU107" s="548"/>
      <c r="AV107" s="548"/>
      <c r="AW107" s="548"/>
      <c r="AX107" s="548"/>
      <c r="AY107" s="548"/>
      <c r="AZ107" s="548"/>
      <c r="BA107" s="548"/>
      <c r="BB107" s="548"/>
      <c r="BC107" s="548"/>
      <c r="BD107" s="548"/>
      <c r="BE107" s="548"/>
      <c r="BF107" s="548"/>
      <c r="BG107" s="548"/>
      <c r="BH107" s="548"/>
      <c r="BI107" s="548"/>
      <c r="BJ107" s="548"/>
      <c r="BK107" s="601"/>
      <c r="BL107" s="601"/>
      <c r="BM107" s="601"/>
      <c r="BN107" s="548"/>
      <c r="BO107" s="548"/>
      <c r="BP107" s="548"/>
      <c r="BQ107" s="548"/>
      <c r="BR107" s="548"/>
      <c r="BS107" s="548"/>
      <c r="BT107" s="548"/>
      <c r="BU107" s="548"/>
      <c r="BV107" s="548"/>
      <c r="BW107" s="548"/>
      <c r="BX107" s="548"/>
      <c r="BY107" s="548"/>
      <c r="BZ107" s="548"/>
      <c r="CA107" s="548"/>
      <c r="CB107" s="548"/>
      <c r="CC107" s="548"/>
      <c r="CD107" s="548"/>
      <c r="CE107" s="548"/>
      <c r="CF107" s="548"/>
      <c r="CG107" s="548"/>
      <c r="CH107" s="548"/>
      <c r="CI107" s="549"/>
    </row>
    <row r="108" spans="1:87" s="130" customFormat="1" ht="6" customHeight="1">
      <c r="A108" s="663"/>
      <c r="B108" s="664"/>
      <c r="C108" s="664"/>
      <c r="D108" s="665"/>
      <c r="E108" s="550">
        <v>22</v>
      </c>
      <c r="F108" s="551"/>
      <c r="G108" s="551"/>
      <c r="H108" s="552"/>
      <c r="I108" s="550" t="s">
        <v>201</v>
      </c>
      <c r="J108" s="551"/>
      <c r="K108" s="551" t="s">
        <v>218</v>
      </c>
      <c r="L108" s="551"/>
      <c r="M108" s="551"/>
      <c r="N108" s="551"/>
      <c r="O108" s="551"/>
      <c r="P108" s="551"/>
      <c r="Q108" s="551"/>
      <c r="R108" s="551"/>
      <c r="S108" s="551"/>
      <c r="T108" s="551"/>
      <c r="U108" s="551"/>
      <c r="V108" s="551"/>
      <c r="W108" s="551"/>
      <c r="X108" s="551"/>
      <c r="Y108" s="551"/>
      <c r="Z108" s="551"/>
      <c r="AA108" s="551"/>
      <c r="AB108" s="551"/>
      <c r="AC108" s="552"/>
      <c r="AD108" s="577"/>
      <c r="AE108" s="544"/>
      <c r="AF108" s="544"/>
      <c r="AG108" s="544" t="s">
        <v>219</v>
      </c>
      <c r="AH108" s="544"/>
      <c r="AI108" s="544"/>
      <c r="AJ108" s="544"/>
      <c r="AK108" s="544"/>
      <c r="AL108" s="544"/>
      <c r="AM108" s="544"/>
      <c r="AN108" s="544"/>
      <c r="AO108" s="544"/>
      <c r="AP108" s="544"/>
      <c r="AQ108" s="544"/>
      <c r="AR108" s="544"/>
      <c r="AS108" s="544"/>
      <c r="AT108" s="544"/>
      <c r="AU108" s="544"/>
      <c r="AV108" s="544"/>
      <c r="AW108" s="544"/>
      <c r="AX108" s="544"/>
      <c r="AY108" s="544"/>
      <c r="AZ108" s="544"/>
      <c r="BA108" s="544"/>
      <c r="BB108" s="544"/>
      <c r="BC108" s="544"/>
      <c r="BD108" s="544"/>
      <c r="BE108" s="544"/>
      <c r="BF108" s="544"/>
      <c r="BG108" s="544"/>
      <c r="BH108" s="544"/>
      <c r="BI108" s="544"/>
      <c r="BJ108" s="544" t="s">
        <v>220</v>
      </c>
      <c r="BK108" s="544"/>
      <c r="BL108" s="544"/>
      <c r="BM108" s="544"/>
      <c r="BN108" s="544"/>
      <c r="BO108" s="544"/>
      <c r="BP108" s="544"/>
      <c r="BQ108" s="544"/>
      <c r="BR108" s="544"/>
      <c r="BS108" s="544"/>
      <c r="BT108" s="544"/>
      <c r="BU108" s="544"/>
      <c r="BV108" s="544"/>
      <c r="BW108" s="544"/>
      <c r="BX108" s="544"/>
      <c r="BY108" s="544"/>
      <c r="BZ108" s="544"/>
      <c r="CA108" s="544"/>
      <c r="CB108" s="544"/>
      <c r="CC108" s="544"/>
      <c r="CD108" s="544"/>
      <c r="CE108" s="544"/>
      <c r="CF108" s="544"/>
      <c r="CG108" s="544"/>
      <c r="CH108" s="544"/>
      <c r="CI108" s="545"/>
    </row>
    <row r="109" spans="1:87" s="130" customFormat="1" ht="6" customHeight="1">
      <c r="A109" s="663"/>
      <c r="B109" s="664"/>
      <c r="C109" s="664"/>
      <c r="D109" s="665"/>
      <c r="E109" s="553"/>
      <c r="F109" s="554"/>
      <c r="G109" s="554"/>
      <c r="H109" s="555"/>
      <c r="I109" s="553"/>
      <c r="J109" s="554"/>
      <c r="K109" s="554"/>
      <c r="L109" s="554"/>
      <c r="M109" s="554"/>
      <c r="N109" s="554"/>
      <c r="O109" s="554"/>
      <c r="P109" s="554"/>
      <c r="Q109" s="554"/>
      <c r="R109" s="554"/>
      <c r="S109" s="554"/>
      <c r="T109" s="554"/>
      <c r="U109" s="554"/>
      <c r="V109" s="554"/>
      <c r="W109" s="554"/>
      <c r="X109" s="554"/>
      <c r="Y109" s="554"/>
      <c r="Z109" s="554"/>
      <c r="AA109" s="554"/>
      <c r="AB109" s="554"/>
      <c r="AC109" s="555"/>
      <c r="AD109" s="578"/>
      <c r="AE109" s="546" t="s">
        <v>369</v>
      </c>
      <c r="AF109" s="546"/>
      <c r="AG109" s="546"/>
      <c r="AH109" s="546"/>
      <c r="AI109" s="546"/>
      <c r="AJ109" s="546"/>
      <c r="AK109" s="546"/>
      <c r="AL109" s="546"/>
      <c r="AM109" s="546"/>
      <c r="AN109" s="546"/>
      <c r="AO109" s="546"/>
      <c r="AP109" s="546"/>
      <c r="AQ109" s="546"/>
      <c r="AR109" s="546"/>
      <c r="AS109" s="546"/>
      <c r="AT109" s="546"/>
      <c r="AU109" s="546"/>
      <c r="AV109" s="546"/>
      <c r="AW109" s="546"/>
      <c r="AX109" s="546"/>
      <c r="AY109" s="546"/>
      <c r="AZ109" s="546"/>
      <c r="BA109" s="546"/>
      <c r="BB109" s="546"/>
      <c r="BC109" s="546"/>
      <c r="BD109" s="546"/>
      <c r="BE109" s="546"/>
      <c r="BF109" s="546"/>
      <c r="BG109" s="546"/>
      <c r="BH109" s="546" t="s">
        <v>369</v>
      </c>
      <c r="BI109" s="546"/>
      <c r="BJ109" s="546"/>
      <c r="BK109" s="546"/>
      <c r="BL109" s="546"/>
      <c r="BM109" s="546"/>
      <c r="BN109" s="546"/>
      <c r="BO109" s="546"/>
      <c r="BP109" s="546"/>
      <c r="BQ109" s="546"/>
      <c r="BR109" s="546"/>
      <c r="BS109" s="546"/>
      <c r="BT109" s="546"/>
      <c r="BU109" s="546"/>
      <c r="BV109" s="546"/>
      <c r="BW109" s="546"/>
      <c r="BX109" s="546"/>
      <c r="BY109" s="546"/>
      <c r="BZ109" s="546"/>
      <c r="CA109" s="546"/>
      <c r="CB109" s="546"/>
      <c r="CC109" s="546"/>
      <c r="CD109" s="546"/>
      <c r="CE109" s="546"/>
      <c r="CF109" s="546"/>
      <c r="CG109" s="546"/>
      <c r="CH109" s="546"/>
      <c r="CI109" s="547"/>
    </row>
    <row r="110" spans="1:87" s="130" customFormat="1" ht="6" customHeight="1">
      <c r="A110" s="663"/>
      <c r="B110" s="664"/>
      <c r="C110" s="664"/>
      <c r="D110" s="665"/>
      <c r="E110" s="553"/>
      <c r="F110" s="554"/>
      <c r="G110" s="554"/>
      <c r="H110" s="555"/>
      <c r="I110" s="553"/>
      <c r="J110" s="554"/>
      <c r="K110" s="554"/>
      <c r="L110" s="554"/>
      <c r="M110" s="554"/>
      <c r="N110" s="554"/>
      <c r="O110" s="554"/>
      <c r="P110" s="554"/>
      <c r="Q110" s="554"/>
      <c r="R110" s="554"/>
      <c r="S110" s="554"/>
      <c r="T110" s="554"/>
      <c r="U110" s="554"/>
      <c r="V110" s="554"/>
      <c r="W110" s="554"/>
      <c r="X110" s="554"/>
      <c r="Y110" s="554"/>
      <c r="Z110" s="554"/>
      <c r="AA110" s="554"/>
      <c r="AB110" s="554"/>
      <c r="AC110" s="555"/>
      <c r="AD110" s="578"/>
      <c r="AE110" s="546"/>
      <c r="AF110" s="546"/>
      <c r="AG110" s="546"/>
      <c r="AH110" s="546"/>
      <c r="AI110" s="546"/>
      <c r="AJ110" s="546"/>
      <c r="AK110" s="546"/>
      <c r="AL110" s="546"/>
      <c r="AM110" s="546"/>
      <c r="AN110" s="546"/>
      <c r="AO110" s="546"/>
      <c r="AP110" s="546"/>
      <c r="AQ110" s="546"/>
      <c r="AR110" s="546"/>
      <c r="AS110" s="546"/>
      <c r="AT110" s="546"/>
      <c r="AU110" s="546"/>
      <c r="AV110" s="546"/>
      <c r="AW110" s="546"/>
      <c r="AX110" s="546"/>
      <c r="AY110" s="546"/>
      <c r="AZ110" s="546"/>
      <c r="BA110" s="546"/>
      <c r="BB110" s="546"/>
      <c r="BC110" s="546"/>
      <c r="BD110" s="546"/>
      <c r="BE110" s="546"/>
      <c r="BF110" s="546"/>
      <c r="BG110" s="546"/>
      <c r="BH110" s="546"/>
      <c r="BI110" s="546"/>
      <c r="BJ110" s="546"/>
      <c r="BK110" s="546"/>
      <c r="BL110" s="546"/>
      <c r="BM110" s="546"/>
      <c r="BN110" s="546"/>
      <c r="BO110" s="546"/>
      <c r="BP110" s="546"/>
      <c r="BQ110" s="546"/>
      <c r="BR110" s="546"/>
      <c r="BS110" s="546"/>
      <c r="BT110" s="546"/>
      <c r="BU110" s="546"/>
      <c r="BV110" s="546"/>
      <c r="BW110" s="546"/>
      <c r="BX110" s="546"/>
      <c r="BY110" s="546"/>
      <c r="BZ110" s="546"/>
      <c r="CA110" s="546"/>
      <c r="CB110" s="546"/>
      <c r="CC110" s="546"/>
      <c r="CD110" s="546"/>
      <c r="CE110" s="546"/>
      <c r="CF110" s="546"/>
      <c r="CG110" s="546"/>
      <c r="CH110" s="546"/>
      <c r="CI110" s="547"/>
    </row>
    <row r="111" spans="1:87" s="130" customFormat="1" ht="6" customHeight="1">
      <c r="A111" s="663"/>
      <c r="B111" s="664"/>
      <c r="C111" s="664"/>
      <c r="D111" s="665"/>
      <c r="E111" s="553"/>
      <c r="F111" s="554"/>
      <c r="G111" s="554"/>
      <c r="H111" s="555"/>
      <c r="I111" s="553"/>
      <c r="J111" s="554"/>
      <c r="K111" s="554"/>
      <c r="L111" s="554"/>
      <c r="M111" s="554"/>
      <c r="N111" s="554"/>
      <c r="O111" s="554"/>
      <c r="P111" s="554"/>
      <c r="Q111" s="554"/>
      <c r="R111" s="554"/>
      <c r="S111" s="554"/>
      <c r="T111" s="554"/>
      <c r="U111" s="554"/>
      <c r="V111" s="554"/>
      <c r="W111" s="554"/>
      <c r="X111" s="554"/>
      <c r="Y111" s="554"/>
      <c r="Z111" s="554"/>
      <c r="AA111" s="554"/>
      <c r="AB111" s="554"/>
      <c r="AC111" s="555"/>
      <c r="AD111" s="578"/>
      <c r="AE111" s="546"/>
      <c r="AF111" s="546"/>
      <c r="AG111" s="546"/>
      <c r="AH111" s="546"/>
      <c r="AI111" s="546"/>
      <c r="AJ111" s="546"/>
      <c r="AK111" s="546"/>
      <c r="AL111" s="546"/>
      <c r="AM111" s="546"/>
      <c r="AN111" s="546"/>
      <c r="AO111" s="546"/>
      <c r="AP111" s="546"/>
      <c r="AQ111" s="546"/>
      <c r="AR111" s="546"/>
      <c r="AS111" s="546"/>
      <c r="AT111" s="546"/>
      <c r="AU111" s="546"/>
      <c r="AV111" s="546"/>
      <c r="AW111" s="546"/>
      <c r="AX111" s="546"/>
      <c r="AY111" s="546"/>
      <c r="AZ111" s="546"/>
      <c r="BA111" s="546"/>
      <c r="BB111" s="546"/>
      <c r="BC111" s="546"/>
      <c r="BD111" s="546"/>
      <c r="BE111" s="546"/>
      <c r="BF111" s="546"/>
      <c r="BG111" s="546"/>
      <c r="BH111" s="546"/>
      <c r="BI111" s="546"/>
      <c r="BJ111" s="546"/>
      <c r="BK111" s="546"/>
      <c r="BL111" s="546"/>
      <c r="BM111" s="546"/>
      <c r="BN111" s="546"/>
      <c r="BO111" s="546"/>
      <c r="BP111" s="546"/>
      <c r="BQ111" s="546"/>
      <c r="BR111" s="546"/>
      <c r="BS111" s="546"/>
      <c r="BT111" s="546"/>
      <c r="BU111" s="546"/>
      <c r="BV111" s="546"/>
      <c r="BW111" s="546"/>
      <c r="BX111" s="546"/>
      <c r="BY111" s="546"/>
      <c r="BZ111" s="546"/>
      <c r="CA111" s="546"/>
      <c r="CB111" s="546"/>
      <c r="CC111" s="546"/>
      <c r="CD111" s="546"/>
      <c r="CE111" s="546"/>
      <c r="CF111" s="546"/>
      <c r="CG111" s="546"/>
      <c r="CH111" s="546"/>
      <c r="CI111" s="547"/>
    </row>
    <row r="112" spans="1:87" s="130" customFormat="1" ht="6" customHeight="1">
      <c r="A112" s="663"/>
      <c r="B112" s="664"/>
      <c r="C112" s="664"/>
      <c r="D112" s="665"/>
      <c r="E112" s="553"/>
      <c r="F112" s="554"/>
      <c r="G112" s="554"/>
      <c r="H112" s="555"/>
      <c r="I112" s="553"/>
      <c r="J112" s="554"/>
      <c r="K112" s="554"/>
      <c r="L112" s="554"/>
      <c r="M112" s="554"/>
      <c r="N112" s="554"/>
      <c r="O112" s="554"/>
      <c r="P112" s="554"/>
      <c r="Q112" s="554"/>
      <c r="R112" s="554"/>
      <c r="S112" s="554"/>
      <c r="T112" s="554"/>
      <c r="U112" s="554"/>
      <c r="V112" s="554"/>
      <c r="W112" s="554"/>
      <c r="X112" s="554"/>
      <c r="Y112" s="554"/>
      <c r="Z112" s="554"/>
      <c r="AA112" s="554"/>
      <c r="AB112" s="554"/>
      <c r="AC112" s="555"/>
      <c r="AD112" s="166"/>
      <c r="AG112" s="546" t="s">
        <v>221</v>
      </c>
      <c r="AH112" s="546"/>
      <c r="AI112" s="546"/>
      <c r="AJ112" s="546"/>
      <c r="AK112" s="546"/>
      <c r="AL112" s="546"/>
      <c r="AM112" s="546"/>
      <c r="AN112" s="546"/>
      <c r="AO112" s="546"/>
      <c r="AP112" s="546"/>
      <c r="AQ112" s="546"/>
      <c r="AR112" s="546"/>
      <c r="AS112" s="546"/>
      <c r="AT112" s="546"/>
      <c r="AU112" s="546"/>
      <c r="AV112" s="546"/>
      <c r="AW112" s="546"/>
      <c r="AX112" s="546"/>
      <c r="AY112" s="546"/>
      <c r="AZ112" s="546"/>
      <c r="BA112" s="546"/>
      <c r="BB112" s="546"/>
      <c r="BC112" s="546"/>
      <c r="BD112" s="546"/>
      <c r="BE112" s="546"/>
      <c r="BF112" s="546"/>
      <c r="BG112" s="546"/>
      <c r="BH112" s="546"/>
      <c r="BI112" s="546"/>
      <c r="BJ112" s="546"/>
      <c r="BK112" s="546"/>
      <c r="BL112" s="546"/>
      <c r="BM112" s="546"/>
      <c r="BN112" s="546"/>
      <c r="BO112" s="546"/>
      <c r="BP112" s="546"/>
      <c r="BQ112" s="546"/>
      <c r="BR112" s="546"/>
      <c r="BS112" s="546"/>
      <c r="BT112" s="546"/>
      <c r="BU112" s="546"/>
      <c r="BV112" s="546"/>
      <c r="BW112" s="546"/>
      <c r="BX112" s="546"/>
      <c r="BY112" s="546"/>
      <c r="BZ112" s="546"/>
      <c r="CA112" s="546"/>
      <c r="CB112" s="546"/>
      <c r="CC112" s="546"/>
      <c r="CD112" s="546"/>
      <c r="CE112" s="546"/>
      <c r="CF112" s="546"/>
      <c r="CG112" s="546"/>
      <c r="CH112" s="546" t="s">
        <v>222</v>
      </c>
      <c r="CI112" s="547"/>
    </row>
    <row r="113" spans="1:87" s="130" customFormat="1" ht="6" customHeight="1">
      <c r="A113" s="663"/>
      <c r="B113" s="664"/>
      <c r="C113" s="664"/>
      <c r="D113" s="665"/>
      <c r="E113" s="553"/>
      <c r="F113" s="554"/>
      <c r="G113" s="554"/>
      <c r="H113" s="555"/>
      <c r="I113" s="553"/>
      <c r="J113" s="554"/>
      <c r="K113" s="554"/>
      <c r="L113" s="554"/>
      <c r="M113" s="554"/>
      <c r="N113" s="554"/>
      <c r="O113" s="554"/>
      <c r="P113" s="554"/>
      <c r="Q113" s="554"/>
      <c r="R113" s="554"/>
      <c r="S113" s="554"/>
      <c r="T113" s="554"/>
      <c r="U113" s="554"/>
      <c r="V113" s="554"/>
      <c r="W113" s="554"/>
      <c r="X113" s="554"/>
      <c r="Y113" s="554"/>
      <c r="Z113" s="554"/>
      <c r="AA113" s="554"/>
      <c r="AB113" s="554"/>
      <c r="AC113" s="555"/>
      <c r="AD113" s="166"/>
      <c r="AE113" s="546" t="s">
        <v>369</v>
      </c>
      <c r="AF113" s="546"/>
      <c r="AG113" s="546"/>
      <c r="AH113" s="546"/>
      <c r="AI113" s="546"/>
      <c r="AJ113" s="546"/>
      <c r="AK113" s="546"/>
      <c r="AL113" s="546"/>
      <c r="AM113" s="546"/>
      <c r="AN113" s="546"/>
      <c r="AO113" s="546"/>
      <c r="AP113" s="546"/>
      <c r="AQ113" s="546"/>
      <c r="AR113" s="546"/>
      <c r="AS113" s="546"/>
      <c r="AT113" s="546"/>
      <c r="AU113" s="546"/>
      <c r="AV113" s="546"/>
      <c r="AW113" s="546"/>
      <c r="AX113" s="546"/>
      <c r="AY113" s="546"/>
      <c r="AZ113" s="546"/>
      <c r="BA113" s="546"/>
      <c r="BB113" s="546"/>
      <c r="BC113" s="546"/>
      <c r="BD113" s="546"/>
      <c r="BE113" s="546"/>
      <c r="BF113" s="546"/>
      <c r="BG113" s="546"/>
      <c r="BH113" s="546"/>
      <c r="BI113" s="546"/>
      <c r="BJ113" s="546"/>
      <c r="BK113" s="546"/>
      <c r="BL113" s="546"/>
      <c r="BM113" s="546"/>
      <c r="BN113" s="546"/>
      <c r="BO113" s="546"/>
      <c r="BP113" s="546"/>
      <c r="BQ113" s="546"/>
      <c r="BR113" s="546"/>
      <c r="BS113" s="546"/>
      <c r="BT113" s="546"/>
      <c r="BU113" s="546"/>
      <c r="BV113" s="546"/>
      <c r="BW113" s="546"/>
      <c r="BX113" s="546"/>
      <c r="BY113" s="546"/>
      <c r="BZ113" s="546"/>
      <c r="CA113" s="546"/>
      <c r="CB113" s="546"/>
      <c r="CC113" s="546"/>
      <c r="CD113" s="546"/>
      <c r="CE113" s="546"/>
      <c r="CF113" s="546"/>
      <c r="CG113" s="546"/>
      <c r="CH113" s="546"/>
      <c r="CI113" s="547"/>
    </row>
    <row r="114" spans="1:87" s="130" customFormat="1" ht="6" customHeight="1">
      <c r="A114" s="663"/>
      <c r="B114" s="664"/>
      <c r="C114" s="664"/>
      <c r="D114" s="665"/>
      <c r="E114" s="553"/>
      <c r="F114" s="554"/>
      <c r="G114" s="554"/>
      <c r="H114" s="555"/>
      <c r="I114" s="553"/>
      <c r="J114" s="554"/>
      <c r="K114" s="554"/>
      <c r="L114" s="554"/>
      <c r="M114" s="554"/>
      <c r="N114" s="554"/>
      <c r="O114" s="554"/>
      <c r="P114" s="554"/>
      <c r="Q114" s="554"/>
      <c r="R114" s="554"/>
      <c r="S114" s="554"/>
      <c r="T114" s="554"/>
      <c r="U114" s="554"/>
      <c r="V114" s="554"/>
      <c r="W114" s="554"/>
      <c r="X114" s="554"/>
      <c r="Y114" s="554"/>
      <c r="Z114" s="554"/>
      <c r="AA114" s="554"/>
      <c r="AB114" s="554"/>
      <c r="AC114" s="555"/>
      <c r="AD114" s="166"/>
      <c r="AE114" s="546"/>
      <c r="AF114" s="546"/>
      <c r="AG114" s="546"/>
      <c r="AH114" s="546"/>
      <c r="AI114" s="546"/>
      <c r="AJ114" s="546"/>
      <c r="AK114" s="546"/>
      <c r="AL114" s="546"/>
      <c r="AM114" s="546"/>
      <c r="AN114" s="546"/>
      <c r="AO114" s="546"/>
      <c r="AP114" s="546"/>
      <c r="AQ114" s="546"/>
      <c r="AR114" s="546"/>
      <c r="AS114" s="546"/>
      <c r="AT114" s="546"/>
      <c r="AU114" s="546"/>
      <c r="AV114" s="546"/>
      <c r="AW114" s="546"/>
      <c r="AX114" s="546"/>
      <c r="AY114" s="546"/>
      <c r="AZ114" s="546"/>
      <c r="BA114" s="546"/>
      <c r="BB114" s="546"/>
      <c r="BC114" s="546"/>
      <c r="BD114" s="546"/>
      <c r="BE114" s="546"/>
      <c r="BF114" s="546"/>
      <c r="BG114" s="546"/>
      <c r="BH114" s="546"/>
      <c r="BI114" s="546"/>
      <c r="BJ114" s="546"/>
      <c r="BK114" s="546"/>
      <c r="BL114" s="546"/>
      <c r="BM114" s="546"/>
      <c r="BN114" s="546"/>
      <c r="BO114" s="546"/>
      <c r="BP114" s="546"/>
      <c r="BQ114" s="546"/>
      <c r="BR114" s="546"/>
      <c r="BS114" s="546"/>
      <c r="BT114" s="546"/>
      <c r="BU114" s="546"/>
      <c r="BV114" s="546"/>
      <c r="BW114" s="546"/>
      <c r="BX114" s="546"/>
      <c r="BY114" s="546"/>
      <c r="BZ114" s="546"/>
      <c r="CA114" s="546"/>
      <c r="CB114" s="546"/>
      <c r="CC114" s="546"/>
      <c r="CD114" s="546"/>
      <c r="CE114" s="546"/>
      <c r="CF114" s="546"/>
      <c r="CG114" s="546"/>
      <c r="CH114" s="546"/>
      <c r="CI114" s="547"/>
    </row>
    <row r="115" spans="1:87" s="130" customFormat="1" ht="6" customHeight="1">
      <c r="A115" s="663"/>
      <c r="B115" s="664"/>
      <c r="C115" s="664"/>
      <c r="D115" s="665"/>
      <c r="E115" s="556"/>
      <c r="F115" s="557"/>
      <c r="G115" s="557"/>
      <c r="H115" s="558"/>
      <c r="I115" s="556"/>
      <c r="J115" s="557"/>
      <c r="K115" s="557"/>
      <c r="L115" s="557"/>
      <c r="M115" s="557"/>
      <c r="N115" s="557"/>
      <c r="O115" s="557"/>
      <c r="P115" s="557"/>
      <c r="Q115" s="557"/>
      <c r="R115" s="557"/>
      <c r="S115" s="557"/>
      <c r="T115" s="557"/>
      <c r="U115" s="557"/>
      <c r="V115" s="557"/>
      <c r="W115" s="557"/>
      <c r="X115" s="557"/>
      <c r="Y115" s="557"/>
      <c r="Z115" s="557"/>
      <c r="AA115" s="557"/>
      <c r="AB115" s="557"/>
      <c r="AC115" s="558"/>
      <c r="AD115" s="165"/>
      <c r="AE115" s="164"/>
      <c r="AF115" s="164"/>
      <c r="AG115" s="548"/>
      <c r="AH115" s="548"/>
      <c r="AI115" s="548"/>
      <c r="AJ115" s="548"/>
      <c r="AK115" s="548"/>
      <c r="AL115" s="548"/>
      <c r="AM115" s="548"/>
      <c r="AN115" s="548"/>
      <c r="AO115" s="548"/>
      <c r="AP115" s="548"/>
      <c r="AQ115" s="548"/>
      <c r="AR115" s="548"/>
      <c r="AS115" s="548"/>
      <c r="AT115" s="548"/>
      <c r="AU115" s="548"/>
      <c r="AV115" s="548"/>
      <c r="AW115" s="548"/>
      <c r="AX115" s="548"/>
      <c r="AY115" s="548"/>
      <c r="AZ115" s="548"/>
      <c r="BA115" s="548"/>
      <c r="BB115" s="548"/>
      <c r="BC115" s="548"/>
      <c r="BD115" s="548"/>
      <c r="BE115" s="548"/>
      <c r="BF115" s="548"/>
      <c r="BG115" s="548"/>
      <c r="BH115" s="548"/>
      <c r="BI115" s="548"/>
      <c r="BJ115" s="548"/>
      <c r="BK115" s="548"/>
      <c r="BL115" s="548"/>
      <c r="BM115" s="548"/>
      <c r="BN115" s="548"/>
      <c r="BO115" s="548"/>
      <c r="BP115" s="548"/>
      <c r="BQ115" s="548"/>
      <c r="BR115" s="548"/>
      <c r="BS115" s="548"/>
      <c r="BT115" s="548"/>
      <c r="BU115" s="548"/>
      <c r="BV115" s="548"/>
      <c r="BW115" s="548"/>
      <c r="BX115" s="548"/>
      <c r="BY115" s="548"/>
      <c r="BZ115" s="548"/>
      <c r="CA115" s="548"/>
      <c r="CB115" s="548"/>
      <c r="CC115" s="548"/>
      <c r="CD115" s="548"/>
      <c r="CE115" s="548"/>
      <c r="CF115" s="548"/>
      <c r="CG115" s="548"/>
      <c r="CH115" s="548"/>
      <c r="CI115" s="549"/>
    </row>
    <row r="116" spans="1:87" s="130" customFormat="1" ht="6" customHeight="1">
      <c r="A116" s="663"/>
      <c r="B116" s="664"/>
      <c r="C116" s="664"/>
      <c r="D116" s="665"/>
      <c r="E116" s="550">
        <v>23</v>
      </c>
      <c r="F116" s="551"/>
      <c r="G116" s="551"/>
      <c r="H116" s="552"/>
      <c r="I116" s="550" t="s">
        <v>201</v>
      </c>
      <c r="J116" s="551"/>
      <c r="K116" s="551" t="s">
        <v>223</v>
      </c>
      <c r="L116" s="551"/>
      <c r="M116" s="551"/>
      <c r="N116" s="551"/>
      <c r="O116" s="551"/>
      <c r="P116" s="551"/>
      <c r="Q116" s="551"/>
      <c r="R116" s="551"/>
      <c r="S116" s="551"/>
      <c r="T116" s="551"/>
      <c r="U116" s="551"/>
      <c r="V116" s="551"/>
      <c r="W116" s="551"/>
      <c r="X116" s="551"/>
      <c r="Y116" s="551"/>
      <c r="Z116" s="551"/>
      <c r="AA116" s="551"/>
      <c r="AB116" s="551"/>
      <c r="AC116" s="552"/>
      <c r="AD116" s="577"/>
      <c r="AE116" s="544"/>
      <c r="AF116" s="544"/>
      <c r="AG116" s="544" t="s">
        <v>163</v>
      </c>
      <c r="AH116" s="544"/>
      <c r="AI116" s="544"/>
      <c r="AJ116" s="544"/>
      <c r="AK116" s="544"/>
      <c r="AL116" s="544"/>
      <c r="AM116" s="544"/>
      <c r="AN116" s="544"/>
      <c r="AO116" s="544"/>
      <c r="AP116" s="544"/>
      <c r="AQ116" s="544"/>
      <c r="AR116" s="544"/>
      <c r="AS116" s="544"/>
      <c r="AT116" s="544"/>
      <c r="AU116" s="544"/>
      <c r="AV116" s="544"/>
      <c r="AW116" s="544"/>
      <c r="AX116" s="544"/>
      <c r="AY116" s="544"/>
      <c r="AZ116" s="544"/>
      <c r="BA116" s="544"/>
      <c r="BB116" s="544"/>
      <c r="BC116" s="544"/>
      <c r="BD116" s="544"/>
      <c r="BE116" s="544"/>
      <c r="BF116" s="544"/>
      <c r="BG116" s="544"/>
      <c r="BH116" s="544"/>
      <c r="BI116" s="544"/>
      <c r="BJ116" s="544" t="s">
        <v>168</v>
      </c>
      <c r="BK116" s="544"/>
      <c r="BL116" s="544"/>
      <c r="BM116" s="544"/>
      <c r="BN116" s="544"/>
      <c r="BO116" s="544"/>
      <c r="BP116" s="544"/>
      <c r="BQ116" s="544"/>
      <c r="BR116" s="544"/>
      <c r="BS116" s="544"/>
      <c r="BT116" s="544"/>
      <c r="BU116" s="544"/>
      <c r="BV116" s="544"/>
      <c r="BW116" s="544"/>
      <c r="BX116" s="544"/>
      <c r="BY116" s="544"/>
      <c r="BZ116" s="544"/>
      <c r="CA116" s="544"/>
      <c r="CB116" s="544"/>
      <c r="CC116" s="544"/>
      <c r="CD116" s="544"/>
      <c r="CE116" s="544"/>
      <c r="CF116" s="544"/>
      <c r="CG116" s="544"/>
      <c r="CH116" s="544"/>
      <c r="CI116" s="545"/>
    </row>
    <row r="117" spans="1:87" s="130" customFormat="1" ht="6" customHeight="1">
      <c r="A117" s="663"/>
      <c r="B117" s="664"/>
      <c r="C117" s="664"/>
      <c r="D117" s="665"/>
      <c r="E117" s="553"/>
      <c r="F117" s="554"/>
      <c r="G117" s="554"/>
      <c r="H117" s="555"/>
      <c r="I117" s="553"/>
      <c r="J117" s="554"/>
      <c r="K117" s="554"/>
      <c r="L117" s="554"/>
      <c r="M117" s="554"/>
      <c r="N117" s="554"/>
      <c r="O117" s="554"/>
      <c r="P117" s="554"/>
      <c r="Q117" s="554"/>
      <c r="R117" s="554"/>
      <c r="S117" s="554"/>
      <c r="T117" s="554"/>
      <c r="U117" s="554"/>
      <c r="V117" s="554"/>
      <c r="W117" s="554"/>
      <c r="X117" s="554"/>
      <c r="Y117" s="554"/>
      <c r="Z117" s="554"/>
      <c r="AA117" s="554"/>
      <c r="AB117" s="554"/>
      <c r="AC117" s="555"/>
      <c r="AD117" s="578"/>
      <c r="AE117" s="546" t="s">
        <v>369</v>
      </c>
      <c r="AF117" s="546"/>
      <c r="AG117" s="546"/>
      <c r="AH117" s="546"/>
      <c r="AI117" s="546"/>
      <c r="AJ117" s="546"/>
      <c r="AK117" s="546"/>
      <c r="AL117" s="546"/>
      <c r="AM117" s="546"/>
      <c r="AN117" s="546"/>
      <c r="AO117" s="546"/>
      <c r="AP117" s="546"/>
      <c r="AQ117" s="546"/>
      <c r="AR117" s="546"/>
      <c r="AS117" s="546"/>
      <c r="AT117" s="546"/>
      <c r="AU117" s="546"/>
      <c r="AV117" s="546"/>
      <c r="AW117" s="546"/>
      <c r="AX117" s="546"/>
      <c r="AY117" s="546"/>
      <c r="AZ117" s="546"/>
      <c r="BA117" s="546"/>
      <c r="BB117" s="546"/>
      <c r="BC117" s="546"/>
      <c r="BD117" s="546"/>
      <c r="BE117" s="546"/>
      <c r="BF117" s="546"/>
      <c r="BG117" s="546"/>
      <c r="BH117" s="546" t="s">
        <v>369</v>
      </c>
      <c r="BI117" s="546"/>
      <c r="BJ117" s="546"/>
      <c r="BK117" s="546"/>
      <c r="BL117" s="546"/>
      <c r="BM117" s="546"/>
      <c r="BN117" s="546"/>
      <c r="BO117" s="546"/>
      <c r="BP117" s="546"/>
      <c r="BQ117" s="546"/>
      <c r="BR117" s="546"/>
      <c r="BS117" s="546"/>
      <c r="BT117" s="546"/>
      <c r="BU117" s="546"/>
      <c r="BV117" s="546"/>
      <c r="BW117" s="546"/>
      <c r="BX117" s="546"/>
      <c r="BY117" s="546"/>
      <c r="BZ117" s="546"/>
      <c r="CA117" s="546"/>
      <c r="CB117" s="546"/>
      <c r="CC117" s="546"/>
      <c r="CD117" s="546"/>
      <c r="CE117" s="546"/>
      <c r="CF117" s="546"/>
      <c r="CG117" s="546"/>
      <c r="CH117" s="546"/>
      <c r="CI117" s="547"/>
    </row>
    <row r="118" spans="1:87" s="130" customFormat="1" ht="6" customHeight="1">
      <c r="A118" s="663"/>
      <c r="B118" s="664"/>
      <c r="C118" s="664"/>
      <c r="D118" s="665"/>
      <c r="E118" s="553"/>
      <c r="F118" s="554"/>
      <c r="G118" s="554"/>
      <c r="H118" s="555"/>
      <c r="I118" s="553"/>
      <c r="J118" s="554"/>
      <c r="K118" s="554"/>
      <c r="L118" s="554"/>
      <c r="M118" s="554"/>
      <c r="N118" s="554"/>
      <c r="O118" s="554"/>
      <c r="P118" s="554"/>
      <c r="Q118" s="554"/>
      <c r="R118" s="554"/>
      <c r="S118" s="554"/>
      <c r="T118" s="554"/>
      <c r="U118" s="554"/>
      <c r="V118" s="554"/>
      <c r="W118" s="554"/>
      <c r="X118" s="554"/>
      <c r="Y118" s="554"/>
      <c r="Z118" s="554"/>
      <c r="AA118" s="554"/>
      <c r="AB118" s="554"/>
      <c r="AC118" s="555"/>
      <c r="AD118" s="578"/>
      <c r="AE118" s="546"/>
      <c r="AF118" s="546"/>
      <c r="AG118" s="546"/>
      <c r="AH118" s="546"/>
      <c r="AI118" s="546"/>
      <c r="AJ118" s="546"/>
      <c r="AK118" s="546"/>
      <c r="AL118" s="546"/>
      <c r="AM118" s="546"/>
      <c r="AN118" s="546"/>
      <c r="AO118" s="546"/>
      <c r="AP118" s="546"/>
      <c r="AQ118" s="546"/>
      <c r="AR118" s="546"/>
      <c r="AS118" s="546"/>
      <c r="AT118" s="546"/>
      <c r="AU118" s="546"/>
      <c r="AV118" s="546"/>
      <c r="AW118" s="546"/>
      <c r="AX118" s="546"/>
      <c r="AY118" s="546"/>
      <c r="AZ118" s="546"/>
      <c r="BA118" s="546"/>
      <c r="BB118" s="546"/>
      <c r="BC118" s="546"/>
      <c r="BD118" s="546"/>
      <c r="BE118" s="546"/>
      <c r="BF118" s="546"/>
      <c r="BG118" s="546"/>
      <c r="BH118" s="546"/>
      <c r="BI118" s="546"/>
      <c r="BJ118" s="546"/>
      <c r="BK118" s="546"/>
      <c r="BL118" s="546"/>
      <c r="BM118" s="546"/>
      <c r="BN118" s="546"/>
      <c r="BO118" s="546"/>
      <c r="BP118" s="546"/>
      <c r="BQ118" s="546"/>
      <c r="BR118" s="546"/>
      <c r="BS118" s="546"/>
      <c r="BT118" s="546"/>
      <c r="BU118" s="546"/>
      <c r="BV118" s="546"/>
      <c r="BW118" s="546"/>
      <c r="BX118" s="546"/>
      <c r="BY118" s="546"/>
      <c r="BZ118" s="546"/>
      <c r="CA118" s="546"/>
      <c r="CB118" s="546"/>
      <c r="CC118" s="546"/>
      <c r="CD118" s="546"/>
      <c r="CE118" s="546"/>
      <c r="CF118" s="546"/>
      <c r="CG118" s="546"/>
      <c r="CH118" s="546"/>
      <c r="CI118" s="547"/>
    </row>
    <row r="119" spans="1:87" s="130" customFormat="1" ht="6" customHeight="1">
      <c r="A119" s="666"/>
      <c r="B119" s="667"/>
      <c r="C119" s="667"/>
      <c r="D119" s="668"/>
      <c r="E119" s="556"/>
      <c r="F119" s="557"/>
      <c r="G119" s="557"/>
      <c r="H119" s="558"/>
      <c r="I119" s="556"/>
      <c r="J119" s="557"/>
      <c r="K119" s="557"/>
      <c r="L119" s="557"/>
      <c r="M119" s="557"/>
      <c r="N119" s="557"/>
      <c r="O119" s="557"/>
      <c r="P119" s="557"/>
      <c r="Q119" s="557"/>
      <c r="R119" s="557"/>
      <c r="S119" s="557"/>
      <c r="T119" s="557"/>
      <c r="U119" s="557"/>
      <c r="V119" s="557"/>
      <c r="W119" s="557"/>
      <c r="X119" s="557"/>
      <c r="Y119" s="557"/>
      <c r="Z119" s="557"/>
      <c r="AA119" s="557"/>
      <c r="AB119" s="557"/>
      <c r="AC119" s="558"/>
      <c r="AD119" s="579"/>
      <c r="AE119" s="548"/>
      <c r="AF119" s="548"/>
      <c r="AG119" s="548"/>
      <c r="AH119" s="548"/>
      <c r="AI119" s="548"/>
      <c r="AJ119" s="548"/>
      <c r="AK119" s="548"/>
      <c r="AL119" s="548"/>
      <c r="AM119" s="548"/>
      <c r="AN119" s="548"/>
      <c r="AO119" s="548"/>
      <c r="AP119" s="548"/>
      <c r="AQ119" s="548"/>
      <c r="AR119" s="548"/>
      <c r="AS119" s="548"/>
      <c r="AT119" s="548"/>
      <c r="AU119" s="548"/>
      <c r="AV119" s="548"/>
      <c r="AW119" s="548"/>
      <c r="AX119" s="548"/>
      <c r="AY119" s="548"/>
      <c r="AZ119" s="548"/>
      <c r="BA119" s="548"/>
      <c r="BB119" s="548"/>
      <c r="BC119" s="548"/>
      <c r="BD119" s="548"/>
      <c r="BE119" s="548"/>
      <c r="BF119" s="548"/>
      <c r="BG119" s="548"/>
      <c r="BH119" s="548"/>
      <c r="BI119" s="548"/>
      <c r="BJ119" s="548"/>
      <c r="BK119" s="548"/>
      <c r="BL119" s="548"/>
      <c r="BM119" s="548"/>
      <c r="BN119" s="548"/>
      <c r="BO119" s="548"/>
      <c r="BP119" s="548"/>
      <c r="BQ119" s="548"/>
      <c r="BR119" s="548"/>
      <c r="BS119" s="548"/>
      <c r="BT119" s="548"/>
      <c r="BU119" s="548"/>
      <c r="BV119" s="548"/>
      <c r="BW119" s="548"/>
      <c r="BX119" s="548"/>
      <c r="BY119" s="548"/>
      <c r="BZ119" s="548"/>
      <c r="CA119" s="548"/>
      <c r="CB119" s="548"/>
      <c r="CC119" s="548"/>
      <c r="CD119" s="548"/>
      <c r="CE119" s="548"/>
      <c r="CF119" s="548"/>
      <c r="CG119" s="548"/>
      <c r="CH119" s="548"/>
      <c r="CI119" s="549"/>
    </row>
    <row r="120" spans="1:87" s="130" customFormat="1" ht="6" customHeight="1">
      <c r="A120" s="660" t="s">
        <v>224</v>
      </c>
      <c r="B120" s="661"/>
      <c r="C120" s="661"/>
      <c r="D120" s="662"/>
      <c r="E120" s="550">
        <v>24</v>
      </c>
      <c r="F120" s="551"/>
      <c r="G120" s="551"/>
      <c r="H120" s="552"/>
      <c r="I120" s="550"/>
      <c r="J120" s="551"/>
      <c r="K120" s="669" t="s">
        <v>225</v>
      </c>
      <c r="L120" s="551"/>
      <c r="M120" s="551"/>
      <c r="N120" s="551"/>
      <c r="O120" s="551"/>
      <c r="P120" s="551"/>
      <c r="Q120" s="551"/>
      <c r="R120" s="551"/>
      <c r="S120" s="551"/>
      <c r="T120" s="551"/>
      <c r="U120" s="551"/>
      <c r="V120" s="551"/>
      <c r="W120" s="551"/>
      <c r="X120" s="551"/>
      <c r="Y120" s="551"/>
      <c r="Z120" s="551"/>
      <c r="AA120" s="551"/>
      <c r="AB120" s="551"/>
      <c r="AC120" s="552"/>
      <c r="AD120" s="670" t="s">
        <v>226</v>
      </c>
      <c r="AE120" s="659"/>
      <c r="AF120" s="659"/>
      <c r="AG120" s="659"/>
      <c r="AH120" s="659"/>
      <c r="AI120" s="659"/>
      <c r="AJ120" s="659"/>
      <c r="AK120" s="659"/>
      <c r="AL120" s="659"/>
      <c r="AM120" s="659"/>
      <c r="AN120" s="599"/>
      <c r="AO120" s="599"/>
      <c r="AP120" s="599"/>
      <c r="AQ120" s="544" t="s">
        <v>227</v>
      </c>
      <c r="AR120" s="544"/>
      <c r="AS120" s="544"/>
      <c r="AT120" s="544"/>
      <c r="AU120" s="544"/>
      <c r="AV120" s="544"/>
      <c r="AW120" s="659" t="s">
        <v>228</v>
      </c>
      <c r="AX120" s="659"/>
      <c r="AY120" s="659"/>
      <c r="AZ120" s="659"/>
      <c r="BA120" s="659"/>
      <c r="BB120" s="659"/>
      <c r="BC120" s="659"/>
      <c r="BD120" s="659"/>
      <c r="BE120" s="659"/>
      <c r="BF120" s="659"/>
      <c r="BG120" s="659"/>
      <c r="BH120" s="659"/>
      <c r="BI120" s="659"/>
      <c r="BJ120" s="599"/>
      <c r="BK120" s="599"/>
      <c r="BL120" s="599"/>
      <c r="BM120" s="544" t="s">
        <v>227</v>
      </c>
      <c r="BN120" s="544"/>
      <c r="BO120" s="544"/>
      <c r="BP120" s="544"/>
      <c r="BQ120" s="544"/>
      <c r="BR120" s="544"/>
      <c r="BS120" s="659" t="s">
        <v>229</v>
      </c>
      <c r="BT120" s="659"/>
      <c r="BU120" s="659"/>
      <c r="BV120" s="659"/>
      <c r="BW120" s="659"/>
      <c r="BX120" s="659"/>
      <c r="BY120" s="659"/>
      <c r="BZ120" s="659"/>
      <c r="CA120" s="599"/>
      <c r="CB120" s="599"/>
      <c r="CC120" s="599"/>
      <c r="CD120" s="544" t="s">
        <v>227</v>
      </c>
      <c r="CE120" s="544"/>
      <c r="CF120" s="544"/>
      <c r="CG120" s="544"/>
      <c r="CH120" s="544"/>
      <c r="CI120" s="545"/>
    </row>
    <row r="121" spans="1:87" s="130" customFormat="1" ht="6" customHeight="1">
      <c r="A121" s="663"/>
      <c r="B121" s="664"/>
      <c r="C121" s="664"/>
      <c r="D121" s="665"/>
      <c r="E121" s="553"/>
      <c r="F121" s="554"/>
      <c r="G121" s="554"/>
      <c r="H121" s="555"/>
      <c r="I121" s="553"/>
      <c r="J121" s="554"/>
      <c r="K121" s="554"/>
      <c r="L121" s="554"/>
      <c r="M121" s="554"/>
      <c r="N121" s="554"/>
      <c r="O121" s="554"/>
      <c r="P121" s="554"/>
      <c r="Q121" s="554"/>
      <c r="R121" s="554"/>
      <c r="S121" s="554"/>
      <c r="T121" s="554"/>
      <c r="U121" s="554"/>
      <c r="V121" s="554"/>
      <c r="W121" s="554"/>
      <c r="X121" s="554"/>
      <c r="Y121" s="554"/>
      <c r="Z121" s="554"/>
      <c r="AA121" s="554"/>
      <c r="AB121" s="554"/>
      <c r="AC121" s="555"/>
      <c r="AD121" s="632"/>
      <c r="AE121" s="633"/>
      <c r="AF121" s="633"/>
      <c r="AG121" s="633"/>
      <c r="AH121" s="633"/>
      <c r="AI121" s="633"/>
      <c r="AJ121" s="633"/>
      <c r="AK121" s="633"/>
      <c r="AL121" s="633"/>
      <c r="AM121" s="633"/>
      <c r="AN121" s="600"/>
      <c r="AO121" s="600"/>
      <c r="AP121" s="600"/>
      <c r="AQ121" s="546"/>
      <c r="AR121" s="546"/>
      <c r="AS121" s="546"/>
      <c r="AT121" s="546"/>
      <c r="AU121" s="546"/>
      <c r="AV121" s="546"/>
      <c r="AW121" s="633"/>
      <c r="AX121" s="633"/>
      <c r="AY121" s="633"/>
      <c r="AZ121" s="633"/>
      <c r="BA121" s="633"/>
      <c r="BB121" s="633"/>
      <c r="BC121" s="633"/>
      <c r="BD121" s="633"/>
      <c r="BE121" s="633"/>
      <c r="BF121" s="633"/>
      <c r="BG121" s="633"/>
      <c r="BH121" s="633"/>
      <c r="BI121" s="633"/>
      <c r="BJ121" s="600"/>
      <c r="BK121" s="600"/>
      <c r="BL121" s="600"/>
      <c r="BM121" s="546"/>
      <c r="BN121" s="546"/>
      <c r="BO121" s="546"/>
      <c r="BP121" s="546"/>
      <c r="BQ121" s="546"/>
      <c r="BR121" s="546"/>
      <c r="BS121" s="633"/>
      <c r="BT121" s="633"/>
      <c r="BU121" s="633"/>
      <c r="BV121" s="633"/>
      <c r="BW121" s="633"/>
      <c r="BX121" s="633"/>
      <c r="BY121" s="633"/>
      <c r="BZ121" s="633"/>
      <c r="CA121" s="600"/>
      <c r="CB121" s="600"/>
      <c r="CC121" s="600"/>
      <c r="CD121" s="546"/>
      <c r="CE121" s="546"/>
      <c r="CF121" s="546"/>
      <c r="CG121" s="546"/>
      <c r="CH121" s="546"/>
      <c r="CI121" s="547"/>
    </row>
    <row r="122" spans="1:87" s="130" customFormat="1" ht="6" customHeight="1">
      <c r="A122" s="663"/>
      <c r="B122" s="664"/>
      <c r="C122" s="664"/>
      <c r="D122" s="665"/>
      <c r="E122" s="553"/>
      <c r="F122" s="554"/>
      <c r="G122" s="554"/>
      <c r="H122" s="555"/>
      <c r="I122" s="553"/>
      <c r="J122" s="554"/>
      <c r="K122" s="554"/>
      <c r="L122" s="554"/>
      <c r="M122" s="554"/>
      <c r="N122" s="554"/>
      <c r="O122" s="554"/>
      <c r="P122" s="554"/>
      <c r="Q122" s="554"/>
      <c r="R122" s="554"/>
      <c r="S122" s="554"/>
      <c r="T122" s="554"/>
      <c r="U122" s="554"/>
      <c r="V122" s="554"/>
      <c r="W122" s="554"/>
      <c r="X122" s="554"/>
      <c r="Y122" s="554"/>
      <c r="Z122" s="554"/>
      <c r="AA122" s="554"/>
      <c r="AB122" s="554"/>
      <c r="AC122" s="555"/>
      <c r="AD122" s="632"/>
      <c r="AE122" s="633"/>
      <c r="AF122" s="633"/>
      <c r="AG122" s="633"/>
      <c r="AH122" s="633"/>
      <c r="AI122" s="633"/>
      <c r="AJ122" s="633"/>
      <c r="AK122" s="633"/>
      <c r="AL122" s="633"/>
      <c r="AM122" s="633"/>
      <c r="AN122" s="600"/>
      <c r="AO122" s="600"/>
      <c r="AP122" s="600"/>
      <c r="AQ122" s="546"/>
      <c r="AR122" s="546"/>
      <c r="AS122" s="546"/>
      <c r="AT122" s="546"/>
      <c r="AU122" s="546"/>
      <c r="AV122" s="546"/>
      <c r="AW122" s="633"/>
      <c r="AX122" s="633"/>
      <c r="AY122" s="633"/>
      <c r="AZ122" s="633"/>
      <c r="BA122" s="633"/>
      <c r="BB122" s="633"/>
      <c r="BC122" s="633"/>
      <c r="BD122" s="633"/>
      <c r="BE122" s="633"/>
      <c r="BF122" s="633"/>
      <c r="BG122" s="633"/>
      <c r="BH122" s="633"/>
      <c r="BI122" s="633"/>
      <c r="BJ122" s="600"/>
      <c r="BK122" s="600"/>
      <c r="BL122" s="600"/>
      <c r="BM122" s="546"/>
      <c r="BN122" s="546"/>
      <c r="BO122" s="546"/>
      <c r="BP122" s="546"/>
      <c r="BQ122" s="546"/>
      <c r="BR122" s="546"/>
      <c r="BS122" s="633"/>
      <c r="BT122" s="633"/>
      <c r="BU122" s="633"/>
      <c r="BV122" s="633"/>
      <c r="BW122" s="633"/>
      <c r="BX122" s="633"/>
      <c r="BY122" s="633"/>
      <c r="BZ122" s="633"/>
      <c r="CA122" s="600"/>
      <c r="CB122" s="600"/>
      <c r="CC122" s="600"/>
      <c r="CD122" s="546"/>
      <c r="CE122" s="546"/>
      <c r="CF122" s="546"/>
      <c r="CG122" s="546"/>
      <c r="CH122" s="546"/>
      <c r="CI122" s="547"/>
    </row>
    <row r="123" spans="1:87" s="130" customFormat="1" ht="6" customHeight="1">
      <c r="A123" s="663"/>
      <c r="B123" s="664"/>
      <c r="C123" s="664"/>
      <c r="D123" s="665"/>
      <c r="E123" s="556"/>
      <c r="F123" s="557"/>
      <c r="G123" s="557"/>
      <c r="H123" s="558"/>
      <c r="I123" s="553"/>
      <c r="J123" s="554"/>
      <c r="K123" s="554"/>
      <c r="L123" s="554"/>
      <c r="M123" s="554"/>
      <c r="N123" s="554"/>
      <c r="O123" s="554"/>
      <c r="P123" s="554"/>
      <c r="Q123" s="554"/>
      <c r="R123" s="554"/>
      <c r="S123" s="554"/>
      <c r="T123" s="554"/>
      <c r="U123" s="554"/>
      <c r="V123" s="554"/>
      <c r="W123" s="554"/>
      <c r="X123" s="554"/>
      <c r="Y123" s="554"/>
      <c r="Z123" s="554"/>
      <c r="AA123" s="554"/>
      <c r="AB123" s="554"/>
      <c r="AC123" s="555"/>
      <c r="AD123" s="634"/>
      <c r="AE123" s="635"/>
      <c r="AF123" s="635"/>
      <c r="AG123" s="635"/>
      <c r="AH123" s="635"/>
      <c r="AI123" s="635"/>
      <c r="AJ123" s="635"/>
      <c r="AK123" s="635"/>
      <c r="AL123" s="635"/>
      <c r="AM123" s="635"/>
      <c r="AN123" s="601"/>
      <c r="AO123" s="601"/>
      <c r="AP123" s="601"/>
      <c r="AQ123" s="548"/>
      <c r="AR123" s="548"/>
      <c r="AS123" s="548"/>
      <c r="AT123" s="548"/>
      <c r="AU123" s="548"/>
      <c r="AV123" s="548"/>
      <c r="AW123" s="635"/>
      <c r="AX123" s="635"/>
      <c r="AY123" s="635"/>
      <c r="AZ123" s="635"/>
      <c r="BA123" s="635"/>
      <c r="BB123" s="635"/>
      <c r="BC123" s="635"/>
      <c r="BD123" s="635"/>
      <c r="BE123" s="635"/>
      <c r="BF123" s="635"/>
      <c r="BG123" s="635"/>
      <c r="BH123" s="635"/>
      <c r="BI123" s="635"/>
      <c r="BJ123" s="601"/>
      <c r="BK123" s="601"/>
      <c r="BL123" s="601"/>
      <c r="BM123" s="548"/>
      <c r="BN123" s="548"/>
      <c r="BO123" s="548"/>
      <c r="BP123" s="548"/>
      <c r="BQ123" s="548"/>
      <c r="BR123" s="548"/>
      <c r="BS123" s="635"/>
      <c r="BT123" s="635"/>
      <c r="BU123" s="635"/>
      <c r="BV123" s="635"/>
      <c r="BW123" s="635"/>
      <c r="BX123" s="635"/>
      <c r="BY123" s="635"/>
      <c r="BZ123" s="635"/>
      <c r="CA123" s="601"/>
      <c r="CB123" s="601"/>
      <c r="CC123" s="601"/>
      <c r="CD123" s="548"/>
      <c r="CE123" s="548"/>
      <c r="CF123" s="548"/>
      <c r="CG123" s="548"/>
      <c r="CH123" s="548"/>
      <c r="CI123" s="549"/>
    </row>
    <row r="124" spans="1:87" s="130" customFormat="1" ht="6" customHeight="1">
      <c r="A124" s="663"/>
      <c r="B124" s="664"/>
      <c r="C124" s="664"/>
      <c r="D124" s="665"/>
      <c r="E124" s="550">
        <v>25</v>
      </c>
      <c r="F124" s="551"/>
      <c r="G124" s="551"/>
      <c r="H124" s="552"/>
      <c r="I124" s="596"/>
      <c r="J124" s="597"/>
      <c r="K124" s="597" t="s">
        <v>230</v>
      </c>
      <c r="L124" s="597"/>
      <c r="M124" s="597"/>
      <c r="N124" s="597"/>
      <c r="O124" s="597"/>
      <c r="P124" s="597"/>
      <c r="Q124" s="597"/>
      <c r="R124" s="597"/>
      <c r="S124" s="597"/>
      <c r="T124" s="597"/>
      <c r="U124" s="597"/>
      <c r="V124" s="597"/>
      <c r="W124" s="597"/>
      <c r="X124" s="597"/>
      <c r="Y124" s="597"/>
      <c r="Z124" s="597"/>
      <c r="AA124" s="597"/>
      <c r="AB124" s="597"/>
      <c r="AC124" s="598"/>
      <c r="AD124" s="577"/>
      <c r="AE124" s="544"/>
      <c r="AF124" s="544"/>
      <c r="AG124" s="544" t="s">
        <v>231</v>
      </c>
      <c r="AH124" s="544"/>
      <c r="AI124" s="544"/>
      <c r="AJ124" s="544"/>
      <c r="AK124" s="544"/>
      <c r="AL124" s="544"/>
      <c r="AM124" s="544"/>
      <c r="AN124" s="544"/>
      <c r="AO124" s="544"/>
      <c r="AP124" s="544"/>
      <c r="AQ124" s="544"/>
      <c r="AR124" s="544"/>
      <c r="AS124" s="544"/>
      <c r="AT124" s="544"/>
      <c r="AU124" s="544"/>
      <c r="AV124" s="544"/>
      <c r="AW124" s="544"/>
      <c r="AX124" s="544"/>
      <c r="AY124" s="544"/>
      <c r="AZ124" s="544"/>
      <c r="BA124" s="544"/>
      <c r="BB124" s="544"/>
      <c r="BC124" s="544"/>
      <c r="BD124" s="544"/>
      <c r="BE124" s="544"/>
      <c r="BF124" s="544"/>
      <c r="BG124" s="544"/>
      <c r="BH124" s="544"/>
      <c r="BI124" s="544"/>
      <c r="BJ124" s="544" t="s">
        <v>232</v>
      </c>
      <c r="BK124" s="544"/>
      <c r="BL124" s="544"/>
      <c r="BM124" s="544"/>
      <c r="BN124" s="544"/>
      <c r="BO124" s="544"/>
      <c r="BP124" s="544"/>
      <c r="BQ124" s="544"/>
      <c r="BR124" s="544"/>
      <c r="BS124" s="544"/>
      <c r="BT124" s="544"/>
      <c r="BU124" s="544"/>
      <c r="BV124" s="544"/>
      <c r="BW124" s="544"/>
      <c r="BX124" s="544"/>
      <c r="BY124" s="544"/>
      <c r="BZ124" s="544"/>
      <c r="CA124" s="544"/>
      <c r="CB124" s="544"/>
      <c r="CC124" s="544"/>
      <c r="CD124" s="544"/>
      <c r="CE124" s="544"/>
      <c r="CF124" s="544"/>
      <c r="CG124" s="544"/>
      <c r="CH124" s="544"/>
      <c r="CI124" s="545"/>
    </row>
    <row r="125" spans="1:87" s="130" customFormat="1" ht="6" customHeight="1">
      <c r="A125" s="663"/>
      <c r="B125" s="664"/>
      <c r="C125" s="664"/>
      <c r="D125" s="665"/>
      <c r="E125" s="553"/>
      <c r="F125" s="554"/>
      <c r="G125" s="554"/>
      <c r="H125" s="555"/>
      <c r="I125" s="596"/>
      <c r="J125" s="597"/>
      <c r="K125" s="597"/>
      <c r="L125" s="597"/>
      <c r="M125" s="597"/>
      <c r="N125" s="597"/>
      <c r="O125" s="597"/>
      <c r="P125" s="597"/>
      <c r="Q125" s="597"/>
      <c r="R125" s="597"/>
      <c r="S125" s="597"/>
      <c r="T125" s="597"/>
      <c r="U125" s="597"/>
      <c r="V125" s="597"/>
      <c r="W125" s="597"/>
      <c r="X125" s="597"/>
      <c r="Y125" s="597"/>
      <c r="Z125" s="597"/>
      <c r="AA125" s="597"/>
      <c r="AB125" s="597"/>
      <c r="AC125" s="598"/>
      <c r="AD125" s="578"/>
      <c r="AE125" s="546" t="s">
        <v>369</v>
      </c>
      <c r="AF125" s="546"/>
      <c r="AG125" s="546"/>
      <c r="AH125" s="546"/>
      <c r="AI125" s="546"/>
      <c r="AJ125" s="546"/>
      <c r="AK125" s="546"/>
      <c r="AL125" s="546"/>
      <c r="AM125" s="546"/>
      <c r="AN125" s="546"/>
      <c r="AO125" s="546"/>
      <c r="AP125" s="546"/>
      <c r="AQ125" s="546"/>
      <c r="AR125" s="546"/>
      <c r="AS125" s="546"/>
      <c r="AT125" s="546"/>
      <c r="AU125" s="546"/>
      <c r="AV125" s="546"/>
      <c r="AW125" s="546"/>
      <c r="AX125" s="546"/>
      <c r="AY125" s="546"/>
      <c r="AZ125" s="546"/>
      <c r="BA125" s="546"/>
      <c r="BB125" s="546"/>
      <c r="BC125" s="546"/>
      <c r="BD125" s="546"/>
      <c r="BE125" s="546"/>
      <c r="BF125" s="546"/>
      <c r="BG125" s="546"/>
      <c r="BH125" s="546" t="s">
        <v>369</v>
      </c>
      <c r="BI125" s="546"/>
      <c r="BJ125" s="546"/>
      <c r="BK125" s="546"/>
      <c r="BL125" s="546"/>
      <c r="BM125" s="546"/>
      <c r="BN125" s="546"/>
      <c r="BO125" s="546"/>
      <c r="BP125" s="546"/>
      <c r="BQ125" s="546"/>
      <c r="BR125" s="546"/>
      <c r="BS125" s="546"/>
      <c r="BT125" s="546"/>
      <c r="BU125" s="546"/>
      <c r="BV125" s="546"/>
      <c r="BW125" s="546"/>
      <c r="BX125" s="546"/>
      <c r="BY125" s="546"/>
      <c r="BZ125" s="546"/>
      <c r="CA125" s="546"/>
      <c r="CB125" s="546"/>
      <c r="CC125" s="546"/>
      <c r="CD125" s="546"/>
      <c r="CE125" s="546"/>
      <c r="CF125" s="546"/>
      <c r="CG125" s="546"/>
      <c r="CH125" s="546"/>
      <c r="CI125" s="547"/>
    </row>
    <row r="126" spans="1:87" s="130" customFormat="1" ht="6" customHeight="1">
      <c r="A126" s="663"/>
      <c r="B126" s="664"/>
      <c r="C126" s="664"/>
      <c r="D126" s="665"/>
      <c r="E126" s="553"/>
      <c r="F126" s="554"/>
      <c r="G126" s="554"/>
      <c r="H126" s="555"/>
      <c r="I126" s="596"/>
      <c r="J126" s="597"/>
      <c r="K126" s="597"/>
      <c r="L126" s="597"/>
      <c r="M126" s="597"/>
      <c r="N126" s="597"/>
      <c r="O126" s="597"/>
      <c r="P126" s="597"/>
      <c r="Q126" s="597"/>
      <c r="R126" s="597"/>
      <c r="S126" s="597"/>
      <c r="T126" s="597"/>
      <c r="U126" s="597"/>
      <c r="V126" s="597"/>
      <c r="W126" s="597"/>
      <c r="X126" s="597"/>
      <c r="Y126" s="597"/>
      <c r="Z126" s="597"/>
      <c r="AA126" s="597"/>
      <c r="AB126" s="597"/>
      <c r="AC126" s="598"/>
      <c r="AD126" s="578"/>
      <c r="AE126" s="546"/>
      <c r="AF126" s="546"/>
      <c r="AG126" s="546"/>
      <c r="AH126" s="546"/>
      <c r="AI126" s="546"/>
      <c r="AJ126" s="546"/>
      <c r="AK126" s="546"/>
      <c r="AL126" s="546"/>
      <c r="AM126" s="546"/>
      <c r="AN126" s="546"/>
      <c r="AO126" s="546"/>
      <c r="AP126" s="546"/>
      <c r="AQ126" s="546"/>
      <c r="AR126" s="546"/>
      <c r="AS126" s="546"/>
      <c r="AT126" s="546"/>
      <c r="AU126" s="546"/>
      <c r="AV126" s="546"/>
      <c r="AW126" s="546"/>
      <c r="AX126" s="546"/>
      <c r="AY126" s="546"/>
      <c r="AZ126" s="546"/>
      <c r="BA126" s="546"/>
      <c r="BB126" s="546"/>
      <c r="BC126" s="546"/>
      <c r="BD126" s="546"/>
      <c r="BE126" s="546"/>
      <c r="BF126" s="546"/>
      <c r="BG126" s="546"/>
      <c r="BH126" s="546"/>
      <c r="BI126" s="546"/>
      <c r="BJ126" s="546"/>
      <c r="BK126" s="546"/>
      <c r="BL126" s="546"/>
      <c r="BM126" s="546"/>
      <c r="BN126" s="546"/>
      <c r="BO126" s="546"/>
      <c r="BP126" s="546"/>
      <c r="BQ126" s="546"/>
      <c r="BR126" s="546"/>
      <c r="BS126" s="546"/>
      <c r="BT126" s="546"/>
      <c r="BU126" s="546"/>
      <c r="BV126" s="546"/>
      <c r="BW126" s="546"/>
      <c r="BX126" s="546"/>
      <c r="BY126" s="546"/>
      <c r="BZ126" s="546"/>
      <c r="CA126" s="546"/>
      <c r="CB126" s="546"/>
      <c r="CC126" s="546"/>
      <c r="CD126" s="546"/>
      <c r="CE126" s="546"/>
      <c r="CF126" s="546"/>
      <c r="CG126" s="546"/>
      <c r="CH126" s="546"/>
      <c r="CI126" s="547"/>
    </row>
    <row r="127" spans="1:87" s="130" customFormat="1" ht="6" customHeight="1">
      <c r="A127" s="663"/>
      <c r="B127" s="664"/>
      <c r="C127" s="664"/>
      <c r="D127" s="665"/>
      <c r="E127" s="556"/>
      <c r="F127" s="557"/>
      <c r="G127" s="557"/>
      <c r="H127" s="558"/>
      <c r="I127" s="596"/>
      <c r="J127" s="597"/>
      <c r="K127" s="597"/>
      <c r="L127" s="597"/>
      <c r="M127" s="597"/>
      <c r="N127" s="597"/>
      <c r="O127" s="597"/>
      <c r="P127" s="597"/>
      <c r="Q127" s="597"/>
      <c r="R127" s="597"/>
      <c r="S127" s="597"/>
      <c r="T127" s="597"/>
      <c r="U127" s="597"/>
      <c r="V127" s="597"/>
      <c r="W127" s="597"/>
      <c r="X127" s="597"/>
      <c r="Y127" s="597"/>
      <c r="Z127" s="597"/>
      <c r="AA127" s="597"/>
      <c r="AB127" s="597"/>
      <c r="AC127" s="598"/>
      <c r="AD127" s="579"/>
      <c r="AE127" s="548"/>
      <c r="AF127" s="548"/>
      <c r="AG127" s="548"/>
      <c r="AH127" s="548"/>
      <c r="AI127" s="548"/>
      <c r="AJ127" s="548"/>
      <c r="AK127" s="548"/>
      <c r="AL127" s="548"/>
      <c r="AM127" s="548"/>
      <c r="AN127" s="548"/>
      <c r="AO127" s="548"/>
      <c r="AP127" s="548"/>
      <c r="AQ127" s="548"/>
      <c r="AR127" s="548"/>
      <c r="AS127" s="548"/>
      <c r="AT127" s="548"/>
      <c r="AU127" s="548"/>
      <c r="AV127" s="548"/>
      <c r="AW127" s="548"/>
      <c r="AX127" s="548"/>
      <c r="AY127" s="548"/>
      <c r="AZ127" s="548"/>
      <c r="BA127" s="548"/>
      <c r="BB127" s="548"/>
      <c r="BC127" s="548"/>
      <c r="BD127" s="548"/>
      <c r="BE127" s="548"/>
      <c r="BF127" s="548"/>
      <c r="BG127" s="548"/>
      <c r="BH127" s="548"/>
      <c r="BI127" s="548"/>
      <c r="BJ127" s="548"/>
      <c r="BK127" s="548"/>
      <c r="BL127" s="548"/>
      <c r="BM127" s="548"/>
      <c r="BN127" s="548"/>
      <c r="BO127" s="548"/>
      <c r="BP127" s="548"/>
      <c r="BQ127" s="548"/>
      <c r="BR127" s="548"/>
      <c r="BS127" s="548"/>
      <c r="BT127" s="548"/>
      <c r="BU127" s="548"/>
      <c r="BV127" s="548"/>
      <c r="BW127" s="548"/>
      <c r="BX127" s="548"/>
      <c r="BY127" s="548"/>
      <c r="BZ127" s="548"/>
      <c r="CA127" s="548"/>
      <c r="CB127" s="548"/>
      <c r="CC127" s="548"/>
      <c r="CD127" s="548"/>
      <c r="CE127" s="548"/>
      <c r="CF127" s="548"/>
      <c r="CG127" s="548"/>
      <c r="CH127" s="548"/>
      <c r="CI127" s="549"/>
    </row>
    <row r="128" spans="1:87" s="130" customFormat="1" ht="6" customHeight="1">
      <c r="A128" s="663"/>
      <c r="B128" s="664"/>
      <c r="C128" s="664"/>
      <c r="D128" s="665"/>
      <c r="E128" s="550">
        <v>26</v>
      </c>
      <c r="F128" s="551"/>
      <c r="G128" s="551"/>
      <c r="H128" s="552"/>
      <c r="I128" s="596"/>
      <c r="J128" s="597"/>
      <c r="K128" s="597" t="s">
        <v>233</v>
      </c>
      <c r="L128" s="597"/>
      <c r="M128" s="597"/>
      <c r="N128" s="597"/>
      <c r="O128" s="597"/>
      <c r="P128" s="597"/>
      <c r="Q128" s="597"/>
      <c r="R128" s="597"/>
      <c r="S128" s="597"/>
      <c r="T128" s="597"/>
      <c r="U128" s="597"/>
      <c r="V128" s="597"/>
      <c r="W128" s="597"/>
      <c r="X128" s="597"/>
      <c r="Y128" s="597"/>
      <c r="Z128" s="597"/>
      <c r="AA128" s="597"/>
      <c r="AB128" s="597"/>
      <c r="AC128" s="598"/>
      <c r="AD128" s="577"/>
      <c r="AE128" s="544"/>
      <c r="AF128" s="544"/>
      <c r="AG128" s="544" t="s">
        <v>234</v>
      </c>
      <c r="AH128" s="544"/>
      <c r="AI128" s="544"/>
      <c r="AJ128" s="544"/>
      <c r="AK128" s="544"/>
      <c r="AL128" s="544"/>
      <c r="AM128" s="544"/>
      <c r="AN128" s="544"/>
      <c r="AO128" s="544"/>
      <c r="AP128" s="544"/>
      <c r="AQ128" s="544"/>
      <c r="AR128" s="544"/>
      <c r="AS128" s="544"/>
      <c r="AT128" s="544"/>
      <c r="AU128" s="544"/>
      <c r="AV128" s="544"/>
      <c r="AW128" s="544"/>
      <c r="AX128" s="544"/>
      <c r="AY128" s="544"/>
      <c r="AZ128" s="544"/>
      <c r="BA128" s="544"/>
      <c r="BB128" s="544"/>
      <c r="BC128" s="544"/>
      <c r="BD128" s="544"/>
      <c r="BE128" s="544"/>
      <c r="BF128" s="544"/>
      <c r="BG128" s="544"/>
      <c r="BH128" s="544"/>
      <c r="BI128" s="544"/>
      <c r="BJ128" s="544" t="s">
        <v>235</v>
      </c>
      <c r="BK128" s="544"/>
      <c r="BL128" s="544"/>
      <c r="BM128" s="544"/>
      <c r="BN128" s="544"/>
      <c r="BO128" s="544"/>
      <c r="BP128" s="544"/>
      <c r="BQ128" s="544"/>
      <c r="BR128" s="544"/>
      <c r="BS128" s="544"/>
      <c r="BT128" s="544"/>
      <c r="BU128" s="544"/>
      <c r="BV128" s="544"/>
      <c r="BW128" s="544"/>
      <c r="BX128" s="544"/>
      <c r="BY128" s="544"/>
      <c r="BZ128" s="544"/>
      <c r="CA128" s="544"/>
      <c r="CB128" s="544"/>
      <c r="CC128" s="544"/>
      <c r="CD128" s="544"/>
      <c r="CE128" s="544"/>
      <c r="CF128" s="544"/>
      <c r="CG128" s="544"/>
      <c r="CH128" s="544"/>
      <c r="CI128" s="545"/>
    </row>
    <row r="129" spans="1:87" s="130" customFormat="1" ht="6" customHeight="1">
      <c r="A129" s="663"/>
      <c r="B129" s="664"/>
      <c r="C129" s="664"/>
      <c r="D129" s="665"/>
      <c r="E129" s="553"/>
      <c r="F129" s="554"/>
      <c r="G129" s="554"/>
      <c r="H129" s="555"/>
      <c r="I129" s="596"/>
      <c r="J129" s="597"/>
      <c r="K129" s="597"/>
      <c r="L129" s="597"/>
      <c r="M129" s="597"/>
      <c r="N129" s="597"/>
      <c r="O129" s="597"/>
      <c r="P129" s="597"/>
      <c r="Q129" s="597"/>
      <c r="R129" s="597"/>
      <c r="S129" s="597"/>
      <c r="T129" s="597"/>
      <c r="U129" s="597"/>
      <c r="V129" s="597"/>
      <c r="W129" s="597"/>
      <c r="X129" s="597"/>
      <c r="Y129" s="597"/>
      <c r="Z129" s="597"/>
      <c r="AA129" s="597"/>
      <c r="AB129" s="597"/>
      <c r="AC129" s="598"/>
      <c r="AD129" s="578"/>
      <c r="AE129" s="546" t="s">
        <v>369</v>
      </c>
      <c r="AF129" s="546"/>
      <c r="AG129" s="546"/>
      <c r="AH129" s="546"/>
      <c r="AI129" s="546"/>
      <c r="AJ129" s="546"/>
      <c r="AK129" s="546"/>
      <c r="AL129" s="546"/>
      <c r="AM129" s="546"/>
      <c r="AN129" s="546"/>
      <c r="AO129" s="546"/>
      <c r="AP129" s="546"/>
      <c r="AQ129" s="546"/>
      <c r="AR129" s="546"/>
      <c r="AS129" s="546"/>
      <c r="AT129" s="546"/>
      <c r="AU129" s="546"/>
      <c r="AV129" s="546"/>
      <c r="AW129" s="546"/>
      <c r="AX129" s="546"/>
      <c r="AY129" s="546"/>
      <c r="AZ129" s="546"/>
      <c r="BA129" s="546"/>
      <c r="BB129" s="546"/>
      <c r="BC129" s="546"/>
      <c r="BD129" s="546"/>
      <c r="BE129" s="546"/>
      <c r="BF129" s="546"/>
      <c r="BG129" s="546"/>
      <c r="BH129" s="546" t="s">
        <v>369</v>
      </c>
      <c r="BI129" s="546"/>
      <c r="BJ129" s="546"/>
      <c r="BK129" s="546"/>
      <c r="BL129" s="546"/>
      <c r="BM129" s="546"/>
      <c r="BN129" s="546"/>
      <c r="BO129" s="546"/>
      <c r="BP129" s="546"/>
      <c r="BQ129" s="546"/>
      <c r="BR129" s="546"/>
      <c r="BS129" s="546"/>
      <c r="BT129" s="546"/>
      <c r="BU129" s="546"/>
      <c r="BV129" s="546"/>
      <c r="BW129" s="546"/>
      <c r="BX129" s="546"/>
      <c r="BY129" s="546"/>
      <c r="BZ129" s="546"/>
      <c r="CA129" s="546"/>
      <c r="CB129" s="546"/>
      <c r="CC129" s="546"/>
      <c r="CD129" s="546"/>
      <c r="CE129" s="546"/>
      <c r="CF129" s="546"/>
      <c r="CG129" s="546"/>
      <c r="CH129" s="546"/>
      <c r="CI129" s="547"/>
    </row>
    <row r="130" spans="1:87" s="130" customFormat="1" ht="6" customHeight="1">
      <c r="A130" s="663"/>
      <c r="B130" s="664"/>
      <c r="C130" s="664"/>
      <c r="D130" s="665"/>
      <c r="E130" s="553"/>
      <c r="F130" s="554"/>
      <c r="G130" s="554"/>
      <c r="H130" s="555"/>
      <c r="I130" s="596"/>
      <c r="J130" s="597"/>
      <c r="K130" s="597"/>
      <c r="L130" s="597"/>
      <c r="M130" s="597"/>
      <c r="N130" s="597"/>
      <c r="O130" s="597"/>
      <c r="P130" s="597"/>
      <c r="Q130" s="597"/>
      <c r="R130" s="597"/>
      <c r="S130" s="597"/>
      <c r="T130" s="597"/>
      <c r="U130" s="597"/>
      <c r="V130" s="597"/>
      <c r="W130" s="597"/>
      <c r="X130" s="597"/>
      <c r="Y130" s="597"/>
      <c r="Z130" s="597"/>
      <c r="AA130" s="597"/>
      <c r="AB130" s="597"/>
      <c r="AC130" s="598"/>
      <c r="AD130" s="578"/>
      <c r="AE130" s="546"/>
      <c r="AF130" s="546"/>
      <c r="AG130" s="546"/>
      <c r="AH130" s="546"/>
      <c r="AI130" s="546"/>
      <c r="AJ130" s="546"/>
      <c r="AK130" s="546"/>
      <c r="AL130" s="546"/>
      <c r="AM130" s="546"/>
      <c r="AN130" s="546"/>
      <c r="AO130" s="546"/>
      <c r="AP130" s="546"/>
      <c r="AQ130" s="546"/>
      <c r="AR130" s="546"/>
      <c r="AS130" s="546"/>
      <c r="AT130" s="546"/>
      <c r="AU130" s="546"/>
      <c r="AV130" s="546"/>
      <c r="AW130" s="546"/>
      <c r="AX130" s="546"/>
      <c r="AY130" s="546"/>
      <c r="AZ130" s="546"/>
      <c r="BA130" s="546"/>
      <c r="BB130" s="546"/>
      <c r="BC130" s="546"/>
      <c r="BD130" s="546"/>
      <c r="BE130" s="546"/>
      <c r="BF130" s="546"/>
      <c r="BG130" s="546"/>
      <c r="BH130" s="546"/>
      <c r="BI130" s="546"/>
      <c r="BJ130" s="546"/>
      <c r="BK130" s="546"/>
      <c r="BL130" s="546"/>
      <c r="BM130" s="546"/>
      <c r="BN130" s="546"/>
      <c r="BO130" s="546"/>
      <c r="BP130" s="546"/>
      <c r="BQ130" s="546"/>
      <c r="BR130" s="546"/>
      <c r="BS130" s="546"/>
      <c r="BT130" s="546"/>
      <c r="BU130" s="546"/>
      <c r="BV130" s="546"/>
      <c r="BW130" s="546"/>
      <c r="BX130" s="546"/>
      <c r="BY130" s="546"/>
      <c r="BZ130" s="546"/>
      <c r="CA130" s="546"/>
      <c r="CB130" s="546"/>
      <c r="CC130" s="546"/>
      <c r="CD130" s="546"/>
      <c r="CE130" s="546"/>
      <c r="CF130" s="546"/>
      <c r="CG130" s="546"/>
      <c r="CH130" s="546"/>
      <c r="CI130" s="547"/>
    </row>
    <row r="131" spans="1:87" s="130" customFormat="1" ht="6" customHeight="1">
      <c r="A131" s="663"/>
      <c r="B131" s="664"/>
      <c r="C131" s="664"/>
      <c r="D131" s="665"/>
      <c r="E131" s="556"/>
      <c r="F131" s="557"/>
      <c r="G131" s="557"/>
      <c r="H131" s="558"/>
      <c r="I131" s="596"/>
      <c r="J131" s="597"/>
      <c r="K131" s="597"/>
      <c r="L131" s="597"/>
      <c r="M131" s="597"/>
      <c r="N131" s="597"/>
      <c r="O131" s="597"/>
      <c r="P131" s="597"/>
      <c r="Q131" s="597"/>
      <c r="R131" s="597"/>
      <c r="S131" s="597"/>
      <c r="T131" s="597"/>
      <c r="U131" s="597"/>
      <c r="V131" s="597"/>
      <c r="W131" s="597"/>
      <c r="X131" s="597"/>
      <c r="Y131" s="597"/>
      <c r="Z131" s="597"/>
      <c r="AA131" s="597"/>
      <c r="AB131" s="597"/>
      <c r="AC131" s="598"/>
      <c r="AD131" s="579"/>
      <c r="AE131" s="548"/>
      <c r="AF131" s="548"/>
      <c r="AG131" s="548"/>
      <c r="AH131" s="548"/>
      <c r="AI131" s="548"/>
      <c r="AJ131" s="548"/>
      <c r="AK131" s="548"/>
      <c r="AL131" s="548"/>
      <c r="AM131" s="548"/>
      <c r="AN131" s="548"/>
      <c r="AO131" s="548"/>
      <c r="AP131" s="548"/>
      <c r="AQ131" s="548"/>
      <c r="AR131" s="548"/>
      <c r="AS131" s="548"/>
      <c r="AT131" s="548"/>
      <c r="AU131" s="548"/>
      <c r="AV131" s="548"/>
      <c r="AW131" s="548"/>
      <c r="AX131" s="548"/>
      <c r="AY131" s="548"/>
      <c r="AZ131" s="548"/>
      <c r="BA131" s="548"/>
      <c r="BB131" s="548"/>
      <c r="BC131" s="548"/>
      <c r="BD131" s="548"/>
      <c r="BE131" s="548"/>
      <c r="BF131" s="548"/>
      <c r="BG131" s="548"/>
      <c r="BH131" s="548"/>
      <c r="BI131" s="548"/>
      <c r="BJ131" s="548"/>
      <c r="BK131" s="548"/>
      <c r="BL131" s="548"/>
      <c r="BM131" s="548"/>
      <c r="BN131" s="548"/>
      <c r="BO131" s="548"/>
      <c r="BP131" s="548"/>
      <c r="BQ131" s="548"/>
      <c r="BR131" s="548"/>
      <c r="BS131" s="548"/>
      <c r="BT131" s="548"/>
      <c r="BU131" s="548"/>
      <c r="BV131" s="548"/>
      <c r="BW131" s="548"/>
      <c r="BX131" s="548"/>
      <c r="BY131" s="548"/>
      <c r="BZ131" s="548"/>
      <c r="CA131" s="548"/>
      <c r="CB131" s="548"/>
      <c r="CC131" s="548"/>
      <c r="CD131" s="548"/>
      <c r="CE131" s="548"/>
      <c r="CF131" s="548"/>
      <c r="CG131" s="548"/>
      <c r="CH131" s="548"/>
      <c r="CI131" s="549"/>
    </row>
    <row r="132" spans="1:87" s="130" customFormat="1" ht="6" customHeight="1">
      <c r="A132" s="663"/>
      <c r="B132" s="664"/>
      <c r="C132" s="664"/>
      <c r="D132" s="665"/>
      <c r="E132" s="550">
        <v>27</v>
      </c>
      <c r="F132" s="551"/>
      <c r="G132" s="551"/>
      <c r="H132" s="552"/>
      <c r="I132" s="596"/>
      <c r="J132" s="597"/>
      <c r="K132" s="597" t="s">
        <v>236</v>
      </c>
      <c r="L132" s="597"/>
      <c r="M132" s="597"/>
      <c r="N132" s="597"/>
      <c r="O132" s="597"/>
      <c r="P132" s="597"/>
      <c r="Q132" s="597"/>
      <c r="R132" s="597"/>
      <c r="S132" s="597"/>
      <c r="T132" s="597"/>
      <c r="U132" s="597"/>
      <c r="V132" s="597"/>
      <c r="W132" s="597"/>
      <c r="X132" s="597"/>
      <c r="Y132" s="597"/>
      <c r="Z132" s="597"/>
      <c r="AA132" s="597"/>
      <c r="AB132" s="597"/>
      <c r="AC132" s="598"/>
      <c r="AD132" s="577"/>
      <c r="AE132" s="544"/>
      <c r="AF132" s="544"/>
      <c r="AG132" s="544" t="s">
        <v>237</v>
      </c>
      <c r="AH132" s="544"/>
      <c r="AI132" s="544"/>
      <c r="AJ132" s="544"/>
      <c r="AK132" s="544"/>
      <c r="AL132" s="544"/>
      <c r="AM132" s="544"/>
      <c r="AN132" s="544"/>
      <c r="AO132" s="544"/>
      <c r="AP132" s="544"/>
      <c r="AQ132" s="544"/>
      <c r="AR132" s="544"/>
      <c r="AS132" s="544"/>
      <c r="AT132" s="544"/>
      <c r="AU132" s="544"/>
      <c r="AV132" s="544"/>
      <c r="AW132" s="544"/>
      <c r="AX132" s="544"/>
      <c r="AY132" s="544"/>
      <c r="AZ132" s="544"/>
      <c r="BA132" s="544"/>
      <c r="BB132" s="544"/>
      <c r="BC132" s="544"/>
      <c r="BD132" s="544"/>
      <c r="BE132" s="544"/>
      <c r="BF132" s="544"/>
      <c r="BG132" s="544"/>
      <c r="BH132" s="544"/>
      <c r="BI132" s="544"/>
      <c r="BJ132" s="544" t="s">
        <v>238</v>
      </c>
      <c r="BK132" s="544"/>
      <c r="BL132" s="544"/>
      <c r="BM132" s="544"/>
      <c r="BN132" s="544"/>
      <c r="BO132" s="544"/>
      <c r="BP132" s="544"/>
      <c r="BQ132" s="544"/>
      <c r="BR132" s="544"/>
      <c r="BS132" s="544"/>
      <c r="BT132" s="544"/>
      <c r="BU132" s="544"/>
      <c r="BV132" s="544"/>
      <c r="BW132" s="544"/>
      <c r="BX132" s="544"/>
      <c r="BY132" s="544"/>
      <c r="BZ132" s="544"/>
      <c r="CA132" s="544"/>
      <c r="CB132" s="544"/>
      <c r="CC132" s="544"/>
      <c r="CD132" s="544"/>
      <c r="CE132" s="544"/>
      <c r="CF132" s="544"/>
      <c r="CG132" s="544"/>
      <c r="CH132" s="544"/>
      <c r="CI132" s="545"/>
    </row>
    <row r="133" spans="1:87" s="130" customFormat="1" ht="6" customHeight="1">
      <c r="A133" s="663"/>
      <c r="B133" s="664"/>
      <c r="C133" s="664"/>
      <c r="D133" s="665"/>
      <c r="E133" s="553"/>
      <c r="F133" s="554"/>
      <c r="G133" s="554"/>
      <c r="H133" s="555"/>
      <c r="I133" s="596"/>
      <c r="J133" s="597"/>
      <c r="K133" s="597"/>
      <c r="L133" s="597"/>
      <c r="M133" s="597"/>
      <c r="N133" s="597"/>
      <c r="O133" s="597"/>
      <c r="P133" s="597"/>
      <c r="Q133" s="597"/>
      <c r="R133" s="597"/>
      <c r="S133" s="597"/>
      <c r="T133" s="597"/>
      <c r="U133" s="597"/>
      <c r="V133" s="597"/>
      <c r="W133" s="597"/>
      <c r="X133" s="597"/>
      <c r="Y133" s="597"/>
      <c r="Z133" s="597"/>
      <c r="AA133" s="597"/>
      <c r="AB133" s="597"/>
      <c r="AC133" s="598"/>
      <c r="AD133" s="578"/>
      <c r="AE133" s="546" t="s">
        <v>369</v>
      </c>
      <c r="AF133" s="546"/>
      <c r="AG133" s="546"/>
      <c r="AH133" s="546"/>
      <c r="AI133" s="546"/>
      <c r="AJ133" s="546"/>
      <c r="AK133" s="546"/>
      <c r="AL133" s="546"/>
      <c r="AM133" s="546"/>
      <c r="AN133" s="546"/>
      <c r="AO133" s="546"/>
      <c r="AP133" s="546"/>
      <c r="AQ133" s="546"/>
      <c r="AR133" s="546"/>
      <c r="AS133" s="546"/>
      <c r="AT133" s="546"/>
      <c r="AU133" s="546"/>
      <c r="AV133" s="546"/>
      <c r="AW133" s="546"/>
      <c r="AX133" s="546"/>
      <c r="AY133" s="546"/>
      <c r="AZ133" s="546"/>
      <c r="BA133" s="546"/>
      <c r="BB133" s="546"/>
      <c r="BC133" s="546"/>
      <c r="BD133" s="546"/>
      <c r="BE133" s="546"/>
      <c r="BF133" s="546"/>
      <c r="BG133" s="546"/>
      <c r="BH133" s="546" t="s">
        <v>369</v>
      </c>
      <c r="BI133" s="546"/>
      <c r="BJ133" s="546"/>
      <c r="BK133" s="546"/>
      <c r="BL133" s="546"/>
      <c r="BM133" s="546"/>
      <c r="BN133" s="546"/>
      <c r="BO133" s="546"/>
      <c r="BP133" s="546"/>
      <c r="BQ133" s="546"/>
      <c r="BR133" s="546"/>
      <c r="BS133" s="546"/>
      <c r="BT133" s="546"/>
      <c r="BU133" s="546"/>
      <c r="BV133" s="546"/>
      <c r="BW133" s="546"/>
      <c r="BX133" s="546"/>
      <c r="BY133" s="546"/>
      <c r="BZ133" s="546"/>
      <c r="CA133" s="546"/>
      <c r="CB133" s="546"/>
      <c r="CC133" s="546"/>
      <c r="CD133" s="546"/>
      <c r="CE133" s="546"/>
      <c r="CF133" s="546"/>
      <c r="CG133" s="546"/>
      <c r="CH133" s="546"/>
      <c r="CI133" s="547"/>
    </row>
    <row r="134" spans="1:87" s="130" customFormat="1" ht="6" customHeight="1">
      <c r="A134" s="663"/>
      <c r="B134" s="664"/>
      <c r="C134" s="664"/>
      <c r="D134" s="665"/>
      <c r="E134" s="553"/>
      <c r="F134" s="554"/>
      <c r="G134" s="554"/>
      <c r="H134" s="555"/>
      <c r="I134" s="596"/>
      <c r="J134" s="597"/>
      <c r="K134" s="597"/>
      <c r="L134" s="597"/>
      <c r="M134" s="597"/>
      <c r="N134" s="597"/>
      <c r="O134" s="597"/>
      <c r="P134" s="597"/>
      <c r="Q134" s="597"/>
      <c r="R134" s="597"/>
      <c r="S134" s="597"/>
      <c r="T134" s="597"/>
      <c r="U134" s="597"/>
      <c r="V134" s="597"/>
      <c r="W134" s="597"/>
      <c r="X134" s="597"/>
      <c r="Y134" s="597"/>
      <c r="Z134" s="597"/>
      <c r="AA134" s="597"/>
      <c r="AB134" s="597"/>
      <c r="AC134" s="598"/>
      <c r="AD134" s="578"/>
      <c r="AE134" s="546"/>
      <c r="AF134" s="546"/>
      <c r="AG134" s="546"/>
      <c r="AH134" s="546"/>
      <c r="AI134" s="546"/>
      <c r="AJ134" s="546"/>
      <c r="AK134" s="546"/>
      <c r="AL134" s="546"/>
      <c r="AM134" s="546"/>
      <c r="AN134" s="546"/>
      <c r="AO134" s="546"/>
      <c r="AP134" s="546"/>
      <c r="AQ134" s="546"/>
      <c r="AR134" s="546"/>
      <c r="AS134" s="546"/>
      <c r="AT134" s="546"/>
      <c r="AU134" s="546"/>
      <c r="AV134" s="546"/>
      <c r="AW134" s="546"/>
      <c r="AX134" s="546"/>
      <c r="AY134" s="546"/>
      <c r="AZ134" s="546"/>
      <c r="BA134" s="546"/>
      <c r="BB134" s="546"/>
      <c r="BC134" s="546"/>
      <c r="BD134" s="546"/>
      <c r="BE134" s="546"/>
      <c r="BF134" s="546"/>
      <c r="BG134" s="546"/>
      <c r="BH134" s="546"/>
      <c r="BI134" s="546"/>
      <c r="BJ134" s="546"/>
      <c r="BK134" s="546"/>
      <c r="BL134" s="546"/>
      <c r="BM134" s="546"/>
      <c r="BN134" s="546"/>
      <c r="BO134" s="546"/>
      <c r="BP134" s="546"/>
      <c r="BQ134" s="546"/>
      <c r="BR134" s="546"/>
      <c r="BS134" s="546"/>
      <c r="BT134" s="546"/>
      <c r="BU134" s="546"/>
      <c r="BV134" s="546"/>
      <c r="BW134" s="546"/>
      <c r="BX134" s="546"/>
      <c r="BY134" s="546"/>
      <c r="BZ134" s="546"/>
      <c r="CA134" s="546"/>
      <c r="CB134" s="546"/>
      <c r="CC134" s="546"/>
      <c r="CD134" s="546"/>
      <c r="CE134" s="546"/>
      <c r="CF134" s="546"/>
      <c r="CG134" s="546"/>
      <c r="CH134" s="546"/>
      <c r="CI134" s="547"/>
    </row>
    <row r="135" spans="1:87" s="130" customFormat="1" ht="6" customHeight="1">
      <c r="A135" s="666"/>
      <c r="B135" s="667"/>
      <c r="C135" s="667"/>
      <c r="D135" s="668"/>
      <c r="E135" s="556"/>
      <c r="F135" s="557"/>
      <c r="G135" s="557"/>
      <c r="H135" s="558"/>
      <c r="I135" s="596"/>
      <c r="J135" s="597"/>
      <c r="K135" s="597"/>
      <c r="L135" s="597"/>
      <c r="M135" s="597"/>
      <c r="N135" s="597"/>
      <c r="O135" s="597"/>
      <c r="P135" s="597"/>
      <c r="Q135" s="597"/>
      <c r="R135" s="597"/>
      <c r="S135" s="597"/>
      <c r="T135" s="597"/>
      <c r="U135" s="597"/>
      <c r="V135" s="597"/>
      <c r="W135" s="597"/>
      <c r="X135" s="597"/>
      <c r="Y135" s="597"/>
      <c r="Z135" s="597"/>
      <c r="AA135" s="597"/>
      <c r="AB135" s="597"/>
      <c r="AC135" s="598"/>
      <c r="AD135" s="579"/>
      <c r="AE135" s="548"/>
      <c r="AF135" s="548"/>
      <c r="AG135" s="548"/>
      <c r="AH135" s="548"/>
      <c r="AI135" s="548"/>
      <c r="AJ135" s="548"/>
      <c r="AK135" s="548"/>
      <c r="AL135" s="548"/>
      <c r="AM135" s="548"/>
      <c r="AN135" s="548"/>
      <c r="AO135" s="548"/>
      <c r="AP135" s="548"/>
      <c r="AQ135" s="548"/>
      <c r="AR135" s="548"/>
      <c r="AS135" s="548"/>
      <c r="AT135" s="548"/>
      <c r="AU135" s="548"/>
      <c r="AV135" s="548"/>
      <c r="AW135" s="548"/>
      <c r="AX135" s="548"/>
      <c r="AY135" s="548"/>
      <c r="AZ135" s="548"/>
      <c r="BA135" s="548"/>
      <c r="BB135" s="548"/>
      <c r="BC135" s="548"/>
      <c r="BD135" s="548"/>
      <c r="BE135" s="548"/>
      <c r="BF135" s="548"/>
      <c r="BG135" s="548"/>
      <c r="BH135" s="548"/>
      <c r="BI135" s="548"/>
      <c r="BJ135" s="548"/>
      <c r="BK135" s="548"/>
      <c r="BL135" s="548"/>
      <c r="BM135" s="548"/>
      <c r="BN135" s="548"/>
      <c r="BO135" s="548"/>
      <c r="BP135" s="548"/>
      <c r="BQ135" s="548"/>
      <c r="BR135" s="548"/>
      <c r="BS135" s="548"/>
      <c r="BT135" s="548"/>
      <c r="BU135" s="548"/>
      <c r="BV135" s="548"/>
      <c r="BW135" s="548"/>
      <c r="BX135" s="548"/>
      <c r="BY135" s="548"/>
      <c r="BZ135" s="548"/>
      <c r="CA135" s="548"/>
      <c r="CB135" s="548"/>
      <c r="CC135" s="548"/>
      <c r="CD135" s="548"/>
      <c r="CE135" s="548"/>
      <c r="CF135" s="548"/>
      <c r="CG135" s="548"/>
      <c r="CH135" s="548"/>
      <c r="CI135" s="549"/>
    </row>
    <row r="136" spans="1:87" s="130" customFormat="1" ht="6" customHeight="1"/>
  </sheetData>
  <mergeCells count="417">
    <mergeCell ref="BH128:BI128"/>
    <mergeCell ref="AG132:BG135"/>
    <mergeCell ref="BH132:BI132"/>
    <mergeCell ref="BJ132:CI135"/>
    <mergeCell ref="AE133:AF134"/>
    <mergeCell ref="BH133:BI134"/>
    <mergeCell ref="AE135:AF135"/>
    <mergeCell ref="BH135:BI135"/>
    <mergeCell ref="BJ128:CI131"/>
    <mergeCell ref="AE129:AF130"/>
    <mergeCell ref="BH129:BI130"/>
    <mergeCell ref="AE131:AF131"/>
    <mergeCell ref="BH131:BI131"/>
    <mergeCell ref="CD120:CI123"/>
    <mergeCell ref="E124:H127"/>
    <mergeCell ref="I124:J127"/>
    <mergeCell ref="K124:AC127"/>
    <mergeCell ref="AD124:AD127"/>
    <mergeCell ref="AE124:AF124"/>
    <mergeCell ref="AG124:BG127"/>
    <mergeCell ref="BH124:BI124"/>
    <mergeCell ref="BJ124:CI127"/>
    <mergeCell ref="AE125:AF126"/>
    <mergeCell ref="AQ120:AV123"/>
    <mergeCell ref="AW120:BI123"/>
    <mergeCell ref="BJ120:BL123"/>
    <mergeCell ref="BM120:BR123"/>
    <mergeCell ref="BS120:BZ123"/>
    <mergeCell ref="CA120:CC123"/>
    <mergeCell ref="BH125:BI126"/>
    <mergeCell ref="AE127:AF127"/>
    <mergeCell ref="BH127:BI127"/>
    <mergeCell ref="A120:D135"/>
    <mergeCell ref="E120:H123"/>
    <mergeCell ref="I120:J123"/>
    <mergeCell ref="K120:AC123"/>
    <mergeCell ref="AD120:AM123"/>
    <mergeCell ref="AN120:AP123"/>
    <mergeCell ref="A68:D119"/>
    <mergeCell ref="E76:H79"/>
    <mergeCell ref="I76:J79"/>
    <mergeCell ref="K76:AC79"/>
    <mergeCell ref="AD76:AD79"/>
    <mergeCell ref="E132:H135"/>
    <mergeCell ref="I132:J135"/>
    <mergeCell ref="K132:AC135"/>
    <mergeCell ref="AD132:AD135"/>
    <mergeCell ref="AE132:AF132"/>
    <mergeCell ref="E128:H131"/>
    <mergeCell ref="I128:J131"/>
    <mergeCell ref="K128:AC131"/>
    <mergeCell ref="AD128:AD131"/>
    <mergeCell ref="AE128:AF128"/>
    <mergeCell ref="AG128:BG131"/>
    <mergeCell ref="E116:H119"/>
    <mergeCell ref="I116:J119"/>
    <mergeCell ref="K116:AC119"/>
    <mergeCell ref="AD116:AD119"/>
    <mergeCell ref="AE116:AF116"/>
    <mergeCell ref="AG116:BG119"/>
    <mergeCell ref="BH116:BI116"/>
    <mergeCell ref="BJ116:CI119"/>
    <mergeCell ref="AE117:AF118"/>
    <mergeCell ref="BH117:BI118"/>
    <mergeCell ref="AE119:AF119"/>
    <mergeCell ref="BH119:BI119"/>
    <mergeCell ref="BH108:BI108"/>
    <mergeCell ref="BJ108:CI111"/>
    <mergeCell ref="AE109:AF110"/>
    <mergeCell ref="BH109:BI110"/>
    <mergeCell ref="AE111:AF111"/>
    <mergeCell ref="BH111:BI111"/>
    <mergeCell ref="E108:H115"/>
    <mergeCell ref="I108:J115"/>
    <mergeCell ref="K108:AC115"/>
    <mergeCell ref="AD108:AD111"/>
    <mergeCell ref="AE108:AF108"/>
    <mergeCell ref="AG108:BG111"/>
    <mergeCell ref="AG112:AV115"/>
    <mergeCell ref="AW112:CG115"/>
    <mergeCell ref="CH112:CI115"/>
    <mergeCell ref="AE113:AF114"/>
    <mergeCell ref="BZ104:CI107"/>
    <mergeCell ref="AE105:AF106"/>
    <mergeCell ref="AY105:AZ106"/>
    <mergeCell ref="BX105:BY106"/>
    <mergeCell ref="AE107:AF107"/>
    <mergeCell ref="AY107:AZ107"/>
    <mergeCell ref="BX107:BY107"/>
    <mergeCell ref="AG104:AX107"/>
    <mergeCell ref="AY104:AZ104"/>
    <mergeCell ref="BA104:BJ107"/>
    <mergeCell ref="BK104:BM107"/>
    <mergeCell ref="BN104:BW107"/>
    <mergeCell ref="BX104:BY104"/>
    <mergeCell ref="E104:H107"/>
    <mergeCell ref="I104:J107"/>
    <mergeCell ref="K104:AC107"/>
    <mergeCell ref="AD104:AD107"/>
    <mergeCell ref="AE104:AF104"/>
    <mergeCell ref="AY100:BF103"/>
    <mergeCell ref="BG100:BG103"/>
    <mergeCell ref="BH100:BI100"/>
    <mergeCell ref="BJ100:BV103"/>
    <mergeCell ref="E100:H103"/>
    <mergeCell ref="I100:J103"/>
    <mergeCell ref="K100:AC103"/>
    <mergeCell ref="AD100:AD103"/>
    <mergeCell ref="AE100:AF100"/>
    <mergeCell ref="AG100:AS103"/>
    <mergeCell ref="AT100:AU103"/>
    <mergeCell ref="AV100:AX103"/>
    <mergeCell ref="CB100:CI103"/>
    <mergeCell ref="AE101:AF102"/>
    <mergeCell ref="BH101:BI102"/>
    <mergeCell ref="AE103:AF103"/>
    <mergeCell ref="BH103:BI103"/>
    <mergeCell ref="BW100:BX103"/>
    <mergeCell ref="BY100:CA103"/>
    <mergeCell ref="BO88:BP88"/>
    <mergeCell ref="BQ88:BY91"/>
    <mergeCell ref="BZ88:CA88"/>
    <mergeCell ref="E92:H95"/>
    <mergeCell ref="I92:J95"/>
    <mergeCell ref="K92:AC95"/>
    <mergeCell ref="AD92:BF95"/>
    <mergeCell ref="BG92:CI95"/>
    <mergeCell ref="E96:H99"/>
    <mergeCell ref="I96:J99"/>
    <mergeCell ref="K96:AC99"/>
    <mergeCell ref="AD96:BF97"/>
    <mergeCell ref="BG96:CI97"/>
    <mergeCell ref="AD98:BF99"/>
    <mergeCell ref="BG98:CI99"/>
    <mergeCell ref="E88:H91"/>
    <mergeCell ref="I88:J91"/>
    <mergeCell ref="K88:AC91"/>
    <mergeCell ref="AD88:AK91"/>
    <mergeCell ref="AL88:AM88"/>
    <mergeCell ref="AN88:AV91"/>
    <mergeCell ref="E84:H87"/>
    <mergeCell ref="I84:J87"/>
    <mergeCell ref="K84:AC87"/>
    <mergeCell ref="AD84:AJ87"/>
    <mergeCell ref="AK84:AR87"/>
    <mergeCell ref="AS84:CI87"/>
    <mergeCell ref="CB88:CI91"/>
    <mergeCell ref="AL89:AM90"/>
    <mergeCell ref="AW89:AX90"/>
    <mergeCell ref="BO89:BP90"/>
    <mergeCell ref="BZ89:CA90"/>
    <mergeCell ref="AL91:AM91"/>
    <mergeCell ref="AW91:AX91"/>
    <mergeCell ref="BO91:BP91"/>
    <mergeCell ref="BZ91:CA91"/>
    <mergeCell ref="AW88:AX88"/>
    <mergeCell ref="AY88:BF91"/>
    <mergeCell ref="BG88:BN91"/>
    <mergeCell ref="BH80:BI80"/>
    <mergeCell ref="BJ80:CI83"/>
    <mergeCell ref="AE81:AF82"/>
    <mergeCell ref="BH81:BI82"/>
    <mergeCell ref="AE83:AF83"/>
    <mergeCell ref="BH83:BI83"/>
    <mergeCell ref="E80:H83"/>
    <mergeCell ref="I80:J83"/>
    <mergeCell ref="K80:AC83"/>
    <mergeCell ref="AD80:AD83"/>
    <mergeCell ref="AE80:AF80"/>
    <mergeCell ref="AG80:BG83"/>
    <mergeCell ref="AE76:AF76"/>
    <mergeCell ref="AG76:BG79"/>
    <mergeCell ref="BH76:BI76"/>
    <mergeCell ref="BJ76:CI79"/>
    <mergeCell ref="AE77:AF78"/>
    <mergeCell ref="BH77:BI78"/>
    <mergeCell ref="AE79:AF79"/>
    <mergeCell ref="BH79:BI79"/>
    <mergeCell ref="CD72:CI75"/>
    <mergeCell ref="AP73:AQ74"/>
    <mergeCell ref="AX73:AY74"/>
    <mergeCell ref="BT73:BU74"/>
    <mergeCell ref="CB73:CC74"/>
    <mergeCell ref="AP75:AQ75"/>
    <mergeCell ref="AX75:AY75"/>
    <mergeCell ref="BT75:BU75"/>
    <mergeCell ref="CB75:CC75"/>
    <mergeCell ref="AX72:AY72"/>
    <mergeCell ref="AZ72:BE75"/>
    <mergeCell ref="BF72:BS75"/>
    <mergeCell ref="BT72:BU72"/>
    <mergeCell ref="BV72:CA75"/>
    <mergeCell ref="CB72:CC72"/>
    <mergeCell ref="AS68:BH71"/>
    <mergeCell ref="BI68:BV71"/>
    <mergeCell ref="BW68:CD71"/>
    <mergeCell ref="CE68:CI71"/>
    <mergeCell ref="E72:H75"/>
    <mergeCell ref="I72:J75"/>
    <mergeCell ref="K72:AC75"/>
    <mergeCell ref="AD72:AO75"/>
    <mergeCell ref="AP72:AQ72"/>
    <mergeCell ref="AR72:AW75"/>
    <mergeCell ref="E68:H71"/>
    <mergeCell ref="I68:J71"/>
    <mergeCell ref="K68:AC71"/>
    <mergeCell ref="AD68:AJ71"/>
    <mergeCell ref="AK68:AR71"/>
    <mergeCell ref="BH64:BI64"/>
    <mergeCell ref="BJ64:CI67"/>
    <mergeCell ref="AE65:AF66"/>
    <mergeCell ref="BH65:BI66"/>
    <mergeCell ref="AE67:AF67"/>
    <mergeCell ref="BH67:BI67"/>
    <mergeCell ref="E64:H67"/>
    <mergeCell ref="I64:J67"/>
    <mergeCell ref="K64:AC67"/>
    <mergeCell ref="AD64:AD67"/>
    <mergeCell ref="AE64:AF64"/>
    <mergeCell ref="AG64:BG67"/>
    <mergeCell ref="BX61:BY62"/>
    <mergeCell ref="AE63:AF63"/>
    <mergeCell ref="BC63:BD63"/>
    <mergeCell ref="BI63:BJ63"/>
    <mergeCell ref="BX63:BY63"/>
    <mergeCell ref="AL60:BB63"/>
    <mergeCell ref="BC60:BD60"/>
    <mergeCell ref="BE60:BH63"/>
    <mergeCell ref="BI60:BJ60"/>
    <mergeCell ref="BK60:BW63"/>
    <mergeCell ref="BX60:BY60"/>
    <mergeCell ref="E60:H63"/>
    <mergeCell ref="I60:J63"/>
    <mergeCell ref="K60:AC63"/>
    <mergeCell ref="AD60:AD63"/>
    <mergeCell ref="AE60:AF60"/>
    <mergeCell ref="AG60:AK63"/>
    <mergeCell ref="BZ56:CI59"/>
    <mergeCell ref="AE57:AF58"/>
    <mergeCell ref="BC57:BD58"/>
    <mergeCell ref="BX57:BY58"/>
    <mergeCell ref="AE59:AF59"/>
    <mergeCell ref="BC59:BD59"/>
    <mergeCell ref="BX59:BY59"/>
    <mergeCell ref="AL56:BB59"/>
    <mergeCell ref="BC56:BD56"/>
    <mergeCell ref="BK56:BW59"/>
    <mergeCell ref="BX56:BY56"/>
    <mergeCell ref="E56:H59"/>
    <mergeCell ref="I56:J59"/>
    <mergeCell ref="K56:AC59"/>
    <mergeCell ref="BZ60:CI63"/>
    <mergeCell ref="AE61:AF62"/>
    <mergeCell ref="BC61:BD62"/>
    <mergeCell ref="BI61:BJ62"/>
    <mergeCell ref="AD56:AD59"/>
    <mergeCell ref="AE56:AF56"/>
    <mergeCell ref="AG56:AK59"/>
    <mergeCell ref="BH52:BI52"/>
    <mergeCell ref="BJ52:CI55"/>
    <mergeCell ref="AE53:AF54"/>
    <mergeCell ref="BH53:BI54"/>
    <mergeCell ref="AE55:AF55"/>
    <mergeCell ref="BH55:BI55"/>
    <mergeCell ref="BE56:BJ59"/>
    <mergeCell ref="E52:H55"/>
    <mergeCell ref="I52:J55"/>
    <mergeCell ref="K52:AC55"/>
    <mergeCell ref="AD52:AD55"/>
    <mergeCell ref="AE52:AF52"/>
    <mergeCell ref="AG52:BG55"/>
    <mergeCell ref="CE48:CI51"/>
    <mergeCell ref="AL49:AM50"/>
    <mergeCell ref="AW49:AX50"/>
    <mergeCell ref="BR49:BS50"/>
    <mergeCell ref="CC49:CD50"/>
    <mergeCell ref="AL51:AM51"/>
    <mergeCell ref="AW51:AX51"/>
    <mergeCell ref="BR51:BS51"/>
    <mergeCell ref="CC51:CD51"/>
    <mergeCell ref="AW48:AX48"/>
    <mergeCell ref="AY48:BF51"/>
    <mergeCell ref="BG48:BQ51"/>
    <mergeCell ref="BR48:BS48"/>
    <mergeCell ref="BT48:CB51"/>
    <mergeCell ref="CC48:CD48"/>
    <mergeCell ref="E48:H51"/>
    <mergeCell ref="I48:J51"/>
    <mergeCell ref="K48:AC51"/>
    <mergeCell ref="AD48:AK51"/>
    <mergeCell ref="AL48:AM48"/>
    <mergeCell ref="AN48:AV51"/>
    <mergeCell ref="BH44:BI44"/>
    <mergeCell ref="BJ44:CI47"/>
    <mergeCell ref="AE45:AF46"/>
    <mergeCell ref="BH45:BI46"/>
    <mergeCell ref="AE47:AF47"/>
    <mergeCell ref="BH47:BI47"/>
    <mergeCell ref="E44:H47"/>
    <mergeCell ref="I44:J47"/>
    <mergeCell ref="K44:AC47"/>
    <mergeCell ref="AD44:AD47"/>
    <mergeCell ref="AE44:AF44"/>
    <mergeCell ref="AG44:BG47"/>
    <mergeCell ref="CE40:CI43"/>
    <mergeCell ref="AL41:AM42"/>
    <mergeCell ref="AW41:AX42"/>
    <mergeCell ref="BR41:BS42"/>
    <mergeCell ref="CC41:CD42"/>
    <mergeCell ref="AL43:AM43"/>
    <mergeCell ref="AW43:AX43"/>
    <mergeCell ref="BR43:BS43"/>
    <mergeCell ref="CC43:CD43"/>
    <mergeCell ref="AW40:AX40"/>
    <mergeCell ref="AY40:BF43"/>
    <mergeCell ref="BG40:BQ43"/>
    <mergeCell ref="BR40:BS40"/>
    <mergeCell ref="BT40:CB43"/>
    <mergeCell ref="CC40:CD40"/>
    <mergeCell ref="E40:H43"/>
    <mergeCell ref="I40:J43"/>
    <mergeCell ref="K40:AC43"/>
    <mergeCell ref="AQ32:AY35"/>
    <mergeCell ref="AD40:AK43"/>
    <mergeCell ref="AL40:AM40"/>
    <mergeCell ref="AN40:AV43"/>
    <mergeCell ref="BJ36:BR39"/>
    <mergeCell ref="BS36:BU39"/>
    <mergeCell ref="BV36:CI39"/>
    <mergeCell ref="AE37:AF38"/>
    <mergeCell ref="BH37:BI38"/>
    <mergeCell ref="AE39:AF39"/>
    <mergeCell ref="BH39:BI39"/>
    <mergeCell ref="BR28:BW31"/>
    <mergeCell ref="BX28:CB31"/>
    <mergeCell ref="CC28:CD28"/>
    <mergeCell ref="CF32:CI35"/>
    <mergeCell ref="E36:H39"/>
    <mergeCell ref="I36:J39"/>
    <mergeCell ref="K36:AC39"/>
    <mergeCell ref="AD36:AD39"/>
    <mergeCell ref="AE36:AF36"/>
    <mergeCell ref="AG36:AM39"/>
    <mergeCell ref="AN36:AP39"/>
    <mergeCell ref="AQ36:BG39"/>
    <mergeCell ref="BH36:BI36"/>
    <mergeCell ref="AZ32:BB35"/>
    <mergeCell ref="BC32:BF35"/>
    <mergeCell ref="BG32:BM35"/>
    <mergeCell ref="BN32:BT35"/>
    <mergeCell ref="BU32:CB35"/>
    <mergeCell ref="CC32:CE35"/>
    <mergeCell ref="E32:H35"/>
    <mergeCell ref="I32:J35"/>
    <mergeCell ref="K32:AC35"/>
    <mergeCell ref="AD32:AJ35"/>
    <mergeCell ref="AK32:AP35"/>
    <mergeCell ref="AG28:AL31"/>
    <mergeCell ref="BX24:CI27"/>
    <mergeCell ref="AE25:AF26"/>
    <mergeCell ref="AV25:AW26"/>
    <mergeCell ref="BI25:BJ26"/>
    <mergeCell ref="AE27:AF27"/>
    <mergeCell ref="AV27:AW27"/>
    <mergeCell ref="BI27:BJ27"/>
    <mergeCell ref="AM24:AU27"/>
    <mergeCell ref="AV24:AW24"/>
    <mergeCell ref="AX24:BH27"/>
    <mergeCell ref="BI24:BJ24"/>
    <mergeCell ref="BK24:BQ27"/>
    <mergeCell ref="BR24:BW27"/>
    <mergeCell ref="CE28:CI31"/>
    <mergeCell ref="AE29:AF30"/>
    <mergeCell ref="BI29:BJ30"/>
    <mergeCell ref="CC29:CD30"/>
    <mergeCell ref="AE31:AF31"/>
    <mergeCell ref="BI31:BJ31"/>
    <mergeCell ref="CC31:CD31"/>
    <mergeCell ref="AM28:BH31"/>
    <mergeCell ref="BI28:BJ28"/>
    <mergeCell ref="BK28:BQ31"/>
    <mergeCell ref="BH20:BI20"/>
    <mergeCell ref="BK20:CI23"/>
    <mergeCell ref="AE21:AF22"/>
    <mergeCell ref="BI21:BJ22"/>
    <mergeCell ref="AE23:AF23"/>
    <mergeCell ref="BH23:BI23"/>
    <mergeCell ref="A17:H19"/>
    <mergeCell ref="I17:AC19"/>
    <mergeCell ref="AD17:CI19"/>
    <mergeCell ref="A20:D67"/>
    <mergeCell ref="E20:H23"/>
    <mergeCell ref="I20:J23"/>
    <mergeCell ref="K20:AC23"/>
    <mergeCell ref="AD20:AD23"/>
    <mergeCell ref="AE20:AF20"/>
    <mergeCell ref="AG20:BG23"/>
    <mergeCell ref="E24:H31"/>
    <mergeCell ref="I24:J31"/>
    <mergeCell ref="K24:AC31"/>
    <mergeCell ref="AD24:AD27"/>
    <mergeCell ref="AE24:AF24"/>
    <mergeCell ref="AG24:AL27"/>
    <mergeCell ref="AD28:AD31"/>
    <mergeCell ref="AE28:AF28"/>
    <mergeCell ref="C11:N11"/>
    <mergeCell ref="Q11:AZ11"/>
    <mergeCell ref="C12:N12"/>
    <mergeCell ref="Q12:AZ12"/>
    <mergeCell ref="C13:N13"/>
    <mergeCell ref="Q13:AZ13"/>
    <mergeCell ref="A1:F2"/>
    <mergeCell ref="A5:CI7"/>
    <mergeCell ref="C9:N9"/>
    <mergeCell ref="Q9:AZ9"/>
    <mergeCell ref="C10:N10"/>
    <mergeCell ref="Q10:AZ10"/>
  </mergeCells>
  <phoneticPr fontId="3"/>
  <printOptions horizontalCentered="1"/>
  <pageMargins left="0.70866141732283472" right="0.70866141732283472" top="0.74803149606299213" bottom="0.74803149606299213" header="0.31496062992125984" footer="0.31496062992125984"/>
  <pageSetup paperSize="9" scale="90"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26673" r:id="rId4" name="Check Box 49">
              <controlPr defaultSize="0" autoFill="0" autoLine="0" autoPict="0">
                <anchor moveWithCells="1">
                  <from>
                    <xdr:col>87</xdr:col>
                    <xdr:colOff>0</xdr:colOff>
                    <xdr:row>75</xdr:row>
                    <xdr:rowOff>69850</xdr:rowOff>
                  </from>
                  <to>
                    <xdr:col>87</xdr:col>
                    <xdr:colOff>50800</xdr:colOff>
                    <xdr:row>78</xdr:row>
                    <xdr:rowOff>31750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6">
    <tabColor rgb="FFFFFF00"/>
    <pageSetUpPr fitToPage="1"/>
  </sheetPr>
  <dimension ref="A1:CA55"/>
  <sheetViews>
    <sheetView view="pageBreakPreview" topLeftCell="A18" zoomScaleNormal="100" zoomScaleSheetLayoutView="100" workbookViewId="0">
      <selection activeCell="L28" sqref="L28"/>
    </sheetView>
  </sheetViews>
  <sheetFormatPr defaultRowHeight="13"/>
  <cols>
    <col min="1" max="20" width="1" style="25" customWidth="1"/>
    <col min="21" max="21" width="9.08984375" style="25" customWidth="1"/>
    <col min="22" max="79" width="1" style="25" customWidth="1"/>
    <col min="80" max="256" width="9" style="25"/>
    <col min="257" max="276" width="1" style="25" customWidth="1"/>
    <col min="277" max="277" width="9.08984375" style="25" customWidth="1"/>
    <col min="278" max="335" width="1" style="25" customWidth="1"/>
    <col min="336" max="512" width="9" style="25"/>
    <col min="513" max="532" width="1" style="25" customWidth="1"/>
    <col min="533" max="533" width="9.08984375" style="25" customWidth="1"/>
    <col min="534" max="591" width="1" style="25" customWidth="1"/>
    <col min="592" max="768" width="9" style="25"/>
    <col min="769" max="788" width="1" style="25" customWidth="1"/>
    <col min="789" max="789" width="9.08984375" style="25" customWidth="1"/>
    <col min="790" max="847" width="1" style="25" customWidth="1"/>
    <col min="848" max="1024" width="9" style="25"/>
    <col min="1025" max="1044" width="1" style="25" customWidth="1"/>
    <col min="1045" max="1045" width="9.08984375" style="25" customWidth="1"/>
    <col min="1046" max="1103" width="1" style="25" customWidth="1"/>
    <col min="1104" max="1280" width="9" style="25"/>
    <col min="1281" max="1300" width="1" style="25" customWidth="1"/>
    <col min="1301" max="1301" width="9.08984375" style="25" customWidth="1"/>
    <col min="1302" max="1359" width="1" style="25" customWidth="1"/>
    <col min="1360" max="1536" width="9" style="25"/>
    <col min="1537" max="1556" width="1" style="25" customWidth="1"/>
    <col min="1557" max="1557" width="9.08984375" style="25" customWidth="1"/>
    <col min="1558" max="1615" width="1" style="25" customWidth="1"/>
    <col min="1616" max="1792" width="9" style="25"/>
    <col min="1793" max="1812" width="1" style="25" customWidth="1"/>
    <col min="1813" max="1813" width="9.08984375" style="25" customWidth="1"/>
    <col min="1814" max="1871" width="1" style="25" customWidth="1"/>
    <col min="1872" max="2048" width="9" style="25"/>
    <col min="2049" max="2068" width="1" style="25" customWidth="1"/>
    <col min="2069" max="2069" width="9.08984375" style="25" customWidth="1"/>
    <col min="2070" max="2127" width="1" style="25" customWidth="1"/>
    <col min="2128" max="2304" width="9" style="25"/>
    <col min="2305" max="2324" width="1" style="25" customWidth="1"/>
    <col min="2325" max="2325" width="9.08984375" style="25" customWidth="1"/>
    <col min="2326" max="2383" width="1" style="25" customWidth="1"/>
    <col min="2384" max="2560" width="9" style="25"/>
    <col min="2561" max="2580" width="1" style="25" customWidth="1"/>
    <col min="2581" max="2581" width="9.08984375" style="25" customWidth="1"/>
    <col min="2582" max="2639" width="1" style="25" customWidth="1"/>
    <col min="2640" max="2816" width="9" style="25"/>
    <col min="2817" max="2836" width="1" style="25" customWidth="1"/>
    <col min="2837" max="2837" width="9.08984375" style="25" customWidth="1"/>
    <col min="2838" max="2895" width="1" style="25" customWidth="1"/>
    <col min="2896" max="3072" width="9" style="25"/>
    <col min="3073" max="3092" width="1" style="25" customWidth="1"/>
    <col min="3093" max="3093" width="9.08984375" style="25" customWidth="1"/>
    <col min="3094" max="3151" width="1" style="25" customWidth="1"/>
    <col min="3152" max="3328" width="9" style="25"/>
    <col min="3329" max="3348" width="1" style="25" customWidth="1"/>
    <col min="3349" max="3349" width="9.08984375" style="25" customWidth="1"/>
    <col min="3350" max="3407" width="1" style="25" customWidth="1"/>
    <col min="3408" max="3584" width="9" style="25"/>
    <col min="3585" max="3604" width="1" style="25" customWidth="1"/>
    <col min="3605" max="3605" width="9.08984375" style="25" customWidth="1"/>
    <col min="3606" max="3663" width="1" style="25" customWidth="1"/>
    <col min="3664" max="3840" width="9" style="25"/>
    <col min="3841" max="3860" width="1" style="25" customWidth="1"/>
    <col min="3861" max="3861" width="9.08984375" style="25" customWidth="1"/>
    <col min="3862" max="3919" width="1" style="25" customWidth="1"/>
    <col min="3920" max="4096" width="9" style="25"/>
    <col min="4097" max="4116" width="1" style="25" customWidth="1"/>
    <col min="4117" max="4117" width="9.08984375" style="25" customWidth="1"/>
    <col min="4118" max="4175" width="1" style="25" customWidth="1"/>
    <col min="4176" max="4352" width="9" style="25"/>
    <col min="4353" max="4372" width="1" style="25" customWidth="1"/>
    <col min="4373" max="4373" width="9.08984375" style="25" customWidth="1"/>
    <col min="4374" max="4431" width="1" style="25" customWidth="1"/>
    <col min="4432" max="4608" width="9" style="25"/>
    <col min="4609" max="4628" width="1" style="25" customWidth="1"/>
    <col min="4629" max="4629" width="9.08984375" style="25" customWidth="1"/>
    <col min="4630" max="4687" width="1" style="25" customWidth="1"/>
    <col min="4688" max="4864" width="9" style="25"/>
    <col min="4865" max="4884" width="1" style="25" customWidth="1"/>
    <col min="4885" max="4885" width="9.08984375" style="25" customWidth="1"/>
    <col min="4886" max="4943" width="1" style="25" customWidth="1"/>
    <col min="4944" max="5120" width="9" style="25"/>
    <col min="5121" max="5140" width="1" style="25" customWidth="1"/>
    <col min="5141" max="5141" width="9.08984375" style="25" customWidth="1"/>
    <col min="5142" max="5199" width="1" style="25" customWidth="1"/>
    <col min="5200" max="5376" width="9" style="25"/>
    <col min="5377" max="5396" width="1" style="25" customWidth="1"/>
    <col min="5397" max="5397" width="9.08984375" style="25" customWidth="1"/>
    <col min="5398" max="5455" width="1" style="25" customWidth="1"/>
    <col min="5456" max="5632" width="9" style="25"/>
    <col min="5633" max="5652" width="1" style="25" customWidth="1"/>
    <col min="5653" max="5653" width="9.08984375" style="25" customWidth="1"/>
    <col min="5654" max="5711" width="1" style="25" customWidth="1"/>
    <col min="5712" max="5888" width="9" style="25"/>
    <col min="5889" max="5908" width="1" style="25" customWidth="1"/>
    <col min="5909" max="5909" width="9.08984375" style="25" customWidth="1"/>
    <col min="5910" max="5967" width="1" style="25" customWidth="1"/>
    <col min="5968" max="6144" width="9" style="25"/>
    <col min="6145" max="6164" width="1" style="25" customWidth="1"/>
    <col min="6165" max="6165" width="9.08984375" style="25" customWidth="1"/>
    <col min="6166" max="6223" width="1" style="25" customWidth="1"/>
    <col min="6224" max="6400" width="9" style="25"/>
    <col min="6401" max="6420" width="1" style="25" customWidth="1"/>
    <col min="6421" max="6421" width="9.08984375" style="25" customWidth="1"/>
    <col min="6422" max="6479" width="1" style="25" customWidth="1"/>
    <col min="6480" max="6656" width="9" style="25"/>
    <col min="6657" max="6676" width="1" style="25" customWidth="1"/>
    <col min="6677" max="6677" width="9.08984375" style="25" customWidth="1"/>
    <col min="6678" max="6735" width="1" style="25" customWidth="1"/>
    <col min="6736" max="6912" width="9" style="25"/>
    <col min="6913" max="6932" width="1" style="25" customWidth="1"/>
    <col min="6933" max="6933" width="9.08984375" style="25" customWidth="1"/>
    <col min="6934" max="6991" width="1" style="25" customWidth="1"/>
    <col min="6992" max="7168" width="9" style="25"/>
    <col min="7169" max="7188" width="1" style="25" customWidth="1"/>
    <col min="7189" max="7189" width="9.08984375" style="25" customWidth="1"/>
    <col min="7190" max="7247" width="1" style="25" customWidth="1"/>
    <col min="7248" max="7424" width="9" style="25"/>
    <col min="7425" max="7444" width="1" style="25" customWidth="1"/>
    <col min="7445" max="7445" width="9.08984375" style="25" customWidth="1"/>
    <col min="7446" max="7503" width="1" style="25" customWidth="1"/>
    <col min="7504" max="7680" width="9" style="25"/>
    <col min="7681" max="7700" width="1" style="25" customWidth="1"/>
    <col min="7701" max="7701" width="9.08984375" style="25" customWidth="1"/>
    <col min="7702" max="7759" width="1" style="25" customWidth="1"/>
    <col min="7760" max="7936" width="9" style="25"/>
    <col min="7937" max="7956" width="1" style="25" customWidth="1"/>
    <col min="7957" max="7957" width="9.08984375" style="25" customWidth="1"/>
    <col min="7958" max="8015" width="1" style="25" customWidth="1"/>
    <col min="8016" max="8192" width="9" style="25"/>
    <col min="8193" max="8212" width="1" style="25" customWidth="1"/>
    <col min="8213" max="8213" width="9.08984375" style="25" customWidth="1"/>
    <col min="8214" max="8271" width="1" style="25" customWidth="1"/>
    <col min="8272" max="8448" width="9" style="25"/>
    <col min="8449" max="8468" width="1" style="25" customWidth="1"/>
    <col min="8469" max="8469" width="9.08984375" style="25" customWidth="1"/>
    <col min="8470" max="8527" width="1" style="25" customWidth="1"/>
    <col min="8528" max="8704" width="9" style="25"/>
    <col min="8705" max="8724" width="1" style="25" customWidth="1"/>
    <col min="8725" max="8725" width="9.08984375" style="25" customWidth="1"/>
    <col min="8726" max="8783" width="1" style="25" customWidth="1"/>
    <col min="8784" max="8960" width="9" style="25"/>
    <col min="8961" max="8980" width="1" style="25" customWidth="1"/>
    <col min="8981" max="8981" width="9.08984375" style="25" customWidth="1"/>
    <col min="8982" max="9039" width="1" style="25" customWidth="1"/>
    <col min="9040" max="9216" width="9" style="25"/>
    <col min="9217" max="9236" width="1" style="25" customWidth="1"/>
    <col min="9237" max="9237" width="9.08984375" style="25" customWidth="1"/>
    <col min="9238" max="9295" width="1" style="25" customWidth="1"/>
    <col min="9296" max="9472" width="9" style="25"/>
    <col min="9473" max="9492" width="1" style="25" customWidth="1"/>
    <col min="9493" max="9493" width="9.08984375" style="25" customWidth="1"/>
    <col min="9494" max="9551" width="1" style="25" customWidth="1"/>
    <col min="9552" max="9728" width="9" style="25"/>
    <col min="9729" max="9748" width="1" style="25" customWidth="1"/>
    <col min="9749" max="9749" width="9.08984375" style="25" customWidth="1"/>
    <col min="9750" max="9807" width="1" style="25" customWidth="1"/>
    <col min="9808" max="9984" width="9" style="25"/>
    <col min="9985" max="10004" width="1" style="25" customWidth="1"/>
    <col min="10005" max="10005" width="9.08984375" style="25" customWidth="1"/>
    <col min="10006" max="10063" width="1" style="25" customWidth="1"/>
    <col min="10064" max="10240" width="9" style="25"/>
    <col min="10241" max="10260" width="1" style="25" customWidth="1"/>
    <col min="10261" max="10261" width="9.08984375" style="25" customWidth="1"/>
    <col min="10262" max="10319" width="1" style="25" customWidth="1"/>
    <col min="10320" max="10496" width="9" style="25"/>
    <col min="10497" max="10516" width="1" style="25" customWidth="1"/>
    <col min="10517" max="10517" width="9.08984375" style="25" customWidth="1"/>
    <col min="10518" max="10575" width="1" style="25" customWidth="1"/>
    <col min="10576" max="10752" width="9" style="25"/>
    <col min="10753" max="10772" width="1" style="25" customWidth="1"/>
    <col min="10773" max="10773" width="9.08984375" style="25" customWidth="1"/>
    <col min="10774" max="10831" width="1" style="25" customWidth="1"/>
    <col min="10832" max="11008" width="9" style="25"/>
    <col min="11009" max="11028" width="1" style="25" customWidth="1"/>
    <col min="11029" max="11029" width="9.08984375" style="25" customWidth="1"/>
    <col min="11030" max="11087" width="1" style="25" customWidth="1"/>
    <col min="11088" max="11264" width="9" style="25"/>
    <col min="11265" max="11284" width="1" style="25" customWidth="1"/>
    <col min="11285" max="11285" width="9.08984375" style="25" customWidth="1"/>
    <col min="11286" max="11343" width="1" style="25" customWidth="1"/>
    <col min="11344" max="11520" width="9" style="25"/>
    <col min="11521" max="11540" width="1" style="25" customWidth="1"/>
    <col min="11541" max="11541" width="9.08984375" style="25" customWidth="1"/>
    <col min="11542" max="11599" width="1" style="25" customWidth="1"/>
    <col min="11600" max="11776" width="9" style="25"/>
    <col min="11777" max="11796" width="1" style="25" customWidth="1"/>
    <col min="11797" max="11797" width="9.08984375" style="25" customWidth="1"/>
    <col min="11798" max="11855" width="1" style="25" customWidth="1"/>
    <col min="11856" max="12032" width="9" style="25"/>
    <col min="12033" max="12052" width="1" style="25" customWidth="1"/>
    <col min="12053" max="12053" width="9.08984375" style="25" customWidth="1"/>
    <col min="12054" max="12111" width="1" style="25" customWidth="1"/>
    <col min="12112" max="12288" width="9" style="25"/>
    <col min="12289" max="12308" width="1" style="25" customWidth="1"/>
    <col min="12309" max="12309" width="9.08984375" style="25" customWidth="1"/>
    <col min="12310" max="12367" width="1" style="25" customWidth="1"/>
    <col min="12368" max="12544" width="9" style="25"/>
    <col min="12545" max="12564" width="1" style="25" customWidth="1"/>
    <col min="12565" max="12565" width="9.08984375" style="25" customWidth="1"/>
    <col min="12566" max="12623" width="1" style="25" customWidth="1"/>
    <col min="12624" max="12800" width="9" style="25"/>
    <col min="12801" max="12820" width="1" style="25" customWidth="1"/>
    <col min="12821" max="12821" width="9.08984375" style="25" customWidth="1"/>
    <col min="12822" max="12879" width="1" style="25" customWidth="1"/>
    <col min="12880" max="13056" width="9" style="25"/>
    <col min="13057" max="13076" width="1" style="25" customWidth="1"/>
    <col min="13077" max="13077" width="9.08984375" style="25" customWidth="1"/>
    <col min="13078" max="13135" width="1" style="25" customWidth="1"/>
    <col min="13136" max="13312" width="9" style="25"/>
    <col min="13313" max="13332" width="1" style="25" customWidth="1"/>
    <col min="13333" max="13333" width="9.08984375" style="25" customWidth="1"/>
    <col min="13334" max="13391" width="1" style="25" customWidth="1"/>
    <col min="13392" max="13568" width="9" style="25"/>
    <col min="13569" max="13588" width="1" style="25" customWidth="1"/>
    <col min="13589" max="13589" width="9.08984375" style="25" customWidth="1"/>
    <col min="13590" max="13647" width="1" style="25" customWidth="1"/>
    <col min="13648" max="13824" width="9" style="25"/>
    <col min="13825" max="13844" width="1" style="25" customWidth="1"/>
    <col min="13845" max="13845" width="9.08984375" style="25" customWidth="1"/>
    <col min="13846" max="13903" width="1" style="25" customWidth="1"/>
    <col min="13904" max="14080" width="9" style="25"/>
    <col min="14081" max="14100" width="1" style="25" customWidth="1"/>
    <col min="14101" max="14101" width="9.08984375" style="25" customWidth="1"/>
    <col min="14102" max="14159" width="1" style="25" customWidth="1"/>
    <col min="14160" max="14336" width="9" style="25"/>
    <col min="14337" max="14356" width="1" style="25" customWidth="1"/>
    <col min="14357" max="14357" width="9.08984375" style="25" customWidth="1"/>
    <col min="14358" max="14415" width="1" style="25" customWidth="1"/>
    <col min="14416" max="14592" width="9" style="25"/>
    <col min="14593" max="14612" width="1" style="25" customWidth="1"/>
    <col min="14613" max="14613" width="9.08984375" style="25" customWidth="1"/>
    <col min="14614" max="14671" width="1" style="25" customWidth="1"/>
    <col min="14672" max="14848" width="9" style="25"/>
    <col min="14849" max="14868" width="1" style="25" customWidth="1"/>
    <col min="14869" max="14869" width="9.08984375" style="25" customWidth="1"/>
    <col min="14870" max="14927" width="1" style="25" customWidth="1"/>
    <col min="14928" max="15104" width="9" style="25"/>
    <col min="15105" max="15124" width="1" style="25" customWidth="1"/>
    <col min="15125" max="15125" width="9.08984375" style="25" customWidth="1"/>
    <col min="15126" max="15183" width="1" style="25" customWidth="1"/>
    <col min="15184" max="15360" width="9" style="25"/>
    <col min="15361" max="15380" width="1" style="25" customWidth="1"/>
    <col min="15381" max="15381" width="9.08984375" style="25" customWidth="1"/>
    <col min="15382" max="15439" width="1" style="25" customWidth="1"/>
    <col min="15440" max="15616" width="9" style="25"/>
    <col min="15617" max="15636" width="1" style="25" customWidth="1"/>
    <col min="15637" max="15637" width="9.08984375" style="25" customWidth="1"/>
    <col min="15638" max="15695" width="1" style="25" customWidth="1"/>
    <col min="15696" max="15872" width="9" style="25"/>
    <col min="15873" max="15892" width="1" style="25" customWidth="1"/>
    <col min="15893" max="15893" width="9.08984375" style="25" customWidth="1"/>
    <col min="15894" max="15951" width="1" style="25" customWidth="1"/>
    <col min="15952" max="16128" width="9" style="25"/>
    <col min="16129" max="16148" width="1" style="25" customWidth="1"/>
    <col min="16149" max="16149" width="9.08984375" style="25" customWidth="1"/>
    <col min="16150" max="16207" width="1" style="25" customWidth="1"/>
    <col min="16208" max="16384" width="9" style="25"/>
  </cols>
  <sheetData>
    <row r="1" spans="1:79" ht="6" customHeight="1">
      <c r="A1" s="194" t="s">
        <v>42</v>
      </c>
      <c r="B1" s="194"/>
      <c r="C1" s="194"/>
      <c r="D1" s="194"/>
      <c r="E1" s="194"/>
      <c r="F1" s="194"/>
    </row>
    <row r="2" spans="1:79" ht="6" customHeight="1">
      <c r="A2" s="194"/>
      <c r="B2" s="194"/>
      <c r="C2" s="194"/>
      <c r="D2" s="194"/>
      <c r="E2" s="194"/>
      <c r="F2" s="194"/>
    </row>
    <row r="3" spans="1:79" ht="6" customHeight="1"/>
    <row r="4" spans="1:79" ht="6" customHeight="1"/>
    <row r="5" spans="1:79" ht="6" customHeight="1">
      <c r="A5" s="543" t="s">
        <v>239</v>
      </c>
      <c r="B5" s="543"/>
      <c r="C5" s="543"/>
      <c r="D5" s="543"/>
      <c r="E5" s="543"/>
      <c r="F5" s="543"/>
      <c r="G5" s="543"/>
      <c r="H5" s="543"/>
      <c r="I5" s="543"/>
      <c r="J5" s="543"/>
      <c r="K5" s="543"/>
      <c r="L5" s="543"/>
      <c r="M5" s="543"/>
      <c r="N5" s="543"/>
      <c r="O5" s="543"/>
      <c r="P5" s="543"/>
      <c r="Q5" s="543"/>
      <c r="R5" s="543"/>
      <c r="S5" s="543"/>
      <c r="T5" s="543"/>
      <c r="U5" s="543"/>
      <c r="V5" s="543"/>
      <c r="W5" s="543"/>
      <c r="X5" s="543"/>
      <c r="Y5" s="543"/>
      <c r="Z5" s="543"/>
      <c r="AA5" s="543"/>
      <c r="AB5" s="543"/>
      <c r="AC5" s="543"/>
      <c r="AD5" s="543"/>
      <c r="AE5" s="543"/>
      <c r="AF5" s="543"/>
      <c r="AG5" s="543"/>
      <c r="AH5" s="543"/>
      <c r="AI5" s="543"/>
      <c r="AJ5" s="543"/>
      <c r="AK5" s="543"/>
      <c r="AL5" s="543"/>
      <c r="AM5" s="543"/>
      <c r="AN5" s="543"/>
      <c r="AO5" s="543"/>
      <c r="AP5" s="543"/>
      <c r="AQ5" s="543"/>
      <c r="AR5" s="543"/>
      <c r="AS5" s="543"/>
      <c r="AT5" s="543"/>
      <c r="AU5" s="543"/>
      <c r="AV5" s="543"/>
      <c r="AW5" s="543"/>
      <c r="AX5" s="543"/>
      <c r="AY5" s="543"/>
      <c r="AZ5" s="543"/>
      <c r="BA5" s="543"/>
      <c r="BB5" s="543"/>
      <c r="BC5" s="543"/>
      <c r="BD5" s="543"/>
      <c r="BE5" s="543"/>
      <c r="BF5" s="543"/>
      <c r="BG5" s="543"/>
      <c r="BH5" s="543"/>
      <c r="BI5" s="543"/>
      <c r="BJ5" s="543"/>
      <c r="BK5" s="543"/>
      <c r="BL5" s="543"/>
      <c r="BM5" s="543"/>
      <c r="BN5" s="543"/>
      <c r="BO5" s="543"/>
      <c r="BP5" s="543"/>
      <c r="BQ5" s="543"/>
      <c r="BR5" s="543"/>
      <c r="BS5" s="543"/>
      <c r="BT5" s="543"/>
      <c r="BU5" s="543"/>
      <c r="BV5" s="543"/>
      <c r="BW5" s="543"/>
      <c r="BX5" s="543"/>
      <c r="BY5" s="543"/>
      <c r="BZ5" s="543"/>
      <c r="CA5" s="543"/>
    </row>
    <row r="6" spans="1:79" ht="6" customHeight="1">
      <c r="A6" s="543"/>
      <c r="B6" s="543"/>
      <c r="C6" s="543"/>
      <c r="D6" s="543"/>
      <c r="E6" s="543"/>
      <c r="F6" s="543"/>
      <c r="G6" s="543"/>
      <c r="H6" s="543"/>
      <c r="I6" s="543"/>
      <c r="J6" s="543"/>
      <c r="K6" s="543"/>
      <c r="L6" s="543"/>
      <c r="M6" s="543"/>
      <c r="N6" s="543"/>
      <c r="O6" s="543"/>
      <c r="P6" s="543"/>
      <c r="Q6" s="543"/>
      <c r="R6" s="543"/>
      <c r="S6" s="543"/>
      <c r="T6" s="543"/>
      <c r="U6" s="543"/>
      <c r="V6" s="543"/>
      <c r="W6" s="543"/>
      <c r="X6" s="543"/>
      <c r="Y6" s="543"/>
      <c r="Z6" s="543"/>
      <c r="AA6" s="543"/>
      <c r="AB6" s="543"/>
      <c r="AC6" s="543"/>
      <c r="AD6" s="543"/>
      <c r="AE6" s="543"/>
      <c r="AF6" s="543"/>
      <c r="AG6" s="543"/>
      <c r="AH6" s="543"/>
      <c r="AI6" s="543"/>
      <c r="AJ6" s="543"/>
      <c r="AK6" s="543"/>
      <c r="AL6" s="543"/>
      <c r="AM6" s="543"/>
      <c r="AN6" s="543"/>
      <c r="AO6" s="543"/>
      <c r="AP6" s="543"/>
      <c r="AQ6" s="543"/>
      <c r="AR6" s="543"/>
      <c r="AS6" s="543"/>
      <c r="AT6" s="543"/>
      <c r="AU6" s="543"/>
      <c r="AV6" s="543"/>
      <c r="AW6" s="543"/>
      <c r="AX6" s="543"/>
      <c r="AY6" s="543"/>
      <c r="AZ6" s="543"/>
      <c r="BA6" s="543"/>
      <c r="BB6" s="543"/>
      <c r="BC6" s="543"/>
      <c r="BD6" s="543"/>
      <c r="BE6" s="543"/>
      <c r="BF6" s="543"/>
      <c r="BG6" s="543"/>
      <c r="BH6" s="543"/>
      <c r="BI6" s="543"/>
      <c r="BJ6" s="543"/>
      <c r="BK6" s="543"/>
      <c r="BL6" s="543"/>
      <c r="BM6" s="543"/>
      <c r="BN6" s="543"/>
      <c r="BO6" s="543"/>
      <c r="BP6" s="543"/>
      <c r="BQ6" s="543"/>
      <c r="BR6" s="543"/>
      <c r="BS6" s="543"/>
      <c r="BT6" s="543"/>
      <c r="BU6" s="543"/>
      <c r="BV6" s="543"/>
      <c r="BW6" s="543"/>
      <c r="BX6" s="543"/>
      <c r="BY6" s="543"/>
      <c r="BZ6" s="543"/>
      <c r="CA6" s="543"/>
    </row>
    <row r="7" spans="1:79" ht="6" customHeight="1">
      <c r="A7" s="543"/>
      <c r="B7" s="543"/>
      <c r="C7" s="543"/>
      <c r="D7" s="543"/>
      <c r="E7" s="543"/>
      <c r="F7" s="543"/>
      <c r="G7" s="543"/>
      <c r="H7" s="543"/>
      <c r="I7" s="543"/>
      <c r="J7" s="543"/>
      <c r="K7" s="543"/>
      <c r="L7" s="543"/>
      <c r="M7" s="543"/>
      <c r="N7" s="543"/>
      <c r="O7" s="543"/>
      <c r="P7" s="543"/>
      <c r="Q7" s="543"/>
      <c r="R7" s="543"/>
      <c r="S7" s="543"/>
      <c r="T7" s="543"/>
      <c r="U7" s="543"/>
      <c r="V7" s="543"/>
      <c r="W7" s="543"/>
      <c r="X7" s="543"/>
      <c r="Y7" s="543"/>
      <c r="Z7" s="543"/>
      <c r="AA7" s="543"/>
      <c r="AB7" s="543"/>
      <c r="AC7" s="543"/>
      <c r="AD7" s="543"/>
      <c r="AE7" s="543"/>
      <c r="AF7" s="543"/>
      <c r="AG7" s="543"/>
      <c r="AH7" s="543"/>
      <c r="AI7" s="543"/>
      <c r="AJ7" s="543"/>
      <c r="AK7" s="543"/>
      <c r="AL7" s="543"/>
      <c r="AM7" s="543"/>
      <c r="AN7" s="543"/>
      <c r="AO7" s="543"/>
      <c r="AP7" s="543"/>
      <c r="AQ7" s="543"/>
      <c r="AR7" s="543"/>
      <c r="AS7" s="543"/>
      <c r="AT7" s="543"/>
      <c r="AU7" s="543"/>
      <c r="AV7" s="543"/>
      <c r="AW7" s="543"/>
      <c r="AX7" s="543"/>
      <c r="AY7" s="543"/>
      <c r="AZ7" s="543"/>
      <c r="BA7" s="543"/>
      <c r="BB7" s="543"/>
      <c r="BC7" s="543"/>
      <c r="BD7" s="543"/>
      <c r="BE7" s="543"/>
      <c r="BF7" s="543"/>
      <c r="BG7" s="543"/>
      <c r="BH7" s="543"/>
      <c r="BI7" s="543"/>
      <c r="BJ7" s="543"/>
      <c r="BK7" s="543"/>
      <c r="BL7" s="543"/>
      <c r="BM7" s="543"/>
      <c r="BN7" s="543"/>
      <c r="BO7" s="543"/>
      <c r="BP7" s="543"/>
      <c r="BQ7" s="543"/>
      <c r="BR7" s="543"/>
      <c r="BS7" s="543"/>
      <c r="BT7" s="543"/>
      <c r="BU7" s="543"/>
      <c r="BV7" s="543"/>
      <c r="BW7" s="543"/>
      <c r="BX7" s="543"/>
      <c r="BY7" s="543"/>
      <c r="BZ7" s="543"/>
      <c r="CA7" s="543"/>
    </row>
    <row r="8" spans="1:79" ht="6" customHeight="1"/>
    <row r="9" spans="1:79" ht="6" customHeight="1">
      <c r="BM9" s="671"/>
      <c r="BN9" s="671"/>
      <c r="BO9" s="671"/>
      <c r="BP9" s="671"/>
      <c r="BQ9" s="671"/>
      <c r="BR9" s="671"/>
      <c r="BS9" s="671"/>
      <c r="BT9" s="671"/>
      <c r="BU9" s="671"/>
      <c r="BV9" s="671"/>
      <c r="BW9" s="671"/>
      <c r="BX9" s="671"/>
      <c r="BY9" s="671"/>
      <c r="BZ9" s="671"/>
      <c r="CA9" s="671"/>
    </row>
    <row r="10" spans="1:79" ht="6" customHeight="1">
      <c r="A10" s="194" t="s">
        <v>240</v>
      </c>
      <c r="B10" s="194"/>
      <c r="C10" s="194"/>
      <c r="D10" s="194"/>
      <c r="E10" s="194"/>
      <c r="F10" s="194"/>
      <c r="G10" s="194"/>
      <c r="H10" s="194"/>
      <c r="I10" s="194"/>
      <c r="J10" s="194"/>
      <c r="K10" s="194"/>
      <c r="BM10" s="671"/>
      <c r="BN10" s="671"/>
      <c r="BO10" s="671"/>
      <c r="BP10" s="671"/>
      <c r="BQ10" s="671"/>
      <c r="BR10" s="671"/>
      <c r="BS10" s="671"/>
      <c r="BT10" s="671"/>
      <c r="BU10" s="671"/>
      <c r="BV10" s="671"/>
      <c r="BW10" s="671"/>
      <c r="BX10" s="671"/>
      <c r="BY10" s="671"/>
      <c r="BZ10" s="671"/>
      <c r="CA10" s="671"/>
    </row>
    <row r="11" spans="1:79" ht="6" customHeight="1">
      <c r="A11" s="194"/>
      <c r="B11" s="194"/>
      <c r="C11" s="194"/>
      <c r="D11" s="194"/>
      <c r="E11" s="194"/>
      <c r="F11" s="194"/>
      <c r="G11" s="194"/>
      <c r="H11" s="194"/>
      <c r="I11" s="194"/>
      <c r="J11" s="194"/>
      <c r="K11" s="194"/>
      <c r="BM11" s="672"/>
      <c r="BN11" s="672"/>
      <c r="BO11" s="672"/>
      <c r="BP11" s="672"/>
      <c r="BQ11" s="672"/>
      <c r="BR11" s="672"/>
      <c r="BS11" s="672"/>
      <c r="BT11" s="672"/>
      <c r="BU11" s="672"/>
      <c r="BV11" s="672"/>
      <c r="BW11" s="672"/>
      <c r="BX11" s="672"/>
      <c r="BY11" s="672"/>
      <c r="BZ11" s="672"/>
      <c r="CA11" s="672"/>
    </row>
    <row r="12" spans="1:79" ht="36.75" customHeight="1">
      <c r="A12" s="673" t="s">
        <v>241</v>
      </c>
      <c r="B12" s="674"/>
      <c r="C12" s="674"/>
      <c r="D12" s="674"/>
      <c r="E12" s="674"/>
      <c r="F12" s="674"/>
      <c r="G12" s="674"/>
      <c r="H12" s="674"/>
      <c r="I12" s="674"/>
      <c r="J12" s="674"/>
      <c r="K12" s="674"/>
      <c r="L12" s="674"/>
      <c r="M12" s="674"/>
      <c r="N12" s="674"/>
      <c r="O12" s="675"/>
      <c r="P12" s="673" t="s">
        <v>242</v>
      </c>
      <c r="Q12" s="674"/>
      <c r="R12" s="674"/>
      <c r="S12" s="674"/>
      <c r="T12" s="675"/>
      <c r="U12" s="131" t="s">
        <v>243</v>
      </c>
      <c r="V12" s="673" t="s">
        <v>244</v>
      </c>
      <c r="W12" s="674"/>
      <c r="X12" s="674"/>
      <c r="Y12" s="674"/>
      <c r="Z12" s="674"/>
      <c r="AA12" s="674"/>
      <c r="AB12" s="674"/>
      <c r="AC12" s="674"/>
      <c r="AD12" s="674"/>
      <c r="AE12" s="674"/>
      <c r="AF12" s="674"/>
      <c r="AG12" s="674"/>
      <c r="AH12" s="675"/>
      <c r="AI12" s="673" t="s">
        <v>245</v>
      </c>
      <c r="AJ12" s="674"/>
      <c r="AK12" s="674"/>
      <c r="AL12" s="674"/>
      <c r="AM12" s="674"/>
      <c r="AN12" s="674"/>
      <c r="AO12" s="674"/>
      <c r="AP12" s="674"/>
      <c r="AQ12" s="674"/>
      <c r="AR12" s="674"/>
      <c r="AS12" s="674"/>
      <c r="AT12" s="674"/>
      <c r="AU12" s="674"/>
      <c r="AV12" s="674"/>
      <c r="AW12" s="675"/>
      <c r="AX12" s="676" t="s">
        <v>246</v>
      </c>
      <c r="AY12" s="674"/>
      <c r="AZ12" s="674"/>
      <c r="BA12" s="674"/>
      <c r="BB12" s="674"/>
      <c r="BC12" s="674"/>
      <c r="BD12" s="674"/>
      <c r="BE12" s="674"/>
      <c r="BF12" s="675"/>
      <c r="BG12" s="673" t="s">
        <v>247</v>
      </c>
      <c r="BH12" s="674"/>
      <c r="BI12" s="674"/>
      <c r="BJ12" s="674"/>
      <c r="BK12" s="674"/>
      <c r="BL12" s="674"/>
      <c r="BM12" s="674"/>
      <c r="BN12" s="674"/>
      <c r="BO12" s="674"/>
      <c r="BP12" s="674"/>
      <c r="BQ12" s="674"/>
      <c r="BR12" s="674"/>
      <c r="BS12" s="674"/>
      <c r="BT12" s="674"/>
      <c r="BU12" s="674"/>
      <c r="BV12" s="674"/>
      <c r="BW12" s="674"/>
      <c r="BX12" s="674"/>
      <c r="BY12" s="674"/>
      <c r="BZ12" s="674"/>
      <c r="CA12" s="675"/>
    </row>
    <row r="13" spans="1:79" ht="35.25" customHeight="1">
      <c r="A13" s="180"/>
      <c r="B13" s="181"/>
      <c r="C13" s="181"/>
      <c r="D13" s="181"/>
      <c r="E13" s="181"/>
      <c r="F13" s="181"/>
      <c r="G13" s="181"/>
      <c r="H13" s="181"/>
      <c r="I13" s="181"/>
      <c r="J13" s="181"/>
      <c r="K13" s="181"/>
      <c r="L13" s="181"/>
      <c r="M13" s="181"/>
      <c r="N13" s="181"/>
      <c r="O13" s="182"/>
      <c r="P13" s="687"/>
      <c r="Q13" s="688"/>
      <c r="R13" s="688"/>
      <c r="S13" s="689" t="s">
        <v>248</v>
      </c>
      <c r="T13" s="690"/>
      <c r="U13" s="132" t="s">
        <v>250</v>
      </c>
      <c r="V13" s="684"/>
      <c r="W13" s="685"/>
      <c r="X13" s="685"/>
      <c r="Y13" s="685"/>
      <c r="Z13" s="685"/>
      <c r="AA13" s="685"/>
      <c r="AB13" s="685"/>
      <c r="AC13" s="685"/>
      <c r="AD13" s="685"/>
      <c r="AE13" s="685"/>
      <c r="AF13" s="685"/>
      <c r="AG13" s="685"/>
      <c r="AH13" s="686"/>
      <c r="AI13" s="678"/>
      <c r="AJ13" s="679"/>
      <c r="AK13" s="679"/>
      <c r="AL13" s="679"/>
      <c r="AM13" s="679"/>
      <c r="AN13" s="679"/>
      <c r="AO13" s="679"/>
      <c r="AP13" s="679"/>
      <c r="AQ13" s="679"/>
      <c r="AR13" s="679"/>
      <c r="AS13" s="679"/>
      <c r="AT13" s="679"/>
      <c r="AU13" s="679"/>
      <c r="AV13" s="679"/>
      <c r="AW13" s="680"/>
      <c r="AX13" s="678"/>
      <c r="AY13" s="679"/>
      <c r="AZ13" s="679"/>
      <c r="BA13" s="679"/>
      <c r="BB13" s="679"/>
      <c r="BC13" s="679"/>
      <c r="BD13" s="679"/>
      <c r="BE13" s="618" t="s">
        <v>18</v>
      </c>
      <c r="BF13" s="677"/>
      <c r="BG13" s="678"/>
      <c r="BH13" s="679"/>
      <c r="BI13" s="679"/>
      <c r="BJ13" s="679"/>
      <c r="BK13" s="679"/>
      <c r="BL13" s="679"/>
      <c r="BM13" s="679"/>
      <c r="BN13" s="679"/>
      <c r="BO13" s="679"/>
      <c r="BP13" s="679"/>
      <c r="BQ13" s="679"/>
      <c r="BR13" s="679"/>
      <c r="BS13" s="679"/>
      <c r="BT13" s="679"/>
      <c r="BU13" s="679"/>
      <c r="BV13" s="679"/>
      <c r="BW13" s="679"/>
      <c r="BX13" s="679"/>
      <c r="BY13" s="679"/>
      <c r="BZ13" s="679"/>
      <c r="CA13" s="680"/>
    </row>
    <row r="14" spans="1:79" ht="35.25" customHeight="1">
      <c r="A14" s="180"/>
      <c r="B14" s="181"/>
      <c r="C14" s="181"/>
      <c r="D14" s="181"/>
      <c r="E14" s="181"/>
      <c r="F14" s="181"/>
      <c r="G14" s="181"/>
      <c r="H14" s="181"/>
      <c r="I14" s="181"/>
      <c r="J14" s="181"/>
      <c r="K14" s="181"/>
      <c r="L14" s="181"/>
      <c r="M14" s="181"/>
      <c r="N14" s="181"/>
      <c r="O14" s="182"/>
      <c r="P14" s="681"/>
      <c r="Q14" s="682"/>
      <c r="R14" s="682"/>
      <c r="S14" s="622" t="s">
        <v>248</v>
      </c>
      <c r="T14" s="683"/>
      <c r="U14" s="77" t="s">
        <v>249</v>
      </c>
      <c r="V14" s="684"/>
      <c r="W14" s="685"/>
      <c r="X14" s="685"/>
      <c r="Y14" s="685"/>
      <c r="Z14" s="685"/>
      <c r="AA14" s="685"/>
      <c r="AB14" s="685"/>
      <c r="AC14" s="685"/>
      <c r="AD14" s="685"/>
      <c r="AE14" s="685"/>
      <c r="AF14" s="685"/>
      <c r="AG14" s="685"/>
      <c r="AH14" s="686"/>
      <c r="AI14" s="678"/>
      <c r="AJ14" s="679"/>
      <c r="AK14" s="679"/>
      <c r="AL14" s="679"/>
      <c r="AM14" s="679"/>
      <c r="AN14" s="679"/>
      <c r="AO14" s="679"/>
      <c r="AP14" s="679"/>
      <c r="AQ14" s="679"/>
      <c r="AR14" s="679"/>
      <c r="AS14" s="679"/>
      <c r="AT14" s="679"/>
      <c r="AU14" s="679"/>
      <c r="AV14" s="679"/>
      <c r="AW14" s="680"/>
      <c r="AX14" s="678"/>
      <c r="AY14" s="679"/>
      <c r="AZ14" s="679"/>
      <c r="BA14" s="679"/>
      <c r="BB14" s="679"/>
      <c r="BC14" s="679"/>
      <c r="BD14" s="679"/>
      <c r="BE14" s="618" t="s">
        <v>18</v>
      </c>
      <c r="BF14" s="677"/>
      <c r="BG14" s="678"/>
      <c r="BH14" s="679"/>
      <c r="BI14" s="679"/>
      <c r="BJ14" s="679"/>
      <c r="BK14" s="679"/>
      <c r="BL14" s="679"/>
      <c r="BM14" s="679"/>
      <c r="BN14" s="679"/>
      <c r="BO14" s="679"/>
      <c r="BP14" s="679"/>
      <c r="BQ14" s="679"/>
      <c r="BR14" s="679"/>
      <c r="BS14" s="679"/>
      <c r="BT14" s="679"/>
      <c r="BU14" s="679"/>
      <c r="BV14" s="679"/>
      <c r="BW14" s="679"/>
      <c r="BX14" s="679"/>
      <c r="BY14" s="679"/>
      <c r="BZ14" s="679"/>
      <c r="CA14" s="680"/>
    </row>
    <row r="15" spans="1:79" ht="35.25" customHeight="1">
      <c r="A15" s="180"/>
      <c r="B15" s="181"/>
      <c r="C15" s="181"/>
      <c r="D15" s="181"/>
      <c r="E15" s="181"/>
      <c r="F15" s="181"/>
      <c r="G15" s="181"/>
      <c r="H15" s="181"/>
      <c r="I15" s="181"/>
      <c r="J15" s="181"/>
      <c r="K15" s="181"/>
      <c r="L15" s="181"/>
      <c r="M15" s="181"/>
      <c r="N15" s="181"/>
      <c r="O15" s="182"/>
      <c r="P15" s="681"/>
      <c r="Q15" s="682"/>
      <c r="R15" s="682"/>
      <c r="S15" s="622" t="s">
        <v>248</v>
      </c>
      <c r="T15" s="683"/>
      <c r="U15" s="74" t="s">
        <v>250</v>
      </c>
      <c r="V15" s="691"/>
      <c r="W15" s="692"/>
      <c r="X15" s="692"/>
      <c r="Y15" s="692"/>
      <c r="Z15" s="692"/>
      <c r="AA15" s="692"/>
      <c r="AB15" s="692"/>
      <c r="AC15" s="692"/>
      <c r="AD15" s="692"/>
      <c r="AE15" s="692"/>
      <c r="AF15" s="692"/>
      <c r="AG15" s="692"/>
      <c r="AH15" s="693"/>
      <c r="AI15" s="678"/>
      <c r="AJ15" s="679"/>
      <c r="AK15" s="679"/>
      <c r="AL15" s="679"/>
      <c r="AM15" s="679"/>
      <c r="AN15" s="679"/>
      <c r="AO15" s="679"/>
      <c r="AP15" s="679"/>
      <c r="AQ15" s="679"/>
      <c r="AR15" s="679"/>
      <c r="AS15" s="679"/>
      <c r="AT15" s="679"/>
      <c r="AU15" s="679"/>
      <c r="AV15" s="679"/>
      <c r="AW15" s="680"/>
      <c r="AX15" s="678"/>
      <c r="AY15" s="679"/>
      <c r="AZ15" s="679"/>
      <c r="BA15" s="679"/>
      <c r="BB15" s="679"/>
      <c r="BC15" s="679"/>
      <c r="BD15" s="679"/>
      <c r="BE15" s="618" t="s">
        <v>18</v>
      </c>
      <c r="BF15" s="677"/>
      <c r="BG15" s="678"/>
      <c r="BH15" s="679"/>
      <c r="BI15" s="679"/>
      <c r="BJ15" s="679"/>
      <c r="BK15" s="679"/>
      <c r="BL15" s="679"/>
      <c r="BM15" s="679"/>
      <c r="BN15" s="679"/>
      <c r="BO15" s="679"/>
      <c r="BP15" s="679"/>
      <c r="BQ15" s="679"/>
      <c r="BR15" s="679"/>
      <c r="BS15" s="679"/>
      <c r="BT15" s="679"/>
      <c r="BU15" s="679"/>
      <c r="BV15" s="679"/>
      <c r="BW15" s="679"/>
      <c r="BX15" s="679"/>
      <c r="BY15" s="679"/>
      <c r="BZ15" s="679"/>
      <c r="CA15" s="680"/>
    </row>
    <row r="16" spans="1:79" ht="35.25" customHeight="1">
      <c r="A16" s="180"/>
      <c r="B16" s="181"/>
      <c r="C16" s="181"/>
      <c r="D16" s="181"/>
      <c r="E16" s="181"/>
      <c r="F16" s="181"/>
      <c r="G16" s="181"/>
      <c r="H16" s="181"/>
      <c r="I16" s="181"/>
      <c r="J16" s="181"/>
      <c r="K16" s="181"/>
      <c r="L16" s="181"/>
      <c r="M16" s="181"/>
      <c r="N16" s="181"/>
      <c r="O16" s="182"/>
      <c r="P16" s="681"/>
      <c r="Q16" s="682"/>
      <c r="R16" s="682"/>
      <c r="S16" s="622" t="s">
        <v>248</v>
      </c>
      <c r="T16" s="683"/>
      <c r="U16" s="74" t="s">
        <v>249</v>
      </c>
      <c r="V16" s="691"/>
      <c r="W16" s="692"/>
      <c r="X16" s="692"/>
      <c r="Y16" s="692"/>
      <c r="Z16" s="692"/>
      <c r="AA16" s="692"/>
      <c r="AB16" s="692"/>
      <c r="AC16" s="692"/>
      <c r="AD16" s="692"/>
      <c r="AE16" s="692"/>
      <c r="AF16" s="692"/>
      <c r="AG16" s="692"/>
      <c r="AH16" s="693"/>
      <c r="AI16" s="678"/>
      <c r="AJ16" s="679"/>
      <c r="AK16" s="679"/>
      <c r="AL16" s="679"/>
      <c r="AM16" s="679"/>
      <c r="AN16" s="679"/>
      <c r="AO16" s="679"/>
      <c r="AP16" s="679"/>
      <c r="AQ16" s="679"/>
      <c r="AR16" s="679"/>
      <c r="AS16" s="679"/>
      <c r="AT16" s="679"/>
      <c r="AU16" s="679"/>
      <c r="AV16" s="679"/>
      <c r="AW16" s="680"/>
      <c r="AX16" s="678"/>
      <c r="AY16" s="679"/>
      <c r="AZ16" s="679"/>
      <c r="BA16" s="679"/>
      <c r="BB16" s="679"/>
      <c r="BC16" s="679"/>
      <c r="BD16" s="679"/>
      <c r="BE16" s="618" t="s">
        <v>18</v>
      </c>
      <c r="BF16" s="677"/>
      <c r="BG16" s="678"/>
      <c r="BH16" s="679"/>
      <c r="BI16" s="679"/>
      <c r="BJ16" s="679"/>
      <c r="BK16" s="679"/>
      <c r="BL16" s="679"/>
      <c r="BM16" s="679"/>
      <c r="BN16" s="679"/>
      <c r="BO16" s="679"/>
      <c r="BP16" s="679"/>
      <c r="BQ16" s="679"/>
      <c r="BR16" s="679"/>
      <c r="BS16" s="679"/>
      <c r="BT16" s="679"/>
      <c r="BU16" s="679"/>
      <c r="BV16" s="679"/>
      <c r="BW16" s="679"/>
      <c r="BX16" s="679"/>
      <c r="BY16" s="679"/>
      <c r="BZ16" s="679"/>
      <c r="CA16" s="680"/>
    </row>
    <row r="17" spans="1:79" ht="35.25" customHeight="1">
      <c r="A17" s="180"/>
      <c r="B17" s="181"/>
      <c r="C17" s="181"/>
      <c r="D17" s="181"/>
      <c r="E17" s="181"/>
      <c r="F17" s="181"/>
      <c r="G17" s="181"/>
      <c r="H17" s="181"/>
      <c r="I17" s="181"/>
      <c r="J17" s="181"/>
      <c r="K17" s="181"/>
      <c r="L17" s="181"/>
      <c r="M17" s="181"/>
      <c r="N17" s="181"/>
      <c r="O17" s="182"/>
      <c r="P17" s="681"/>
      <c r="Q17" s="682"/>
      <c r="R17" s="682"/>
      <c r="S17" s="622" t="s">
        <v>248</v>
      </c>
      <c r="T17" s="683"/>
      <c r="U17" s="74" t="s">
        <v>250</v>
      </c>
      <c r="V17" s="691"/>
      <c r="W17" s="692"/>
      <c r="X17" s="692"/>
      <c r="Y17" s="692"/>
      <c r="Z17" s="692"/>
      <c r="AA17" s="692"/>
      <c r="AB17" s="692"/>
      <c r="AC17" s="692"/>
      <c r="AD17" s="692"/>
      <c r="AE17" s="692"/>
      <c r="AF17" s="692"/>
      <c r="AG17" s="692"/>
      <c r="AH17" s="693"/>
      <c r="AI17" s="678"/>
      <c r="AJ17" s="679"/>
      <c r="AK17" s="679"/>
      <c r="AL17" s="679"/>
      <c r="AM17" s="679"/>
      <c r="AN17" s="679"/>
      <c r="AO17" s="679"/>
      <c r="AP17" s="679"/>
      <c r="AQ17" s="679"/>
      <c r="AR17" s="679"/>
      <c r="AS17" s="679"/>
      <c r="AT17" s="679"/>
      <c r="AU17" s="679"/>
      <c r="AV17" s="679"/>
      <c r="AW17" s="680"/>
      <c r="AX17" s="678"/>
      <c r="AY17" s="679"/>
      <c r="AZ17" s="679"/>
      <c r="BA17" s="679"/>
      <c r="BB17" s="679"/>
      <c r="BC17" s="679"/>
      <c r="BD17" s="679"/>
      <c r="BE17" s="618" t="s">
        <v>18</v>
      </c>
      <c r="BF17" s="677"/>
      <c r="BG17" s="678"/>
      <c r="BH17" s="679"/>
      <c r="BI17" s="679"/>
      <c r="BJ17" s="679"/>
      <c r="BK17" s="679"/>
      <c r="BL17" s="679"/>
      <c r="BM17" s="679"/>
      <c r="BN17" s="679"/>
      <c r="BO17" s="679"/>
      <c r="BP17" s="679"/>
      <c r="BQ17" s="679"/>
      <c r="BR17" s="679"/>
      <c r="BS17" s="679"/>
      <c r="BT17" s="679"/>
      <c r="BU17" s="679"/>
      <c r="BV17" s="679"/>
      <c r="BW17" s="679"/>
      <c r="BX17" s="679"/>
      <c r="BY17" s="679"/>
      <c r="BZ17" s="679"/>
      <c r="CA17" s="680"/>
    </row>
    <row r="18" spans="1:79" ht="35.25" customHeight="1">
      <c r="A18" s="180"/>
      <c r="B18" s="181"/>
      <c r="C18" s="181"/>
      <c r="D18" s="181"/>
      <c r="E18" s="181"/>
      <c r="F18" s="181"/>
      <c r="G18" s="181"/>
      <c r="H18" s="181"/>
      <c r="I18" s="181"/>
      <c r="J18" s="181"/>
      <c r="K18" s="181"/>
      <c r="L18" s="181"/>
      <c r="M18" s="181"/>
      <c r="N18" s="181"/>
      <c r="O18" s="182"/>
      <c r="P18" s="681"/>
      <c r="Q18" s="682"/>
      <c r="R18" s="682"/>
      <c r="S18" s="622" t="s">
        <v>248</v>
      </c>
      <c r="T18" s="683"/>
      <c r="U18" s="74"/>
      <c r="V18" s="691"/>
      <c r="W18" s="692"/>
      <c r="X18" s="692"/>
      <c r="Y18" s="692"/>
      <c r="Z18" s="692"/>
      <c r="AA18" s="692"/>
      <c r="AB18" s="692"/>
      <c r="AC18" s="692"/>
      <c r="AD18" s="692"/>
      <c r="AE18" s="692"/>
      <c r="AF18" s="692"/>
      <c r="AG18" s="692"/>
      <c r="AH18" s="693"/>
      <c r="AI18" s="678"/>
      <c r="AJ18" s="679"/>
      <c r="AK18" s="679"/>
      <c r="AL18" s="679"/>
      <c r="AM18" s="679"/>
      <c r="AN18" s="679"/>
      <c r="AO18" s="679"/>
      <c r="AP18" s="679"/>
      <c r="AQ18" s="679"/>
      <c r="AR18" s="679"/>
      <c r="AS18" s="679"/>
      <c r="AT18" s="679"/>
      <c r="AU18" s="679"/>
      <c r="AV18" s="679"/>
      <c r="AW18" s="680"/>
      <c r="AX18" s="678"/>
      <c r="AY18" s="679"/>
      <c r="AZ18" s="679"/>
      <c r="BA18" s="679"/>
      <c r="BB18" s="679"/>
      <c r="BC18" s="679"/>
      <c r="BD18" s="679"/>
      <c r="BE18" s="618" t="s">
        <v>18</v>
      </c>
      <c r="BF18" s="677"/>
      <c r="BG18" s="678"/>
      <c r="BH18" s="679"/>
      <c r="BI18" s="679"/>
      <c r="BJ18" s="679"/>
      <c r="BK18" s="679"/>
      <c r="BL18" s="679"/>
      <c r="BM18" s="679"/>
      <c r="BN18" s="679"/>
      <c r="BO18" s="679"/>
      <c r="BP18" s="679"/>
      <c r="BQ18" s="679"/>
      <c r="BR18" s="679"/>
      <c r="BS18" s="679"/>
      <c r="BT18" s="679"/>
      <c r="BU18" s="679"/>
      <c r="BV18" s="679"/>
      <c r="BW18" s="679"/>
      <c r="BX18" s="679"/>
      <c r="BY18" s="679"/>
      <c r="BZ18" s="679"/>
      <c r="CA18" s="680"/>
    </row>
    <row r="19" spans="1:79" ht="35.25" customHeight="1">
      <c r="A19" s="687"/>
      <c r="B19" s="688"/>
      <c r="C19" s="688"/>
      <c r="D19" s="688"/>
      <c r="E19" s="688"/>
      <c r="F19" s="688"/>
      <c r="G19" s="688"/>
      <c r="H19" s="688"/>
      <c r="I19" s="688"/>
      <c r="J19" s="688"/>
      <c r="K19" s="688"/>
      <c r="L19" s="688"/>
      <c r="M19" s="688"/>
      <c r="N19" s="688"/>
      <c r="O19" s="707"/>
      <c r="P19" s="687"/>
      <c r="Q19" s="688"/>
      <c r="R19" s="688"/>
      <c r="S19" s="689" t="s">
        <v>248</v>
      </c>
      <c r="T19" s="690"/>
      <c r="U19" s="133"/>
      <c r="V19" s="691"/>
      <c r="W19" s="692"/>
      <c r="X19" s="692"/>
      <c r="Y19" s="692"/>
      <c r="Z19" s="692"/>
      <c r="AA19" s="692"/>
      <c r="AB19" s="692"/>
      <c r="AC19" s="692"/>
      <c r="AD19" s="692"/>
      <c r="AE19" s="692"/>
      <c r="AF19" s="692"/>
      <c r="AG19" s="692"/>
      <c r="AH19" s="693"/>
      <c r="AI19" s="694"/>
      <c r="AJ19" s="695"/>
      <c r="AK19" s="695"/>
      <c r="AL19" s="695"/>
      <c r="AM19" s="695"/>
      <c r="AN19" s="695"/>
      <c r="AO19" s="695"/>
      <c r="AP19" s="695"/>
      <c r="AQ19" s="695"/>
      <c r="AR19" s="695"/>
      <c r="AS19" s="695"/>
      <c r="AT19" s="695"/>
      <c r="AU19" s="695"/>
      <c r="AV19" s="695"/>
      <c r="AW19" s="696"/>
      <c r="AX19" s="694"/>
      <c r="AY19" s="695"/>
      <c r="AZ19" s="695"/>
      <c r="BA19" s="695"/>
      <c r="BB19" s="695"/>
      <c r="BC19" s="695"/>
      <c r="BD19" s="695"/>
      <c r="BE19" s="689" t="s">
        <v>18</v>
      </c>
      <c r="BF19" s="690"/>
      <c r="BG19" s="694"/>
      <c r="BH19" s="695"/>
      <c r="BI19" s="695"/>
      <c r="BJ19" s="695"/>
      <c r="BK19" s="695"/>
      <c r="BL19" s="695"/>
      <c r="BM19" s="695"/>
      <c r="BN19" s="695"/>
      <c r="BO19" s="695"/>
      <c r="BP19" s="695"/>
      <c r="BQ19" s="695"/>
      <c r="BR19" s="695"/>
      <c r="BS19" s="695"/>
      <c r="BT19" s="695"/>
      <c r="BU19" s="695"/>
      <c r="BV19" s="695"/>
      <c r="BW19" s="695"/>
      <c r="BX19" s="695"/>
      <c r="BY19" s="695"/>
      <c r="BZ19" s="695"/>
      <c r="CA19" s="696"/>
    </row>
    <row r="20" spans="1:79" ht="6" customHeight="1"/>
    <row r="21" spans="1:79" ht="6" customHeight="1">
      <c r="B21" s="194" t="s">
        <v>251</v>
      </c>
      <c r="C21" s="194"/>
      <c r="D21" s="194"/>
      <c r="E21" s="194"/>
      <c r="F21" s="194"/>
      <c r="G21" s="194"/>
      <c r="H21" s="194"/>
      <c r="I21" s="194"/>
      <c r="J21" s="194"/>
      <c r="K21" s="194"/>
      <c r="L21" s="194"/>
      <c r="M21" s="194"/>
      <c r="N21" s="194"/>
      <c r="O21" s="194"/>
      <c r="P21" s="194"/>
      <c r="Q21" s="194"/>
      <c r="R21" s="194"/>
      <c r="S21" s="194"/>
      <c r="T21" s="194"/>
      <c r="U21" s="194"/>
      <c r="V21" s="194"/>
      <c r="W21" s="194"/>
      <c r="X21" s="194"/>
      <c r="Y21" s="194"/>
      <c r="Z21" s="194"/>
      <c r="AA21" s="194"/>
      <c r="AB21" s="194"/>
      <c r="AC21" s="194"/>
      <c r="AD21" s="194"/>
      <c r="AE21" s="194"/>
      <c r="AF21" s="194"/>
      <c r="AG21" s="194"/>
      <c r="AH21" s="194"/>
      <c r="AI21" s="194"/>
      <c r="AJ21" s="194"/>
      <c r="AK21" s="194"/>
      <c r="AL21" s="194"/>
      <c r="AM21" s="194"/>
      <c r="AN21" s="194"/>
      <c r="AO21" s="194"/>
      <c r="AP21" s="194"/>
      <c r="AQ21" s="194"/>
      <c r="AR21" s="194"/>
      <c r="AS21" s="194"/>
      <c r="AT21" s="194"/>
      <c r="AU21" s="194"/>
      <c r="AV21" s="194"/>
      <c r="AW21" s="194"/>
      <c r="AX21" s="194"/>
      <c r="AY21" s="194"/>
      <c r="AZ21" s="194"/>
      <c r="BA21" s="194"/>
      <c r="BB21" s="194"/>
      <c r="BC21" s="194"/>
      <c r="BD21" s="194"/>
      <c r="BE21" s="194"/>
      <c r="BF21" s="194"/>
      <c r="BG21" s="194"/>
      <c r="BH21" s="194"/>
      <c r="BI21" s="194"/>
      <c r="BJ21" s="194"/>
      <c r="BK21" s="194"/>
      <c r="BL21" s="194"/>
      <c r="BM21" s="194"/>
      <c r="BN21" s="194"/>
      <c r="BO21" s="194"/>
      <c r="BP21" s="194"/>
      <c r="BQ21" s="194"/>
      <c r="BR21" s="194"/>
      <c r="BS21" s="194"/>
      <c r="BT21" s="194"/>
      <c r="BU21" s="194"/>
      <c r="BV21" s="194"/>
      <c r="BW21" s="194"/>
      <c r="BX21" s="194"/>
      <c r="BY21" s="194"/>
      <c r="BZ21" s="194"/>
      <c r="CA21" s="194"/>
    </row>
    <row r="22" spans="1:79" ht="6" customHeight="1">
      <c r="B22" s="194"/>
      <c r="C22" s="194"/>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c r="AK22" s="194"/>
      <c r="AL22" s="194"/>
      <c r="AM22" s="194"/>
      <c r="AN22" s="194"/>
      <c r="AO22" s="194"/>
      <c r="AP22" s="194"/>
      <c r="AQ22" s="194"/>
      <c r="AR22" s="194"/>
      <c r="AS22" s="194"/>
      <c r="AT22" s="194"/>
      <c r="AU22" s="194"/>
      <c r="AV22" s="194"/>
      <c r="AW22" s="194"/>
      <c r="AX22" s="194"/>
      <c r="AY22" s="194"/>
      <c r="AZ22" s="194"/>
      <c r="BA22" s="194"/>
      <c r="BB22" s="194"/>
      <c r="BC22" s="194"/>
      <c r="BD22" s="194"/>
      <c r="BE22" s="194"/>
      <c r="BF22" s="194"/>
      <c r="BG22" s="194"/>
      <c r="BH22" s="194"/>
      <c r="BI22" s="194"/>
      <c r="BJ22" s="194"/>
      <c r="BK22" s="194"/>
      <c r="BL22" s="194"/>
      <c r="BM22" s="194"/>
      <c r="BN22" s="194"/>
      <c r="BO22" s="194"/>
      <c r="BP22" s="194"/>
      <c r="BQ22" s="194"/>
      <c r="BR22" s="194"/>
      <c r="BS22" s="194"/>
      <c r="BT22" s="194"/>
      <c r="BU22" s="194"/>
      <c r="BV22" s="194"/>
      <c r="BW22" s="194"/>
      <c r="BX22" s="194"/>
      <c r="BY22" s="194"/>
      <c r="BZ22" s="194"/>
      <c r="CA22" s="194"/>
    </row>
    <row r="23" spans="1:79" ht="6" customHeight="1">
      <c r="B23" s="697" t="s">
        <v>252</v>
      </c>
      <c r="C23" s="697"/>
      <c r="D23" s="697"/>
      <c r="E23" s="697"/>
      <c r="F23" s="697"/>
      <c r="G23" s="697"/>
      <c r="H23" s="697"/>
      <c r="I23" s="697"/>
      <c r="J23" s="697"/>
      <c r="K23" s="697"/>
      <c r="L23" s="697"/>
      <c r="M23" s="697"/>
      <c r="N23" s="697"/>
      <c r="O23" s="697"/>
      <c r="P23" s="697"/>
      <c r="Q23" s="697"/>
      <c r="R23" s="697"/>
      <c r="S23" s="697"/>
      <c r="T23" s="697"/>
      <c r="U23" s="697"/>
      <c r="V23" s="697"/>
      <c r="W23" s="697"/>
      <c r="X23" s="697"/>
      <c r="Y23" s="697"/>
      <c r="Z23" s="697"/>
      <c r="AA23" s="697"/>
      <c r="AB23" s="697"/>
      <c r="AC23" s="697"/>
      <c r="AD23" s="697"/>
      <c r="AE23" s="697"/>
      <c r="AF23" s="697"/>
      <c r="AG23" s="697"/>
      <c r="AH23" s="697"/>
      <c r="AI23" s="697"/>
      <c r="AJ23" s="697"/>
      <c r="AK23" s="697"/>
      <c r="AL23" s="697"/>
      <c r="AM23" s="697"/>
      <c r="AN23" s="697"/>
      <c r="AO23" s="697"/>
      <c r="AP23" s="697"/>
      <c r="AQ23" s="697"/>
      <c r="AR23" s="697"/>
      <c r="AS23" s="697"/>
      <c r="AT23" s="697"/>
      <c r="AU23" s="697"/>
      <c r="AV23" s="697"/>
      <c r="AW23" s="697"/>
      <c r="AX23" s="697"/>
      <c r="AY23" s="697"/>
      <c r="AZ23" s="697"/>
      <c r="BA23" s="697"/>
      <c r="BB23" s="697"/>
      <c r="BC23" s="697"/>
      <c r="BD23" s="697"/>
      <c r="BE23" s="697"/>
      <c r="BF23" s="697"/>
      <c r="BG23" s="697"/>
      <c r="BH23" s="697"/>
      <c r="BI23" s="697"/>
      <c r="BJ23" s="697"/>
      <c r="BK23" s="697"/>
      <c r="BL23" s="697"/>
      <c r="BM23" s="697"/>
      <c r="BN23" s="697"/>
      <c r="BO23" s="697"/>
      <c r="BP23" s="697"/>
      <c r="BQ23" s="697"/>
      <c r="BR23" s="697"/>
      <c r="BS23" s="697"/>
      <c r="BT23" s="697"/>
      <c r="BU23" s="697"/>
      <c r="BV23" s="697"/>
      <c r="BW23" s="697"/>
      <c r="BX23" s="697"/>
      <c r="BY23" s="697"/>
      <c r="BZ23" s="697"/>
      <c r="CA23" s="697"/>
    </row>
    <row r="24" spans="1:79" ht="6" customHeight="1">
      <c r="B24" s="697"/>
      <c r="C24" s="697"/>
      <c r="D24" s="697"/>
      <c r="E24" s="697"/>
      <c r="F24" s="697"/>
      <c r="G24" s="697"/>
      <c r="H24" s="697"/>
      <c r="I24" s="697"/>
      <c r="J24" s="697"/>
      <c r="K24" s="697"/>
      <c r="L24" s="697"/>
      <c r="M24" s="697"/>
      <c r="N24" s="697"/>
      <c r="O24" s="697"/>
      <c r="P24" s="697"/>
      <c r="Q24" s="697"/>
      <c r="R24" s="697"/>
      <c r="S24" s="697"/>
      <c r="T24" s="697"/>
      <c r="U24" s="697"/>
      <c r="V24" s="697"/>
      <c r="W24" s="697"/>
      <c r="X24" s="697"/>
      <c r="Y24" s="697"/>
      <c r="Z24" s="697"/>
      <c r="AA24" s="697"/>
      <c r="AB24" s="697"/>
      <c r="AC24" s="697"/>
      <c r="AD24" s="697"/>
      <c r="AE24" s="697"/>
      <c r="AF24" s="697"/>
      <c r="AG24" s="697"/>
      <c r="AH24" s="697"/>
      <c r="AI24" s="697"/>
      <c r="AJ24" s="697"/>
      <c r="AK24" s="697"/>
      <c r="AL24" s="697"/>
      <c r="AM24" s="697"/>
      <c r="AN24" s="697"/>
      <c r="AO24" s="697"/>
      <c r="AP24" s="697"/>
      <c r="AQ24" s="697"/>
      <c r="AR24" s="697"/>
      <c r="AS24" s="697"/>
      <c r="AT24" s="697"/>
      <c r="AU24" s="697"/>
      <c r="AV24" s="697"/>
      <c r="AW24" s="697"/>
      <c r="AX24" s="697"/>
      <c r="AY24" s="697"/>
      <c r="AZ24" s="697"/>
      <c r="BA24" s="697"/>
      <c r="BB24" s="697"/>
      <c r="BC24" s="697"/>
      <c r="BD24" s="697"/>
      <c r="BE24" s="697"/>
      <c r="BF24" s="697"/>
      <c r="BG24" s="697"/>
      <c r="BH24" s="697"/>
      <c r="BI24" s="697"/>
      <c r="BJ24" s="697"/>
      <c r="BK24" s="697"/>
      <c r="BL24" s="697"/>
      <c r="BM24" s="697"/>
      <c r="BN24" s="697"/>
      <c r="BO24" s="697"/>
      <c r="BP24" s="697"/>
      <c r="BQ24" s="697"/>
      <c r="BR24" s="697"/>
      <c r="BS24" s="697"/>
      <c r="BT24" s="697"/>
      <c r="BU24" s="697"/>
      <c r="BV24" s="697"/>
      <c r="BW24" s="697"/>
      <c r="BX24" s="697"/>
      <c r="BY24" s="697"/>
      <c r="BZ24" s="697"/>
      <c r="CA24" s="697"/>
    </row>
    <row r="25" spans="1:79" ht="6" customHeight="1"/>
    <row r="26" spans="1:79" ht="6" customHeight="1"/>
    <row r="27" spans="1:79" ht="6" customHeight="1"/>
    <row r="28" spans="1:79" ht="6" customHeight="1"/>
    <row r="29" spans="1:79" ht="6" customHeight="1"/>
    <row r="30" spans="1:79" ht="6" customHeight="1"/>
    <row r="31" spans="1:79" ht="6" customHeight="1"/>
    <row r="32" spans="1:79" ht="6" customHeight="1">
      <c r="A32" s="697" t="s">
        <v>299</v>
      </c>
      <c r="B32" s="697"/>
      <c r="C32" s="697"/>
      <c r="D32" s="697"/>
      <c r="E32" s="697"/>
      <c r="F32" s="697"/>
      <c r="G32" s="697"/>
      <c r="H32" s="697"/>
      <c r="I32" s="697"/>
      <c r="J32" s="697"/>
      <c r="K32" s="697"/>
      <c r="L32" s="697"/>
      <c r="M32" s="697"/>
      <c r="N32" s="697"/>
      <c r="O32" s="697"/>
      <c r="P32" s="697"/>
      <c r="Q32" s="697"/>
      <c r="R32" s="697"/>
      <c r="S32" s="697"/>
      <c r="T32" s="697"/>
      <c r="U32" s="697"/>
      <c r="V32" s="697"/>
      <c r="W32" s="697"/>
      <c r="X32" s="697"/>
      <c r="Y32" s="697"/>
      <c r="Z32" s="697"/>
      <c r="AA32" s="697"/>
      <c r="AB32" s="697"/>
      <c r="AC32" s="697"/>
      <c r="AD32" s="697"/>
      <c r="AE32" s="697"/>
      <c r="AF32" s="697"/>
      <c r="AG32" s="697"/>
      <c r="AH32" s="697"/>
    </row>
    <row r="33" spans="1:79" ht="6" customHeight="1">
      <c r="A33" s="698"/>
      <c r="B33" s="698"/>
      <c r="C33" s="698"/>
      <c r="D33" s="698"/>
      <c r="E33" s="698"/>
      <c r="F33" s="698"/>
      <c r="G33" s="698"/>
      <c r="H33" s="698"/>
      <c r="I33" s="698"/>
      <c r="J33" s="698"/>
      <c r="K33" s="698"/>
      <c r="L33" s="698"/>
      <c r="M33" s="698"/>
      <c r="N33" s="698"/>
      <c r="O33" s="698"/>
      <c r="P33" s="698"/>
      <c r="Q33" s="698"/>
      <c r="R33" s="698"/>
      <c r="S33" s="698"/>
      <c r="T33" s="698"/>
      <c r="U33" s="698"/>
      <c r="V33" s="698"/>
      <c r="W33" s="698"/>
      <c r="X33" s="698"/>
      <c r="Y33" s="698"/>
      <c r="Z33" s="698"/>
      <c r="AA33" s="698"/>
      <c r="AB33" s="698"/>
      <c r="AC33" s="698"/>
      <c r="AD33" s="698"/>
      <c r="AE33" s="698"/>
      <c r="AF33" s="698"/>
      <c r="AG33" s="698"/>
      <c r="AH33" s="698"/>
    </row>
    <row r="34" spans="1:79" ht="17.25" customHeight="1">
      <c r="A34" s="699" t="s">
        <v>253</v>
      </c>
      <c r="B34" s="700"/>
      <c r="C34" s="700"/>
      <c r="D34" s="701"/>
      <c r="E34" s="673" t="s">
        <v>254</v>
      </c>
      <c r="F34" s="674"/>
      <c r="G34" s="674"/>
      <c r="H34" s="674"/>
      <c r="I34" s="674"/>
      <c r="J34" s="674"/>
      <c r="K34" s="674"/>
      <c r="L34" s="674"/>
      <c r="M34" s="674"/>
      <c r="N34" s="674"/>
      <c r="O34" s="674"/>
      <c r="P34" s="674"/>
      <c r="Q34" s="674"/>
      <c r="R34" s="674"/>
      <c r="S34" s="674"/>
      <c r="T34" s="674"/>
      <c r="U34" s="674"/>
      <c r="V34" s="674"/>
      <c r="W34" s="674"/>
      <c r="X34" s="674"/>
      <c r="Y34" s="674"/>
      <c r="Z34" s="674"/>
      <c r="AA34" s="674"/>
      <c r="AB34" s="674"/>
      <c r="AC34" s="674"/>
      <c r="AD34" s="675"/>
      <c r="AE34" s="673" t="s">
        <v>255</v>
      </c>
      <c r="AF34" s="674"/>
      <c r="AG34" s="674"/>
      <c r="AH34" s="674"/>
      <c r="AI34" s="674"/>
      <c r="AJ34" s="674"/>
      <c r="AK34" s="674"/>
      <c r="AL34" s="674"/>
      <c r="AM34" s="674"/>
      <c r="AN34" s="674"/>
      <c r="AO34" s="674"/>
      <c r="AP34" s="674"/>
      <c r="AQ34" s="674"/>
      <c r="AR34" s="674"/>
      <c r="AS34" s="674"/>
      <c r="AT34" s="674"/>
      <c r="AU34" s="674"/>
      <c r="AV34" s="674"/>
      <c r="AW34" s="674"/>
      <c r="AX34" s="674"/>
      <c r="AY34" s="674"/>
      <c r="AZ34" s="674"/>
      <c r="BA34" s="674"/>
      <c r="BB34" s="674"/>
      <c r="BC34" s="674"/>
      <c r="BD34" s="674"/>
      <c r="BE34" s="674"/>
      <c r="BF34" s="674"/>
      <c r="BG34" s="674"/>
      <c r="BH34" s="674"/>
      <c r="BI34" s="674"/>
      <c r="BJ34" s="674"/>
      <c r="BK34" s="674"/>
      <c r="BL34" s="675"/>
      <c r="BM34" s="673" t="s">
        <v>256</v>
      </c>
      <c r="BN34" s="674"/>
      <c r="BO34" s="674"/>
      <c r="BP34" s="674"/>
      <c r="BQ34" s="674"/>
      <c r="BR34" s="674"/>
      <c r="BS34" s="674"/>
      <c r="BT34" s="674"/>
      <c r="BU34" s="674"/>
      <c r="BV34" s="674"/>
      <c r="BW34" s="674"/>
      <c r="BX34" s="674"/>
      <c r="BY34" s="674"/>
      <c r="BZ34" s="674"/>
      <c r="CA34" s="675"/>
    </row>
    <row r="35" spans="1:79" ht="23.25" customHeight="1">
      <c r="A35" s="702"/>
      <c r="B35" s="703"/>
      <c r="C35" s="703"/>
      <c r="D35" s="704"/>
      <c r="E35" s="678"/>
      <c r="F35" s="679"/>
      <c r="G35" s="679"/>
      <c r="H35" s="679"/>
      <c r="I35" s="679"/>
      <c r="J35" s="679"/>
      <c r="K35" s="679"/>
      <c r="L35" s="679"/>
      <c r="M35" s="679"/>
      <c r="N35" s="679"/>
      <c r="O35" s="679"/>
      <c r="P35" s="679"/>
      <c r="Q35" s="679"/>
      <c r="R35" s="679"/>
      <c r="S35" s="679"/>
      <c r="T35" s="679"/>
      <c r="U35" s="679"/>
      <c r="V35" s="679"/>
      <c r="W35" s="679"/>
      <c r="X35" s="679"/>
      <c r="Y35" s="679"/>
      <c r="Z35" s="679"/>
      <c r="AA35" s="679"/>
      <c r="AB35" s="679"/>
      <c r="AC35" s="679"/>
      <c r="AD35" s="680"/>
      <c r="AE35" s="678"/>
      <c r="AF35" s="679"/>
      <c r="AG35" s="679"/>
      <c r="AH35" s="679"/>
      <c r="AI35" s="679"/>
      <c r="AJ35" s="679"/>
      <c r="AK35" s="679"/>
      <c r="AL35" s="679"/>
      <c r="AM35" s="679"/>
      <c r="AN35" s="679"/>
      <c r="AO35" s="679"/>
      <c r="AP35" s="679"/>
      <c r="AQ35" s="679"/>
      <c r="AR35" s="679"/>
      <c r="AS35" s="679"/>
      <c r="AT35" s="679"/>
      <c r="AU35" s="679"/>
      <c r="AV35" s="679"/>
      <c r="AW35" s="679"/>
      <c r="AX35" s="679"/>
      <c r="AY35" s="679"/>
      <c r="AZ35" s="679"/>
      <c r="BA35" s="679"/>
      <c r="BB35" s="679"/>
      <c r="BC35" s="679"/>
      <c r="BD35" s="679"/>
      <c r="BE35" s="679"/>
      <c r="BF35" s="679"/>
      <c r="BG35" s="679"/>
      <c r="BH35" s="679"/>
      <c r="BI35" s="679"/>
      <c r="BJ35" s="679"/>
      <c r="BK35" s="679"/>
      <c r="BL35" s="680"/>
      <c r="BM35" s="708"/>
      <c r="BN35" s="709"/>
      <c r="BO35" s="709"/>
      <c r="BP35" s="709"/>
      <c r="BQ35" s="709"/>
      <c r="BR35" s="709"/>
      <c r="BS35" s="709"/>
      <c r="BT35" s="709"/>
      <c r="BU35" s="709"/>
      <c r="BV35" s="709"/>
      <c r="BW35" s="709"/>
      <c r="BX35" s="709"/>
      <c r="BY35" s="710" t="s">
        <v>257</v>
      </c>
      <c r="BZ35" s="710"/>
      <c r="CA35" s="711"/>
    </row>
    <row r="36" spans="1:79" ht="23.25" customHeight="1">
      <c r="A36" s="702"/>
      <c r="B36" s="703"/>
      <c r="C36" s="703"/>
      <c r="D36" s="704"/>
      <c r="E36" s="678"/>
      <c r="F36" s="679"/>
      <c r="G36" s="679"/>
      <c r="H36" s="679"/>
      <c r="I36" s="679"/>
      <c r="J36" s="679"/>
      <c r="K36" s="679"/>
      <c r="L36" s="679"/>
      <c r="M36" s="679"/>
      <c r="N36" s="679"/>
      <c r="O36" s="679"/>
      <c r="P36" s="679"/>
      <c r="Q36" s="679"/>
      <c r="R36" s="679"/>
      <c r="S36" s="679"/>
      <c r="T36" s="679"/>
      <c r="U36" s="679"/>
      <c r="V36" s="679"/>
      <c r="W36" s="679"/>
      <c r="X36" s="679"/>
      <c r="Y36" s="679"/>
      <c r="Z36" s="679"/>
      <c r="AA36" s="679"/>
      <c r="AB36" s="679"/>
      <c r="AC36" s="679"/>
      <c r="AD36" s="680"/>
      <c r="AE36" s="678"/>
      <c r="AF36" s="679"/>
      <c r="AG36" s="679"/>
      <c r="AH36" s="679"/>
      <c r="AI36" s="679"/>
      <c r="AJ36" s="679"/>
      <c r="AK36" s="679"/>
      <c r="AL36" s="679"/>
      <c r="AM36" s="679"/>
      <c r="AN36" s="679"/>
      <c r="AO36" s="679"/>
      <c r="AP36" s="679"/>
      <c r="AQ36" s="679"/>
      <c r="AR36" s="679"/>
      <c r="AS36" s="679"/>
      <c r="AT36" s="679"/>
      <c r="AU36" s="679"/>
      <c r="AV36" s="679"/>
      <c r="AW36" s="679"/>
      <c r="AX36" s="679"/>
      <c r="AY36" s="679"/>
      <c r="AZ36" s="679"/>
      <c r="BA36" s="679"/>
      <c r="BB36" s="679"/>
      <c r="BC36" s="679"/>
      <c r="BD36" s="679"/>
      <c r="BE36" s="679"/>
      <c r="BF36" s="679"/>
      <c r="BG36" s="679"/>
      <c r="BH36" s="679"/>
      <c r="BI36" s="679"/>
      <c r="BJ36" s="679"/>
      <c r="BK36" s="679"/>
      <c r="BL36" s="680"/>
      <c r="BM36" s="708"/>
      <c r="BN36" s="709"/>
      <c r="BO36" s="709"/>
      <c r="BP36" s="709"/>
      <c r="BQ36" s="709"/>
      <c r="BR36" s="709"/>
      <c r="BS36" s="709"/>
      <c r="BT36" s="709"/>
      <c r="BU36" s="709"/>
      <c r="BV36" s="709"/>
      <c r="BW36" s="709"/>
      <c r="BX36" s="709"/>
      <c r="BY36" s="710" t="s">
        <v>257</v>
      </c>
      <c r="BZ36" s="710"/>
      <c r="CA36" s="711"/>
    </row>
    <row r="37" spans="1:79" ht="23.25" customHeight="1">
      <c r="A37" s="702"/>
      <c r="B37" s="703"/>
      <c r="C37" s="703"/>
      <c r="D37" s="704"/>
      <c r="E37" s="678"/>
      <c r="F37" s="679"/>
      <c r="G37" s="679"/>
      <c r="H37" s="679"/>
      <c r="I37" s="679"/>
      <c r="J37" s="679"/>
      <c r="K37" s="679"/>
      <c r="L37" s="679"/>
      <c r="M37" s="679"/>
      <c r="N37" s="679"/>
      <c r="O37" s="679"/>
      <c r="P37" s="679"/>
      <c r="Q37" s="679"/>
      <c r="R37" s="679"/>
      <c r="S37" s="679"/>
      <c r="T37" s="679"/>
      <c r="U37" s="679"/>
      <c r="V37" s="679"/>
      <c r="W37" s="679"/>
      <c r="X37" s="679"/>
      <c r="Y37" s="679"/>
      <c r="Z37" s="679"/>
      <c r="AA37" s="679"/>
      <c r="AB37" s="679"/>
      <c r="AC37" s="679"/>
      <c r="AD37" s="680"/>
      <c r="AE37" s="678"/>
      <c r="AF37" s="679"/>
      <c r="AG37" s="679"/>
      <c r="AH37" s="679"/>
      <c r="AI37" s="679"/>
      <c r="AJ37" s="679"/>
      <c r="AK37" s="679"/>
      <c r="AL37" s="679"/>
      <c r="AM37" s="679"/>
      <c r="AN37" s="679"/>
      <c r="AO37" s="679"/>
      <c r="AP37" s="679"/>
      <c r="AQ37" s="679"/>
      <c r="AR37" s="679"/>
      <c r="AS37" s="679"/>
      <c r="AT37" s="679"/>
      <c r="AU37" s="679"/>
      <c r="AV37" s="679"/>
      <c r="AW37" s="679"/>
      <c r="AX37" s="679"/>
      <c r="AY37" s="679"/>
      <c r="AZ37" s="679"/>
      <c r="BA37" s="679"/>
      <c r="BB37" s="679"/>
      <c r="BC37" s="679"/>
      <c r="BD37" s="679"/>
      <c r="BE37" s="679"/>
      <c r="BF37" s="679"/>
      <c r="BG37" s="679"/>
      <c r="BH37" s="679"/>
      <c r="BI37" s="679"/>
      <c r="BJ37" s="679"/>
      <c r="BK37" s="679"/>
      <c r="BL37" s="680"/>
      <c r="BM37" s="708"/>
      <c r="BN37" s="709"/>
      <c r="BO37" s="709"/>
      <c r="BP37" s="709"/>
      <c r="BQ37" s="709"/>
      <c r="BR37" s="709"/>
      <c r="BS37" s="709"/>
      <c r="BT37" s="709"/>
      <c r="BU37" s="709"/>
      <c r="BV37" s="709"/>
      <c r="BW37" s="709"/>
      <c r="BX37" s="709"/>
      <c r="BY37" s="710" t="s">
        <v>257</v>
      </c>
      <c r="BZ37" s="710"/>
      <c r="CA37" s="711"/>
    </row>
    <row r="38" spans="1:79" ht="23.25" customHeight="1">
      <c r="A38" s="702"/>
      <c r="B38" s="703"/>
      <c r="C38" s="703"/>
      <c r="D38" s="704"/>
      <c r="E38" s="678"/>
      <c r="F38" s="679"/>
      <c r="G38" s="679"/>
      <c r="H38" s="679"/>
      <c r="I38" s="679"/>
      <c r="J38" s="679"/>
      <c r="K38" s="679"/>
      <c r="L38" s="679"/>
      <c r="M38" s="679"/>
      <c r="N38" s="679"/>
      <c r="O38" s="679"/>
      <c r="P38" s="679"/>
      <c r="Q38" s="679"/>
      <c r="R38" s="679"/>
      <c r="S38" s="679"/>
      <c r="T38" s="679"/>
      <c r="U38" s="679"/>
      <c r="V38" s="679"/>
      <c r="W38" s="679"/>
      <c r="X38" s="679"/>
      <c r="Y38" s="679"/>
      <c r="Z38" s="679"/>
      <c r="AA38" s="679"/>
      <c r="AB38" s="679"/>
      <c r="AC38" s="679"/>
      <c r="AD38" s="680"/>
      <c r="AE38" s="678"/>
      <c r="AF38" s="679"/>
      <c r="AG38" s="679"/>
      <c r="AH38" s="679"/>
      <c r="AI38" s="679"/>
      <c r="AJ38" s="679"/>
      <c r="AK38" s="679"/>
      <c r="AL38" s="679"/>
      <c r="AM38" s="679"/>
      <c r="AN38" s="679"/>
      <c r="AO38" s="679"/>
      <c r="AP38" s="679"/>
      <c r="AQ38" s="679"/>
      <c r="AR38" s="679"/>
      <c r="AS38" s="679"/>
      <c r="AT38" s="679"/>
      <c r="AU38" s="679"/>
      <c r="AV38" s="679"/>
      <c r="AW38" s="679"/>
      <c r="AX38" s="679"/>
      <c r="AY38" s="679"/>
      <c r="AZ38" s="679"/>
      <c r="BA38" s="679"/>
      <c r="BB38" s="679"/>
      <c r="BC38" s="679"/>
      <c r="BD38" s="679"/>
      <c r="BE38" s="679"/>
      <c r="BF38" s="679"/>
      <c r="BG38" s="679"/>
      <c r="BH38" s="679"/>
      <c r="BI38" s="679"/>
      <c r="BJ38" s="679"/>
      <c r="BK38" s="679"/>
      <c r="BL38" s="680"/>
      <c r="BM38" s="708"/>
      <c r="BN38" s="709"/>
      <c r="BO38" s="709"/>
      <c r="BP38" s="709"/>
      <c r="BQ38" s="709"/>
      <c r="BR38" s="709"/>
      <c r="BS38" s="709"/>
      <c r="BT38" s="709"/>
      <c r="BU38" s="709"/>
      <c r="BV38" s="709"/>
      <c r="BW38" s="709"/>
      <c r="BX38" s="709"/>
      <c r="BY38" s="710" t="s">
        <v>257</v>
      </c>
      <c r="BZ38" s="710"/>
      <c r="CA38" s="711"/>
    </row>
    <row r="39" spans="1:79" ht="23.25" customHeight="1" thickBot="1">
      <c r="A39" s="702"/>
      <c r="B39" s="703"/>
      <c r="C39" s="703"/>
      <c r="D39" s="704"/>
      <c r="E39" s="678"/>
      <c r="F39" s="679"/>
      <c r="G39" s="679"/>
      <c r="H39" s="679"/>
      <c r="I39" s="679"/>
      <c r="J39" s="679"/>
      <c r="K39" s="679"/>
      <c r="L39" s="679"/>
      <c r="M39" s="679"/>
      <c r="N39" s="679"/>
      <c r="O39" s="679"/>
      <c r="P39" s="679"/>
      <c r="Q39" s="679"/>
      <c r="R39" s="679"/>
      <c r="S39" s="679"/>
      <c r="T39" s="679"/>
      <c r="U39" s="679"/>
      <c r="V39" s="679"/>
      <c r="W39" s="679"/>
      <c r="X39" s="679"/>
      <c r="Y39" s="679"/>
      <c r="Z39" s="679"/>
      <c r="AA39" s="679"/>
      <c r="AB39" s="679"/>
      <c r="AC39" s="679"/>
      <c r="AD39" s="680"/>
      <c r="AE39" s="678"/>
      <c r="AF39" s="679"/>
      <c r="AG39" s="679"/>
      <c r="AH39" s="679"/>
      <c r="AI39" s="679"/>
      <c r="AJ39" s="679"/>
      <c r="AK39" s="679"/>
      <c r="AL39" s="679"/>
      <c r="AM39" s="679"/>
      <c r="AN39" s="679"/>
      <c r="AO39" s="679"/>
      <c r="AP39" s="679"/>
      <c r="AQ39" s="679"/>
      <c r="AR39" s="679"/>
      <c r="AS39" s="679"/>
      <c r="AT39" s="679"/>
      <c r="AU39" s="679"/>
      <c r="AV39" s="679"/>
      <c r="AW39" s="679"/>
      <c r="AX39" s="679"/>
      <c r="AY39" s="679"/>
      <c r="AZ39" s="679"/>
      <c r="BA39" s="679"/>
      <c r="BB39" s="679"/>
      <c r="BC39" s="679"/>
      <c r="BD39" s="679"/>
      <c r="BE39" s="679"/>
      <c r="BF39" s="679"/>
      <c r="BG39" s="679"/>
      <c r="BH39" s="679"/>
      <c r="BI39" s="679"/>
      <c r="BJ39" s="679"/>
      <c r="BK39" s="679"/>
      <c r="BL39" s="680"/>
      <c r="BM39" s="708"/>
      <c r="BN39" s="709"/>
      <c r="BO39" s="709"/>
      <c r="BP39" s="709"/>
      <c r="BQ39" s="709"/>
      <c r="BR39" s="709"/>
      <c r="BS39" s="709"/>
      <c r="BT39" s="709"/>
      <c r="BU39" s="709"/>
      <c r="BV39" s="709"/>
      <c r="BW39" s="709"/>
      <c r="BX39" s="709"/>
      <c r="BY39" s="710" t="s">
        <v>257</v>
      </c>
      <c r="BZ39" s="710"/>
      <c r="CA39" s="711"/>
    </row>
    <row r="40" spans="1:79" ht="6" customHeight="1">
      <c r="A40" s="702"/>
      <c r="B40" s="703"/>
      <c r="C40" s="703"/>
      <c r="D40" s="703"/>
      <c r="E40" s="715" t="s">
        <v>258</v>
      </c>
      <c r="F40" s="716"/>
      <c r="G40" s="716"/>
      <c r="H40" s="716"/>
      <c r="I40" s="716"/>
      <c r="J40" s="716"/>
      <c r="K40" s="716"/>
      <c r="L40" s="716"/>
      <c r="M40" s="716"/>
      <c r="N40" s="716"/>
      <c r="O40" s="716"/>
      <c r="P40" s="716"/>
      <c r="Q40" s="716"/>
      <c r="R40" s="716"/>
      <c r="S40" s="716"/>
      <c r="T40" s="716"/>
      <c r="U40" s="716"/>
      <c r="V40" s="716"/>
      <c r="W40" s="716"/>
      <c r="X40" s="716"/>
      <c r="Y40" s="716"/>
      <c r="Z40" s="716"/>
      <c r="AA40" s="716"/>
      <c r="AB40" s="716"/>
      <c r="AC40" s="716"/>
      <c r="AD40" s="716"/>
      <c r="AE40" s="716"/>
      <c r="AF40" s="716"/>
      <c r="AG40" s="716"/>
      <c r="AH40" s="716"/>
      <c r="AI40" s="716"/>
      <c r="AJ40" s="716"/>
      <c r="AK40" s="716"/>
      <c r="AL40" s="716"/>
      <c r="AM40" s="716"/>
      <c r="AN40" s="716"/>
      <c r="AO40" s="716"/>
      <c r="AP40" s="716"/>
      <c r="AQ40" s="716"/>
      <c r="AR40" s="716"/>
      <c r="AS40" s="716"/>
      <c r="AT40" s="716"/>
      <c r="AU40" s="716"/>
      <c r="AV40" s="716"/>
      <c r="AW40" s="716"/>
      <c r="AX40" s="716"/>
      <c r="AY40" s="716"/>
      <c r="AZ40" s="716"/>
      <c r="BA40" s="716"/>
      <c r="BB40" s="716"/>
      <c r="BC40" s="716"/>
      <c r="BD40" s="716"/>
      <c r="BE40" s="716"/>
      <c r="BF40" s="716"/>
      <c r="BG40" s="716"/>
      <c r="BH40" s="716"/>
      <c r="BI40" s="716"/>
      <c r="BJ40" s="716"/>
      <c r="BK40" s="716"/>
      <c r="BL40" s="717"/>
      <c r="BM40" s="723">
        <f>SUM(BM35:BX39)</f>
        <v>0</v>
      </c>
      <c r="BN40" s="724"/>
      <c r="BO40" s="724"/>
      <c r="BP40" s="724"/>
      <c r="BQ40" s="724"/>
      <c r="BR40" s="724"/>
      <c r="BS40" s="724"/>
      <c r="BT40" s="724"/>
      <c r="BU40" s="724"/>
      <c r="BV40" s="724"/>
      <c r="BW40" s="724"/>
      <c r="BX40" s="724"/>
      <c r="BY40" s="729" t="s">
        <v>257</v>
      </c>
      <c r="BZ40" s="729"/>
      <c r="CA40" s="730"/>
    </row>
    <row r="41" spans="1:79" ht="6" customHeight="1">
      <c r="A41" s="702"/>
      <c r="B41" s="703"/>
      <c r="C41" s="703"/>
      <c r="D41" s="703"/>
      <c r="E41" s="718"/>
      <c r="F41" s="232"/>
      <c r="G41" s="232"/>
      <c r="H41" s="232"/>
      <c r="I41" s="232"/>
      <c r="J41" s="232"/>
      <c r="K41" s="232"/>
      <c r="L41" s="232"/>
      <c r="M41" s="232"/>
      <c r="N41" s="232"/>
      <c r="O41" s="232"/>
      <c r="P41" s="232"/>
      <c r="Q41" s="232"/>
      <c r="R41" s="232"/>
      <c r="S41" s="232"/>
      <c r="T41" s="232"/>
      <c r="U41" s="232"/>
      <c r="V41" s="232"/>
      <c r="W41" s="232"/>
      <c r="X41" s="232"/>
      <c r="Y41" s="232"/>
      <c r="Z41" s="232"/>
      <c r="AA41" s="232"/>
      <c r="AB41" s="232"/>
      <c r="AC41" s="232"/>
      <c r="AD41" s="232"/>
      <c r="AE41" s="232"/>
      <c r="AF41" s="232"/>
      <c r="AG41" s="232"/>
      <c r="AH41" s="232"/>
      <c r="AI41" s="232"/>
      <c r="AJ41" s="232"/>
      <c r="AK41" s="232"/>
      <c r="AL41" s="232"/>
      <c r="AM41" s="232"/>
      <c r="AN41" s="232"/>
      <c r="AO41" s="232"/>
      <c r="AP41" s="232"/>
      <c r="AQ41" s="232"/>
      <c r="AR41" s="232"/>
      <c r="AS41" s="232"/>
      <c r="AT41" s="232"/>
      <c r="AU41" s="232"/>
      <c r="AV41" s="232"/>
      <c r="AW41" s="232"/>
      <c r="AX41" s="232"/>
      <c r="AY41" s="232"/>
      <c r="AZ41" s="232"/>
      <c r="BA41" s="232"/>
      <c r="BB41" s="232"/>
      <c r="BC41" s="232"/>
      <c r="BD41" s="232"/>
      <c r="BE41" s="232"/>
      <c r="BF41" s="232"/>
      <c r="BG41" s="232"/>
      <c r="BH41" s="232"/>
      <c r="BI41" s="232"/>
      <c r="BJ41" s="232"/>
      <c r="BK41" s="232"/>
      <c r="BL41" s="719"/>
      <c r="BM41" s="725"/>
      <c r="BN41" s="726"/>
      <c r="BO41" s="726"/>
      <c r="BP41" s="726"/>
      <c r="BQ41" s="726"/>
      <c r="BR41" s="726"/>
      <c r="BS41" s="726"/>
      <c r="BT41" s="726"/>
      <c r="BU41" s="726"/>
      <c r="BV41" s="726"/>
      <c r="BW41" s="726"/>
      <c r="BX41" s="726"/>
      <c r="BY41" s="517"/>
      <c r="BZ41" s="517"/>
      <c r="CA41" s="731"/>
    </row>
    <row r="42" spans="1:79" ht="6" customHeight="1">
      <c r="A42" s="702"/>
      <c r="B42" s="703"/>
      <c r="C42" s="703"/>
      <c r="D42" s="703"/>
      <c r="E42" s="718"/>
      <c r="F42" s="232"/>
      <c r="G42" s="232"/>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2"/>
      <c r="AY42" s="232"/>
      <c r="AZ42" s="232"/>
      <c r="BA42" s="232"/>
      <c r="BB42" s="232"/>
      <c r="BC42" s="232"/>
      <c r="BD42" s="232"/>
      <c r="BE42" s="232"/>
      <c r="BF42" s="232"/>
      <c r="BG42" s="232"/>
      <c r="BH42" s="232"/>
      <c r="BI42" s="232"/>
      <c r="BJ42" s="232"/>
      <c r="BK42" s="232"/>
      <c r="BL42" s="719"/>
      <c r="BM42" s="725"/>
      <c r="BN42" s="726"/>
      <c r="BO42" s="726"/>
      <c r="BP42" s="726"/>
      <c r="BQ42" s="726"/>
      <c r="BR42" s="726"/>
      <c r="BS42" s="726"/>
      <c r="BT42" s="726"/>
      <c r="BU42" s="726"/>
      <c r="BV42" s="726"/>
      <c r="BW42" s="726"/>
      <c r="BX42" s="726"/>
      <c r="BY42" s="517"/>
      <c r="BZ42" s="517"/>
      <c r="CA42" s="731"/>
    </row>
    <row r="43" spans="1:79" ht="6" customHeight="1" thickBot="1">
      <c r="A43" s="705"/>
      <c r="B43" s="706"/>
      <c r="C43" s="706"/>
      <c r="D43" s="706"/>
      <c r="E43" s="720"/>
      <c r="F43" s="721"/>
      <c r="G43" s="721"/>
      <c r="H43" s="721"/>
      <c r="I43" s="721"/>
      <c r="J43" s="721"/>
      <c r="K43" s="721"/>
      <c r="L43" s="721"/>
      <c r="M43" s="721"/>
      <c r="N43" s="721"/>
      <c r="O43" s="721"/>
      <c r="P43" s="721"/>
      <c r="Q43" s="721"/>
      <c r="R43" s="721"/>
      <c r="S43" s="721"/>
      <c r="T43" s="721"/>
      <c r="U43" s="721"/>
      <c r="V43" s="721"/>
      <c r="W43" s="721"/>
      <c r="X43" s="721"/>
      <c r="Y43" s="721"/>
      <c r="Z43" s="721"/>
      <c r="AA43" s="721"/>
      <c r="AB43" s="721"/>
      <c r="AC43" s="721"/>
      <c r="AD43" s="721"/>
      <c r="AE43" s="721"/>
      <c r="AF43" s="721"/>
      <c r="AG43" s="721"/>
      <c r="AH43" s="721"/>
      <c r="AI43" s="721"/>
      <c r="AJ43" s="721"/>
      <c r="AK43" s="721"/>
      <c r="AL43" s="721"/>
      <c r="AM43" s="721"/>
      <c r="AN43" s="721"/>
      <c r="AO43" s="721"/>
      <c r="AP43" s="721"/>
      <c r="AQ43" s="721"/>
      <c r="AR43" s="721"/>
      <c r="AS43" s="721"/>
      <c r="AT43" s="721"/>
      <c r="AU43" s="721"/>
      <c r="AV43" s="721"/>
      <c r="AW43" s="721"/>
      <c r="AX43" s="721"/>
      <c r="AY43" s="721"/>
      <c r="AZ43" s="721"/>
      <c r="BA43" s="721"/>
      <c r="BB43" s="721"/>
      <c r="BC43" s="721"/>
      <c r="BD43" s="721"/>
      <c r="BE43" s="721"/>
      <c r="BF43" s="721"/>
      <c r="BG43" s="721"/>
      <c r="BH43" s="721"/>
      <c r="BI43" s="721"/>
      <c r="BJ43" s="721"/>
      <c r="BK43" s="721"/>
      <c r="BL43" s="722"/>
      <c r="BM43" s="727"/>
      <c r="BN43" s="728"/>
      <c r="BO43" s="728"/>
      <c r="BP43" s="728"/>
      <c r="BQ43" s="728"/>
      <c r="BR43" s="728"/>
      <c r="BS43" s="728"/>
      <c r="BT43" s="728"/>
      <c r="BU43" s="728"/>
      <c r="BV43" s="728"/>
      <c r="BW43" s="728"/>
      <c r="BX43" s="728"/>
      <c r="BY43" s="732"/>
      <c r="BZ43" s="732"/>
      <c r="CA43" s="733"/>
    </row>
    <row r="44" spans="1:79" ht="17.25" customHeight="1">
      <c r="A44" s="134"/>
      <c r="B44" s="135"/>
      <c r="C44" s="135"/>
      <c r="D44" s="135"/>
      <c r="E44" s="673" t="s">
        <v>259</v>
      </c>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5"/>
      <c r="AE44" s="673" t="s">
        <v>260</v>
      </c>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5"/>
      <c r="BM44" s="673" t="s">
        <v>256</v>
      </c>
      <c r="BN44" s="674"/>
      <c r="BO44" s="674"/>
      <c r="BP44" s="674"/>
      <c r="BQ44" s="674"/>
      <c r="BR44" s="674"/>
      <c r="BS44" s="674"/>
      <c r="BT44" s="674"/>
      <c r="BU44" s="674"/>
      <c r="BV44" s="674"/>
      <c r="BW44" s="674"/>
      <c r="BX44" s="674"/>
      <c r="BY44" s="674"/>
      <c r="BZ44" s="674"/>
      <c r="CA44" s="675"/>
    </row>
    <row r="45" spans="1:79" ht="23.25" customHeight="1">
      <c r="A45" s="702" t="s">
        <v>261</v>
      </c>
      <c r="B45" s="703"/>
      <c r="C45" s="703"/>
      <c r="D45" s="704"/>
      <c r="E45" s="678"/>
      <c r="F45" s="679"/>
      <c r="G45" s="679"/>
      <c r="H45" s="679"/>
      <c r="I45" s="679"/>
      <c r="J45" s="679"/>
      <c r="K45" s="679"/>
      <c r="L45" s="679"/>
      <c r="M45" s="679"/>
      <c r="N45" s="679"/>
      <c r="O45" s="679"/>
      <c r="P45" s="679"/>
      <c r="Q45" s="679"/>
      <c r="R45" s="679"/>
      <c r="S45" s="679"/>
      <c r="T45" s="679"/>
      <c r="U45" s="679"/>
      <c r="V45" s="679"/>
      <c r="W45" s="679"/>
      <c r="X45" s="679"/>
      <c r="Y45" s="679"/>
      <c r="Z45" s="679"/>
      <c r="AA45" s="679"/>
      <c r="AB45" s="679"/>
      <c r="AC45" s="679"/>
      <c r="AD45" s="680"/>
      <c r="AE45" s="678"/>
      <c r="AF45" s="679"/>
      <c r="AG45" s="679"/>
      <c r="AH45" s="679"/>
      <c r="AI45" s="679"/>
      <c r="AJ45" s="679"/>
      <c r="AK45" s="679"/>
      <c r="AL45" s="679"/>
      <c r="AM45" s="679"/>
      <c r="AN45" s="679"/>
      <c r="AO45" s="679"/>
      <c r="AP45" s="679"/>
      <c r="AQ45" s="679"/>
      <c r="AR45" s="679"/>
      <c r="AS45" s="679"/>
      <c r="AT45" s="679"/>
      <c r="AU45" s="679"/>
      <c r="AV45" s="679"/>
      <c r="AW45" s="679"/>
      <c r="AX45" s="679"/>
      <c r="AY45" s="679"/>
      <c r="AZ45" s="679"/>
      <c r="BA45" s="679"/>
      <c r="BB45" s="679"/>
      <c r="BC45" s="679"/>
      <c r="BD45" s="679"/>
      <c r="BE45" s="679"/>
      <c r="BF45" s="679"/>
      <c r="BG45" s="679"/>
      <c r="BH45" s="679"/>
      <c r="BI45" s="679"/>
      <c r="BJ45" s="679"/>
      <c r="BK45" s="679"/>
      <c r="BL45" s="680"/>
      <c r="BM45" s="713"/>
      <c r="BN45" s="714"/>
      <c r="BO45" s="714"/>
      <c r="BP45" s="714"/>
      <c r="BQ45" s="714"/>
      <c r="BR45" s="714"/>
      <c r="BS45" s="714"/>
      <c r="BT45" s="714"/>
      <c r="BU45" s="714"/>
      <c r="BV45" s="714"/>
      <c r="BW45" s="714"/>
      <c r="BX45" s="714"/>
      <c r="BY45" s="710" t="s">
        <v>257</v>
      </c>
      <c r="BZ45" s="710"/>
      <c r="CA45" s="711"/>
    </row>
    <row r="46" spans="1:79" ht="23.25" customHeight="1">
      <c r="A46" s="702"/>
      <c r="B46" s="703"/>
      <c r="C46" s="703"/>
      <c r="D46" s="704"/>
      <c r="E46" s="678"/>
      <c r="F46" s="679"/>
      <c r="G46" s="679"/>
      <c r="H46" s="679"/>
      <c r="I46" s="679"/>
      <c r="J46" s="679"/>
      <c r="K46" s="679"/>
      <c r="L46" s="679"/>
      <c r="M46" s="679"/>
      <c r="N46" s="679"/>
      <c r="O46" s="679"/>
      <c r="P46" s="679"/>
      <c r="Q46" s="679"/>
      <c r="R46" s="679"/>
      <c r="S46" s="679"/>
      <c r="T46" s="679"/>
      <c r="U46" s="679"/>
      <c r="V46" s="679"/>
      <c r="W46" s="679"/>
      <c r="X46" s="679"/>
      <c r="Y46" s="679"/>
      <c r="Z46" s="679"/>
      <c r="AA46" s="679"/>
      <c r="AB46" s="679"/>
      <c r="AC46" s="679"/>
      <c r="AD46" s="680"/>
      <c r="AE46" s="678"/>
      <c r="AF46" s="679"/>
      <c r="AG46" s="679"/>
      <c r="AH46" s="679"/>
      <c r="AI46" s="679"/>
      <c r="AJ46" s="679"/>
      <c r="AK46" s="679"/>
      <c r="AL46" s="679"/>
      <c r="AM46" s="679"/>
      <c r="AN46" s="679"/>
      <c r="AO46" s="679"/>
      <c r="AP46" s="679"/>
      <c r="AQ46" s="679"/>
      <c r="AR46" s="679"/>
      <c r="AS46" s="679"/>
      <c r="AT46" s="679"/>
      <c r="AU46" s="679"/>
      <c r="AV46" s="679"/>
      <c r="AW46" s="679"/>
      <c r="AX46" s="679"/>
      <c r="AY46" s="679"/>
      <c r="AZ46" s="679"/>
      <c r="BA46" s="679"/>
      <c r="BB46" s="679"/>
      <c r="BC46" s="679"/>
      <c r="BD46" s="679"/>
      <c r="BE46" s="679"/>
      <c r="BF46" s="679"/>
      <c r="BG46" s="679"/>
      <c r="BH46" s="679"/>
      <c r="BI46" s="679"/>
      <c r="BJ46" s="679"/>
      <c r="BK46" s="679"/>
      <c r="BL46" s="680"/>
      <c r="BM46" s="713"/>
      <c r="BN46" s="714"/>
      <c r="BO46" s="714"/>
      <c r="BP46" s="714"/>
      <c r="BQ46" s="714"/>
      <c r="BR46" s="714"/>
      <c r="BS46" s="714"/>
      <c r="BT46" s="714"/>
      <c r="BU46" s="714"/>
      <c r="BV46" s="714"/>
      <c r="BW46" s="714"/>
      <c r="BX46" s="714"/>
      <c r="BY46" s="710" t="s">
        <v>257</v>
      </c>
      <c r="BZ46" s="710"/>
      <c r="CA46" s="711"/>
    </row>
    <row r="47" spans="1:79" ht="23.25" customHeight="1">
      <c r="A47" s="702"/>
      <c r="B47" s="703"/>
      <c r="C47" s="703"/>
      <c r="D47" s="704"/>
      <c r="E47" s="678"/>
      <c r="F47" s="679"/>
      <c r="G47" s="679"/>
      <c r="H47" s="679"/>
      <c r="I47" s="679"/>
      <c r="J47" s="679"/>
      <c r="K47" s="679"/>
      <c r="L47" s="679"/>
      <c r="M47" s="679"/>
      <c r="N47" s="679"/>
      <c r="O47" s="679"/>
      <c r="P47" s="679"/>
      <c r="Q47" s="679"/>
      <c r="R47" s="679"/>
      <c r="S47" s="679"/>
      <c r="T47" s="679"/>
      <c r="U47" s="679"/>
      <c r="V47" s="679"/>
      <c r="W47" s="679"/>
      <c r="X47" s="679"/>
      <c r="Y47" s="679"/>
      <c r="Z47" s="679"/>
      <c r="AA47" s="679"/>
      <c r="AB47" s="679"/>
      <c r="AC47" s="679"/>
      <c r="AD47" s="680"/>
      <c r="AE47" s="678"/>
      <c r="AF47" s="679"/>
      <c r="AG47" s="679"/>
      <c r="AH47" s="679"/>
      <c r="AI47" s="679"/>
      <c r="AJ47" s="679"/>
      <c r="AK47" s="679"/>
      <c r="AL47" s="679"/>
      <c r="AM47" s="679"/>
      <c r="AN47" s="679"/>
      <c r="AO47" s="679"/>
      <c r="AP47" s="679"/>
      <c r="AQ47" s="679"/>
      <c r="AR47" s="679"/>
      <c r="AS47" s="679"/>
      <c r="AT47" s="679"/>
      <c r="AU47" s="679"/>
      <c r="AV47" s="679"/>
      <c r="AW47" s="679"/>
      <c r="AX47" s="679"/>
      <c r="AY47" s="679"/>
      <c r="AZ47" s="679"/>
      <c r="BA47" s="679"/>
      <c r="BB47" s="679"/>
      <c r="BC47" s="679"/>
      <c r="BD47" s="679"/>
      <c r="BE47" s="679"/>
      <c r="BF47" s="679"/>
      <c r="BG47" s="679"/>
      <c r="BH47" s="679"/>
      <c r="BI47" s="679"/>
      <c r="BJ47" s="679"/>
      <c r="BK47" s="679"/>
      <c r="BL47" s="680"/>
      <c r="BM47" s="713"/>
      <c r="BN47" s="714"/>
      <c r="BO47" s="714"/>
      <c r="BP47" s="714"/>
      <c r="BQ47" s="714"/>
      <c r="BR47" s="714"/>
      <c r="BS47" s="714"/>
      <c r="BT47" s="714"/>
      <c r="BU47" s="714"/>
      <c r="BV47" s="714"/>
      <c r="BW47" s="714"/>
      <c r="BX47" s="714"/>
      <c r="BY47" s="710" t="s">
        <v>257</v>
      </c>
      <c r="BZ47" s="710"/>
      <c r="CA47" s="711"/>
    </row>
    <row r="48" spans="1:79" ht="23.25" customHeight="1">
      <c r="A48" s="702"/>
      <c r="B48" s="703"/>
      <c r="C48" s="703"/>
      <c r="D48" s="704"/>
      <c r="E48" s="678"/>
      <c r="F48" s="679"/>
      <c r="G48" s="679"/>
      <c r="H48" s="679"/>
      <c r="I48" s="679"/>
      <c r="J48" s="679"/>
      <c r="K48" s="679"/>
      <c r="L48" s="679"/>
      <c r="M48" s="679"/>
      <c r="N48" s="679"/>
      <c r="O48" s="679"/>
      <c r="P48" s="679"/>
      <c r="Q48" s="679"/>
      <c r="R48" s="679"/>
      <c r="S48" s="679"/>
      <c r="T48" s="679"/>
      <c r="U48" s="679"/>
      <c r="V48" s="679"/>
      <c r="W48" s="679"/>
      <c r="X48" s="679"/>
      <c r="Y48" s="679"/>
      <c r="Z48" s="679"/>
      <c r="AA48" s="679"/>
      <c r="AB48" s="679"/>
      <c r="AC48" s="679"/>
      <c r="AD48" s="680"/>
      <c r="AE48" s="678"/>
      <c r="AF48" s="679"/>
      <c r="AG48" s="679"/>
      <c r="AH48" s="679"/>
      <c r="AI48" s="679"/>
      <c r="AJ48" s="679"/>
      <c r="AK48" s="679"/>
      <c r="AL48" s="679"/>
      <c r="AM48" s="679"/>
      <c r="AN48" s="679"/>
      <c r="AO48" s="679"/>
      <c r="AP48" s="679"/>
      <c r="AQ48" s="679"/>
      <c r="AR48" s="679"/>
      <c r="AS48" s="679"/>
      <c r="AT48" s="679"/>
      <c r="AU48" s="679"/>
      <c r="AV48" s="679"/>
      <c r="AW48" s="679"/>
      <c r="AX48" s="679"/>
      <c r="AY48" s="679"/>
      <c r="AZ48" s="679"/>
      <c r="BA48" s="679"/>
      <c r="BB48" s="679"/>
      <c r="BC48" s="679"/>
      <c r="BD48" s="679"/>
      <c r="BE48" s="679"/>
      <c r="BF48" s="679"/>
      <c r="BG48" s="679"/>
      <c r="BH48" s="679"/>
      <c r="BI48" s="679"/>
      <c r="BJ48" s="679"/>
      <c r="BK48" s="679"/>
      <c r="BL48" s="680"/>
      <c r="BM48" s="713"/>
      <c r="BN48" s="714"/>
      <c r="BO48" s="714"/>
      <c r="BP48" s="714"/>
      <c r="BQ48" s="714"/>
      <c r="BR48" s="714"/>
      <c r="BS48" s="714"/>
      <c r="BT48" s="714"/>
      <c r="BU48" s="714"/>
      <c r="BV48" s="714"/>
      <c r="BW48" s="714"/>
      <c r="BX48" s="714"/>
      <c r="BY48" s="710" t="s">
        <v>257</v>
      </c>
      <c r="BZ48" s="710"/>
      <c r="CA48" s="711"/>
    </row>
    <row r="49" spans="1:79" ht="23.25" customHeight="1" thickBot="1">
      <c r="A49" s="702"/>
      <c r="B49" s="703"/>
      <c r="C49" s="703"/>
      <c r="D49" s="704"/>
      <c r="E49" s="678"/>
      <c r="F49" s="679"/>
      <c r="G49" s="679"/>
      <c r="H49" s="679"/>
      <c r="I49" s="679"/>
      <c r="J49" s="679"/>
      <c r="K49" s="679"/>
      <c r="L49" s="679"/>
      <c r="M49" s="679"/>
      <c r="N49" s="679"/>
      <c r="O49" s="679"/>
      <c r="P49" s="679"/>
      <c r="Q49" s="679"/>
      <c r="R49" s="679"/>
      <c r="S49" s="679"/>
      <c r="T49" s="679"/>
      <c r="U49" s="679"/>
      <c r="V49" s="679"/>
      <c r="W49" s="679"/>
      <c r="X49" s="679"/>
      <c r="Y49" s="679"/>
      <c r="Z49" s="679"/>
      <c r="AA49" s="679"/>
      <c r="AB49" s="679"/>
      <c r="AC49" s="679"/>
      <c r="AD49" s="680"/>
      <c r="AE49" s="678"/>
      <c r="AF49" s="679"/>
      <c r="AG49" s="679"/>
      <c r="AH49" s="679"/>
      <c r="AI49" s="679"/>
      <c r="AJ49" s="679"/>
      <c r="AK49" s="679"/>
      <c r="AL49" s="679"/>
      <c r="AM49" s="679"/>
      <c r="AN49" s="679"/>
      <c r="AO49" s="679"/>
      <c r="AP49" s="679"/>
      <c r="AQ49" s="679"/>
      <c r="AR49" s="679"/>
      <c r="AS49" s="679"/>
      <c r="AT49" s="679"/>
      <c r="AU49" s="679"/>
      <c r="AV49" s="679"/>
      <c r="AW49" s="679"/>
      <c r="AX49" s="679"/>
      <c r="AY49" s="679"/>
      <c r="AZ49" s="679"/>
      <c r="BA49" s="679"/>
      <c r="BB49" s="679"/>
      <c r="BC49" s="679"/>
      <c r="BD49" s="679"/>
      <c r="BE49" s="679"/>
      <c r="BF49" s="679"/>
      <c r="BG49" s="679"/>
      <c r="BH49" s="679"/>
      <c r="BI49" s="679"/>
      <c r="BJ49" s="679"/>
      <c r="BK49" s="679"/>
      <c r="BL49" s="680"/>
      <c r="BM49" s="734"/>
      <c r="BN49" s="735"/>
      <c r="BO49" s="735"/>
      <c r="BP49" s="735"/>
      <c r="BQ49" s="735"/>
      <c r="BR49" s="735"/>
      <c r="BS49" s="735"/>
      <c r="BT49" s="735"/>
      <c r="BU49" s="735"/>
      <c r="BV49" s="735"/>
      <c r="BW49" s="735"/>
      <c r="BX49" s="735"/>
      <c r="BY49" s="736" t="s">
        <v>257</v>
      </c>
      <c r="BZ49" s="736"/>
      <c r="CA49" s="737"/>
    </row>
    <row r="50" spans="1:79" ht="6" customHeight="1">
      <c r="A50" s="702"/>
      <c r="B50" s="703"/>
      <c r="C50" s="703"/>
      <c r="D50" s="704"/>
      <c r="E50" s="715" t="s">
        <v>258</v>
      </c>
      <c r="F50" s="716"/>
      <c r="G50" s="716"/>
      <c r="H50" s="716"/>
      <c r="I50" s="716"/>
      <c r="J50" s="716"/>
      <c r="K50" s="716"/>
      <c r="L50" s="716"/>
      <c r="M50" s="716"/>
      <c r="N50" s="716"/>
      <c r="O50" s="716"/>
      <c r="P50" s="716"/>
      <c r="Q50" s="716"/>
      <c r="R50" s="716"/>
      <c r="S50" s="716"/>
      <c r="T50" s="716"/>
      <c r="U50" s="716"/>
      <c r="V50" s="716"/>
      <c r="W50" s="716"/>
      <c r="X50" s="716"/>
      <c r="Y50" s="716"/>
      <c r="Z50" s="716"/>
      <c r="AA50" s="716"/>
      <c r="AB50" s="716"/>
      <c r="AC50" s="716"/>
      <c r="AD50" s="716"/>
      <c r="AE50" s="716"/>
      <c r="AF50" s="716"/>
      <c r="AG50" s="716"/>
      <c r="AH50" s="716"/>
      <c r="AI50" s="716"/>
      <c r="AJ50" s="716"/>
      <c r="AK50" s="716"/>
      <c r="AL50" s="716"/>
      <c r="AM50" s="716"/>
      <c r="AN50" s="716"/>
      <c r="AO50" s="716"/>
      <c r="AP50" s="716"/>
      <c r="AQ50" s="716"/>
      <c r="AR50" s="716"/>
      <c r="AS50" s="716"/>
      <c r="AT50" s="716"/>
      <c r="AU50" s="716"/>
      <c r="AV50" s="716"/>
      <c r="AW50" s="716"/>
      <c r="AX50" s="716"/>
      <c r="AY50" s="716"/>
      <c r="AZ50" s="716"/>
      <c r="BA50" s="716"/>
      <c r="BB50" s="716"/>
      <c r="BC50" s="716"/>
      <c r="BD50" s="716"/>
      <c r="BE50" s="716"/>
      <c r="BF50" s="716"/>
      <c r="BG50" s="716"/>
      <c r="BH50" s="716"/>
      <c r="BI50" s="716"/>
      <c r="BJ50" s="716"/>
      <c r="BK50" s="716"/>
      <c r="BL50" s="717"/>
      <c r="BM50" s="723">
        <f>SUM(BM45:BX49)</f>
        <v>0</v>
      </c>
      <c r="BN50" s="724"/>
      <c r="BO50" s="724"/>
      <c r="BP50" s="724"/>
      <c r="BQ50" s="724"/>
      <c r="BR50" s="724"/>
      <c r="BS50" s="724"/>
      <c r="BT50" s="724"/>
      <c r="BU50" s="724"/>
      <c r="BV50" s="724"/>
      <c r="BW50" s="724"/>
      <c r="BX50" s="724"/>
      <c r="BY50" s="729" t="s">
        <v>257</v>
      </c>
      <c r="BZ50" s="729"/>
      <c r="CA50" s="730"/>
    </row>
    <row r="51" spans="1:79" ht="6" customHeight="1">
      <c r="A51" s="702"/>
      <c r="B51" s="703"/>
      <c r="C51" s="703"/>
      <c r="D51" s="704"/>
      <c r="E51" s="718"/>
      <c r="F51" s="232"/>
      <c r="G51" s="232"/>
      <c r="H51" s="232"/>
      <c r="I51" s="232"/>
      <c r="J51" s="232"/>
      <c r="K51" s="232"/>
      <c r="L51" s="232"/>
      <c r="M51" s="232"/>
      <c r="N51" s="232"/>
      <c r="O51" s="232"/>
      <c r="P51" s="232"/>
      <c r="Q51" s="232"/>
      <c r="R51" s="232"/>
      <c r="S51" s="232"/>
      <c r="T51" s="232"/>
      <c r="U51" s="232"/>
      <c r="V51" s="232"/>
      <c r="W51" s="232"/>
      <c r="X51" s="232"/>
      <c r="Y51" s="232"/>
      <c r="Z51" s="232"/>
      <c r="AA51" s="232"/>
      <c r="AB51" s="232"/>
      <c r="AC51" s="232"/>
      <c r="AD51" s="232"/>
      <c r="AE51" s="232"/>
      <c r="AF51" s="232"/>
      <c r="AG51" s="232"/>
      <c r="AH51" s="232"/>
      <c r="AI51" s="232"/>
      <c r="AJ51" s="232"/>
      <c r="AK51" s="232"/>
      <c r="AL51" s="232"/>
      <c r="AM51" s="232"/>
      <c r="AN51" s="232"/>
      <c r="AO51" s="232"/>
      <c r="AP51" s="232"/>
      <c r="AQ51" s="232"/>
      <c r="AR51" s="232"/>
      <c r="AS51" s="232"/>
      <c r="AT51" s="232"/>
      <c r="AU51" s="232"/>
      <c r="AV51" s="232"/>
      <c r="AW51" s="232"/>
      <c r="AX51" s="232"/>
      <c r="AY51" s="232"/>
      <c r="AZ51" s="232"/>
      <c r="BA51" s="232"/>
      <c r="BB51" s="232"/>
      <c r="BC51" s="232"/>
      <c r="BD51" s="232"/>
      <c r="BE51" s="232"/>
      <c r="BF51" s="232"/>
      <c r="BG51" s="232"/>
      <c r="BH51" s="232"/>
      <c r="BI51" s="232"/>
      <c r="BJ51" s="232"/>
      <c r="BK51" s="232"/>
      <c r="BL51" s="719"/>
      <c r="BM51" s="725"/>
      <c r="BN51" s="726"/>
      <c r="BO51" s="726"/>
      <c r="BP51" s="726"/>
      <c r="BQ51" s="726"/>
      <c r="BR51" s="726"/>
      <c r="BS51" s="726"/>
      <c r="BT51" s="726"/>
      <c r="BU51" s="726"/>
      <c r="BV51" s="726"/>
      <c r="BW51" s="726"/>
      <c r="BX51" s="726"/>
      <c r="BY51" s="517"/>
      <c r="BZ51" s="517"/>
      <c r="CA51" s="731"/>
    </row>
    <row r="52" spans="1:79" ht="6" customHeight="1">
      <c r="A52" s="702"/>
      <c r="B52" s="703"/>
      <c r="C52" s="703"/>
      <c r="D52" s="704"/>
      <c r="E52" s="718"/>
      <c r="F52" s="232"/>
      <c r="G52" s="232"/>
      <c r="H52" s="232"/>
      <c r="I52" s="232"/>
      <c r="J52" s="232"/>
      <c r="K52" s="232"/>
      <c r="L52" s="232"/>
      <c r="M52" s="232"/>
      <c r="N52" s="232"/>
      <c r="O52" s="232"/>
      <c r="P52" s="232"/>
      <c r="Q52" s="232"/>
      <c r="R52" s="232"/>
      <c r="S52" s="232"/>
      <c r="T52" s="232"/>
      <c r="U52" s="232"/>
      <c r="V52" s="232"/>
      <c r="W52" s="232"/>
      <c r="X52" s="232"/>
      <c r="Y52" s="232"/>
      <c r="Z52" s="232"/>
      <c r="AA52" s="232"/>
      <c r="AB52" s="232"/>
      <c r="AC52" s="232"/>
      <c r="AD52" s="232"/>
      <c r="AE52" s="232"/>
      <c r="AF52" s="232"/>
      <c r="AG52" s="232"/>
      <c r="AH52" s="232"/>
      <c r="AI52" s="232"/>
      <c r="AJ52" s="232"/>
      <c r="AK52" s="232"/>
      <c r="AL52" s="232"/>
      <c r="AM52" s="232"/>
      <c r="AN52" s="232"/>
      <c r="AO52" s="232"/>
      <c r="AP52" s="232"/>
      <c r="AQ52" s="232"/>
      <c r="AR52" s="232"/>
      <c r="AS52" s="232"/>
      <c r="AT52" s="232"/>
      <c r="AU52" s="232"/>
      <c r="AV52" s="232"/>
      <c r="AW52" s="232"/>
      <c r="AX52" s="232"/>
      <c r="AY52" s="232"/>
      <c r="AZ52" s="232"/>
      <c r="BA52" s="232"/>
      <c r="BB52" s="232"/>
      <c r="BC52" s="232"/>
      <c r="BD52" s="232"/>
      <c r="BE52" s="232"/>
      <c r="BF52" s="232"/>
      <c r="BG52" s="232"/>
      <c r="BH52" s="232"/>
      <c r="BI52" s="232"/>
      <c r="BJ52" s="232"/>
      <c r="BK52" s="232"/>
      <c r="BL52" s="719"/>
      <c r="BM52" s="725"/>
      <c r="BN52" s="726"/>
      <c r="BO52" s="726"/>
      <c r="BP52" s="726"/>
      <c r="BQ52" s="726"/>
      <c r="BR52" s="726"/>
      <c r="BS52" s="726"/>
      <c r="BT52" s="726"/>
      <c r="BU52" s="726"/>
      <c r="BV52" s="726"/>
      <c r="BW52" s="726"/>
      <c r="BX52" s="726"/>
      <c r="BY52" s="517"/>
      <c r="BZ52" s="517"/>
      <c r="CA52" s="731"/>
    </row>
    <row r="53" spans="1:79" ht="6" customHeight="1" thickBot="1">
      <c r="A53" s="705"/>
      <c r="B53" s="706"/>
      <c r="C53" s="706"/>
      <c r="D53" s="712"/>
      <c r="E53" s="720"/>
      <c r="F53" s="721"/>
      <c r="G53" s="721"/>
      <c r="H53" s="721"/>
      <c r="I53" s="721"/>
      <c r="J53" s="721"/>
      <c r="K53" s="721"/>
      <c r="L53" s="721"/>
      <c r="M53" s="721"/>
      <c r="N53" s="721"/>
      <c r="O53" s="721"/>
      <c r="P53" s="721"/>
      <c r="Q53" s="721"/>
      <c r="R53" s="721"/>
      <c r="S53" s="721"/>
      <c r="T53" s="721"/>
      <c r="U53" s="721"/>
      <c r="V53" s="721"/>
      <c r="W53" s="721"/>
      <c r="X53" s="721"/>
      <c r="Y53" s="721"/>
      <c r="Z53" s="721"/>
      <c r="AA53" s="721"/>
      <c r="AB53" s="721"/>
      <c r="AC53" s="721"/>
      <c r="AD53" s="721"/>
      <c r="AE53" s="721"/>
      <c r="AF53" s="721"/>
      <c r="AG53" s="721"/>
      <c r="AH53" s="721"/>
      <c r="AI53" s="721"/>
      <c r="AJ53" s="721"/>
      <c r="AK53" s="721"/>
      <c r="AL53" s="721"/>
      <c r="AM53" s="721"/>
      <c r="AN53" s="721"/>
      <c r="AO53" s="721"/>
      <c r="AP53" s="721"/>
      <c r="AQ53" s="721"/>
      <c r="AR53" s="721"/>
      <c r="AS53" s="721"/>
      <c r="AT53" s="721"/>
      <c r="AU53" s="721"/>
      <c r="AV53" s="721"/>
      <c r="AW53" s="721"/>
      <c r="AX53" s="721"/>
      <c r="AY53" s="721"/>
      <c r="AZ53" s="721"/>
      <c r="BA53" s="721"/>
      <c r="BB53" s="721"/>
      <c r="BC53" s="721"/>
      <c r="BD53" s="721"/>
      <c r="BE53" s="721"/>
      <c r="BF53" s="721"/>
      <c r="BG53" s="721"/>
      <c r="BH53" s="721"/>
      <c r="BI53" s="721"/>
      <c r="BJ53" s="721"/>
      <c r="BK53" s="721"/>
      <c r="BL53" s="722"/>
      <c r="BM53" s="727"/>
      <c r="BN53" s="728"/>
      <c r="BO53" s="728"/>
      <c r="BP53" s="728"/>
      <c r="BQ53" s="728"/>
      <c r="BR53" s="728"/>
      <c r="BS53" s="728"/>
      <c r="BT53" s="728"/>
      <c r="BU53" s="728"/>
      <c r="BV53" s="728"/>
      <c r="BW53" s="728"/>
      <c r="BX53" s="728"/>
      <c r="BY53" s="732"/>
      <c r="BZ53" s="732"/>
      <c r="CA53" s="733"/>
    </row>
    <row r="54" spans="1:79" ht="6" customHeight="1"/>
    <row r="55" spans="1:79" ht="6" customHeight="1"/>
  </sheetData>
  <mergeCells count="123">
    <mergeCell ref="AE47:BL47"/>
    <mergeCell ref="BM47:BX47"/>
    <mergeCell ref="BY47:CA47"/>
    <mergeCell ref="E44:AD44"/>
    <mergeCell ref="AE44:BL44"/>
    <mergeCell ref="BM44:CA44"/>
    <mergeCell ref="E50:BL53"/>
    <mergeCell ref="BM50:BX53"/>
    <mergeCell ref="BY50:CA53"/>
    <mergeCell ref="E48:AD48"/>
    <mergeCell ref="AE48:BL48"/>
    <mergeCell ref="BM48:BX48"/>
    <mergeCell ref="BY48:CA48"/>
    <mergeCell ref="E49:AD49"/>
    <mergeCell ref="AE49:BL49"/>
    <mergeCell ref="BM49:BX49"/>
    <mergeCell ref="BY49:CA49"/>
    <mergeCell ref="AE35:BL35"/>
    <mergeCell ref="BM35:BX35"/>
    <mergeCell ref="BY35:CA35"/>
    <mergeCell ref="E36:AD36"/>
    <mergeCell ref="AE36:BL36"/>
    <mergeCell ref="BM36:BX36"/>
    <mergeCell ref="BY36:CA36"/>
    <mergeCell ref="A45:D53"/>
    <mergeCell ref="E45:AD45"/>
    <mergeCell ref="AE45:BL45"/>
    <mergeCell ref="BM45:BX45"/>
    <mergeCell ref="BY45:CA45"/>
    <mergeCell ref="E46:AD46"/>
    <mergeCell ref="AE46:BL46"/>
    <mergeCell ref="E39:AD39"/>
    <mergeCell ref="AE39:BL39"/>
    <mergeCell ref="BM39:BX39"/>
    <mergeCell ref="BY39:CA39"/>
    <mergeCell ref="E40:BL43"/>
    <mergeCell ref="BM40:BX43"/>
    <mergeCell ref="BY40:CA43"/>
    <mergeCell ref="BM46:BX46"/>
    <mergeCell ref="BY46:CA46"/>
    <mergeCell ref="E47:AD47"/>
    <mergeCell ref="BE19:BF19"/>
    <mergeCell ref="BG19:CA19"/>
    <mergeCell ref="B21:CA22"/>
    <mergeCell ref="B23:CA24"/>
    <mergeCell ref="A32:AH33"/>
    <mergeCell ref="A34:D43"/>
    <mergeCell ref="E34:AD34"/>
    <mergeCell ref="AE34:BL34"/>
    <mergeCell ref="BM34:CA34"/>
    <mergeCell ref="E35:AD35"/>
    <mergeCell ref="A19:O19"/>
    <mergeCell ref="P19:R19"/>
    <mergeCell ref="S19:T19"/>
    <mergeCell ref="V19:AH19"/>
    <mergeCell ref="AI19:AW19"/>
    <mergeCell ref="AX19:BD19"/>
    <mergeCell ref="E37:AD37"/>
    <mergeCell ref="AE37:BL37"/>
    <mergeCell ref="BM37:BX37"/>
    <mergeCell ref="BY37:CA37"/>
    <mergeCell ref="E38:AD38"/>
    <mergeCell ref="AE38:BL38"/>
    <mergeCell ref="BM38:BX38"/>
    <mergeCell ref="BY38:CA38"/>
    <mergeCell ref="BE17:BF17"/>
    <mergeCell ref="BG17:CA17"/>
    <mergeCell ref="A18:O18"/>
    <mergeCell ref="P18:R18"/>
    <mergeCell ref="S18:T18"/>
    <mergeCell ref="V18:AH18"/>
    <mergeCell ref="AI18:AW18"/>
    <mergeCell ref="AX18:BD18"/>
    <mergeCell ref="BE18:BF18"/>
    <mergeCell ref="BG18:CA18"/>
    <mergeCell ref="A17:O17"/>
    <mergeCell ref="P17:R17"/>
    <mergeCell ref="S17:T17"/>
    <mergeCell ref="V17:AH17"/>
    <mergeCell ref="AI17:AW17"/>
    <mergeCell ref="AX17:BD17"/>
    <mergeCell ref="BE15:BF15"/>
    <mergeCell ref="BG15:CA15"/>
    <mergeCell ref="A16:O16"/>
    <mergeCell ref="P16:R16"/>
    <mergeCell ref="S16:T16"/>
    <mergeCell ref="V16:AH16"/>
    <mergeCell ref="AI16:AW16"/>
    <mergeCell ref="AX16:BD16"/>
    <mergeCell ref="BE16:BF16"/>
    <mergeCell ref="BG16:CA16"/>
    <mergeCell ref="A15:O15"/>
    <mergeCell ref="P15:R15"/>
    <mergeCell ref="S15:T15"/>
    <mergeCell ref="V15:AH15"/>
    <mergeCell ref="AI15:AW15"/>
    <mergeCell ref="AX15:BD15"/>
    <mergeCell ref="BE13:BF13"/>
    <mergeCell ref="BG13:CA13"/>
    <mergeCell ref="A14:O14"/>
    <mergeCell ref="P14:R14"/>
    <mergeCell ref="S14:T14"/>
    <mergeCell ref="V14:AH14"/>
    <mergeCell ref="AI14:AW14"/>
    <mergeCell ref="AX14:BD14"/>
    <mergeCell ref="BE14:BF14"/>
    <mergeCell ref="BG14:CA14"/>
    <mergeCell ref="A13:O13"/>
    <mergeCell ref="P13:R13"/>
    <mergeCell ref="S13:T13"/>
    <mergeCell ref="V13:AH13"/>
    <mergeCell ref="AI13:AW13"/>
    <mergeCell ref="AX13:BD13"/>
    <mergeCell ref="A1:F2"/>
    <mergeCell ref="A5:CA7"/>
    <mergeCell ref="BM9:CA11"/>
    <mergeCell ref="A10:K11"/>
    <mergeCell ref="A12:O12"/>
    <mergeCell ref="P12:T12"/>
    <mergeCell ref="V12:AH12"/>
    <mergeCell ref="AI12:AW12"/>
    <mergeCell ref="AX12:BF12"/>
    <mergeCell ref="BG12:CA12"/>
  </mergeCells>
  <phoneticPr fontId="3"/>
  <dataValidations count="1">
    <dataValidation type="list" allowBlank="1" showInputMessage="1" showErrorMessage="1" sqref="U13:U19 JQ13:JQ19 TM13:TM19 ADI13:ADI19 ANE13:ANE19 AXA13:AXA19 BGW13:BGW19 BQS13:BQS19 CAO13:CAO19 CKK13:CKK19 CUG13:CUG19 DEC13:DEC19 DNY13:DNY19 DXU13:DXU19 EHQ13:EHQ19 ERM13:ERM19 FBI13:FBI19 FLE13:FLE19 FVA13:FVA19 GEW13:GEW19 GOS13:GOS19 GYO13:GYO19 HIK13:HIK19 HSG13:HSG19 ICC13:ICC19 ILY13:ILY19 IVU13:IVU19 JFQ13:JFQ19 JPM13:JPM19 JZI13:JZI19 KJE13:KJE19 KTA13:KTA19 LCW13:LCW19 LMS13:LMS19 LWO13:LWO19 MGK13:MGK19 MQG13:MQG19 NAC13:NAC19 NJY13:NJY19 NTU13:NTU19 ODQ13:ODQ19 ONM13:ONM19 OXI13:OXI19 PHE13:PHE19 PRA13:PRA19 QAW13:QAW19 QKS13:QKS19 QUO13:QUO19 REK13:REK19 ROG13:ROG19 RYC13:RYC19 SHY13:SHY19 SRU13:SRU19 TBQ13:TBQ19 TLM13:TLM19 TVI13:TVI19 UFE13:UFE19 UPA13:UPA19 UYW13:UYW19 VIS13:VIS19 VSO13:VSO19 WCK13:WCK19 WMG13:WMG19 WWC13:WWC19 U65549:U65555 JQ65549:JQ65555 TM65549:TM65555 ADI65549:ADI65555 ANE65549:ANE65555 AXA65549:AXA65555 BGW65549:BGW65555 BQS65549:BQS65555 CAO65549:CAO65555 CKK65549:CKK65555 CUG65549:CUG65555 DEC65549:DEC65555 DNY65549:DNY65555 DXU65549:DXU65555 EHQ65549:EHQ65555 ERM65549:ERM65555 FBI65549:FBI65555 FLE65549:FLE65555 FVA65549:FVA65555 GEW65549:GEW65555 GOS65549:GOS65555 GYO65549:GYO65555 HIK65549:HIK65555 HSG65549:HSG65555 ICC65549:ICC65555 ILY65549:ILY65555 IVU65549:IVU65555 JFQ65549:JFQ65555 JPM65549:JPM65555 JZI65549:JZI65555 KJE65549:KJE65555 KTA65549:KTA65555 LCW65549:LCW65555 LMS65549:LMS65555 LWO65549:LWO65555 MGK65549:MGK65555 MQG65549:MQG65555 NAC65549:NAC65555 NJY65549:NJY65555 NTU65549:NTU65555 ODQ65549:ODQ65555 ONM65549:ONM65555 OXI65549:OXI65555 PHE65549:PHE65555 PRA65549:PRA65555 QAW65549:QAW65555 QKS65549:QKS65555 QUO65549:QUO65555 REK65549:REK65555 ROG65549:ROG65555 RYC65549:RYC65555 SHY65549:SHY65555 SRU65549:SRU65555 TBQ65549:TBQ65555 TLM65549:TLM65555 TVI65549:TVI65555 UFE65549:UFE65555 UPA65549:UPA65555 UYW65549:UYW65555 VIS65549:VIS65555 VSO65549:VSO65555 WCK65549:WCK65555 WMG65549:WMG65555 WWC65549:WWC65555 U131085:U131091 JQ131085:JQ131091 TM131085:TM131091 ADI131085:ADI131091 ANE131085:ANE131091 AXA131085:AXA131091 BGW131085:BGW131091 BQS131085:BQS131091 CAO131085:CAO131091 CKK131085:CKK131091 CUG131085:CUG131091 DEC131085:DEC131091 DNY131085:DNY131091 DXU131085:DXU131091 EHQ131085:EHQ131091 ERM131085:ERM131091 FBI131085:FBI131091 FLE131085:FLE131091 FVA131085:FVA131091 GEW131085:GEW131091 GOS131085:GOS131091 GYO131085:GYO131091 HIK131085:HIK131091 HSG131085:HSG131091 ICC131085:ICC131091 ILY131085:ILY131091 IVU131085:IVU131091 JFQ131085:JFQ131091 JPM131085:JPM131091 JZI131085:JZI131091 KJE131085:KJE131091 KTA131085:KTA131091 LCW131085:LCW131091 LMS131085:LMS131091 LWO131085:LWO131091 MGK131085:MGK131091 MQG131085:MQG131091 NAC131085:NAC131091 NJY131085:NJY131091 NTU131085:NTU131091 ODQ131085:ODQ131091 ONM131085:ONM131091 OXI131085:OXI131091 PHE131085:PHE131091 PRA131085:PRA131091 QAW131085:QAW131091 QKS131085:QKS131091 QUO131085:QUO131091 REK131085:REK131091 ROG131085:ROG131091 RYC131085:RYC131091 SHY131085:SHY131091 SRU131085:SRU131091 TBQ131085:TBQ131091 TLM131085:TLM131091 TVI131085:TVI131091 UFE131085:UFE131091 UPA131085:UPA131091 UYW131085:UYW131091 VIS131085:VIS131091 VSO131085:VSO131091 WCK131085:WCK131091 WMG131085:WMG131091 WWC131085:WWC131091 U196621:U196627 JQ196621:JQ196627 TM196621:TM196627 ADI196621:ADI196627 ANE196621:ANE196627 AXA196621:AXA196627 BGW196621:BGW196627 BQS196621:BQS196627 CAO196621:CAO196627 CKK196621:CKK196627 CUG196621:CUG196627 DEC196621:DEC196627 DNY196621:DNY196627 DXU196621:DXU196627 EHQ196621:EHQ196627 ERM196621:ERM196627 FBI196621:FBI196627 FLE196621:FLE196627 FVA196621:FVA196627 GEW196621:GEW196627 GOS196621:GOS196627 GYO196621:GYO196627 HIK196621:HIK196627 HSG196621:HSG196627 ICC196621:ICC196627 ILY196621:ILY196627 IVU196621:IVU196627 JFQ196621:JFQ196627 JPM196621:JPM196627 JZI196621:JZI196627 KJE196621:KJE196627 KTA196621:KTA196627 LCW196621:LCW196627 LMS196621:LMS196627 LWO196621:LWO196627 MGK196621:MGK196627 MQG196621:MQG196627 NAC196621:NAC196627 NJY196621:NJY196627 NTU196621:NTU196627 ODQ196621:ODQ196627 ONM196621:ONM196627 OXI196621:OXI196627 PHE196621:PHE196627 PRA196621:PRA196627 QAW196621:QAW196627 QKS196621:QKS196627 QUO196621:QUO196627 REK196621:REK196627 ROG196621:ROG196627 RYC196621:RYC196627 SHY196621:SHY196627 SRU196621:SRU196627 TBQ196621:TBQ196627 TLM196621:TLM196627 TVI196621:TVI196627 UFE196621:UFE196627 UPA196621:UPA196627 UYW196621:UYW196627 VIS196621:VIS196627 VSO196621:VSO196627 WCK196621:WCK196627 WMG196621:WMG196627 WWC196621:WWC196627 U262157:U262163 JQ262157:JQ262163 TM262157:TM262163 ADI262157:ADI262163 ANE262157:ANE262163 AXA262157:AXA262163 BGW262157:BGW262163 BQS262157:BQS262163 CAO262157:CAO262163 CKK262157:CKK262163 CUG262157:CUG262163 DEC262157:DEC262163 DNY262157:DNY262163 DXU262157:DXU262163 EHQ262157:EHQ262163 ERM262157:ERM262163 FBI262157:FBI262163 FLE262157:FLE262163 FVA262157:FVA262163 GEW262157:GEW262163 GOS262157:GOS262163 GYO262157:GYO262163 HIK262157:HIK262163 HSG262157:HSG262163 ICC262157:ICC262163 ILY262157:ILY262163 IVU262157:IVU262163 JFQ262157:JFQ262163 JPM262157:JPM262163 JZI262157:JZI262163 KJE262157:KJE262163 KTA262157:KTA262163 LCW262157:LCW262163 LMS262157:LMS262163 LWO262157:LWO262163 MGK262157:MGK262163 MQG262157:MQG262163 NAC262157:NAC262163 NJY262157:NJY262163 NTU262157:NTU262163 ODQ262157:ODQ262163 ONM262157:ONM262163 OXI262157:OXI262163 PHE262157:PHE262163 PRA262157:PRA262163 QAW262157:QAW262163 QKS262157:QKS262163 QUO262157:QUO262163 REK262157:REK262163 ROG262157:ROG262163 RYC262157:RYC262163 SHY262157:SHY262163 SRU262157:SRU262163 TBQ262157:TBQ262163 TLM262157:TLM262163 TVI262157:TVI262163 UFE262157:UFE262163 UPA262157:UPA262163 UYW262157:UYW262163 VIS262157:VIS262163 VSO262157:VSO262163 WCK262157:WCK262163 WMG262157:WMG262163 WWC262157:WWC262163 U327693:U327699 JQ327693:JQ327699 TM327693:TM327699 ADI327693:ADI327699 ANE327693:ANE327699 AXA327693:AXA327699 BGW327693:BGW327699 BQS327693:BQS327699 CAO327693:CAO327699 CKK327693:CKK327699 CUG327693:CUG327699 DEC327693:DEC327699 DNY327693:DNY327699 DXU327693:DXU327699 EHQ327693:EHQ327699 ERM327693:ERM327699 FBI327693:FBI327699 FLE327693:FLE327699 FVA327693:FVA327699 GEW327693:GEW327699 GOS327693:GOS327699 GYO327693:GYO327699 HIK327693:HIK327699 HSG327693:HSG327699 ICC327693:ICC327699 ILY327693:ILY327699 IVU327693:IVU327699 JFQ327693:JFQ327699 JPM327693:JPM327699 JZI327693:JZI327699 KJE327693:KJE327699 KTA327693:KTA327699 LCW327693:LCW327699 LMS327693:LMS327699 LWO327693:LWO327699 MGK327693:MGK327699 MQG327693:MQG327699 NAC327693:NAC327699 NJY327693:NJY327699 NTU327693:NTU327699 ODQ327693:ODQ327699 ONM327693:ONM327699 OXI327693:OXI327699 PHE327693:PHE327699 PRA327693:PRA327699 QAW327693:QAW327699 QKS327693:QKS327699 QUO327693:QUO327699 REK327693:REK327699 ROG327693:ROG327699 RYC327693:RYC327699 SHY327693:SHY327699 SRU327693:SRU327699 TBQ327693:TBQ327699 TLM327693:TLM327699 TVI327693:TVI327699 UFE327693:UFE327699 UPA327693:UPA327699 UYW327693:UYW327699 VIS327693:VIS327699 VSO327693:VSO327699 WCK327693:WCK327699 WMG327693:WMG327699 WWC327693:WWC327699 U393229:U393235 JQ393229:JQ393235 TM393229:TM393235 ADI393229:ADI393235 ANE393229:ANE393235 AXA393229:AXA393235 BGW393229:BGW393235 BQS393229:BQS393235 CAO393229:CAO393235 CKK393229:CKK393235 CUG393229:CUG393235 DEC393229:DEC393235 DNY393229:DNY393235 DXU393229:DXU393235 EHQ393229:EHQ393235 ERM393229:ERM393235 FBI393229:FBI393235 FLE393229:FLE393235 FVA393229:FVA393235 GEW393229:GEW393235 GOS393229:GOS393235 GYO393229:GYO393235 HIK393229:HIK393235 HSG393229:HSG393235 ICC393229:ICC393235 ILY393229:ILY393235 IVU393229:IVU393235 JFQ393229:JFQ393235 JPM393229:JPM393235 JZI393229:JZI393235 KJE393229:KJE393235 KTA393229:KTA393235 LCW393229:LCW393235 LMS393229:LMS393235 LWO393229:LWO393235 MGK393229:MGK393235 MQG393229:MQG393235 NAC393229:NAC393235 NJY393229:NJY393235 NTU393229:NTU393235 ODQ393229:ODQ393235 ONM393229:ONM393235 OXI393229:OXI393235 PHE393229:PHE393235 PRA393229:PRA393235 QAW393229:QAW393235 QKS393229:QKS393235 QUO393229:QUO393235 REK393229:REK393235 ROG393229:ROG393235 RYC393229:RYC393235 SHY393229:SHY393235 SRU393229:SRU393235 TBQ393229:TBQ393235 TLM393229:TLM393235 TVI393229:TVI393235 UFE393229:UFE393235 UPA393229:UPA393235 UYW393229:UYW393235 VIS393229:VIS393235 VSO393229:VSO393235 WCK393229:WCK393235 WMG393229:WMG393235 WWC393229:WWC393235 U458765:U458771 JQ458765:JQ458771 TM458765:TM458771 ADI458765:ADI458771 ANE458765:ANE458771 AXA458765:AXA458771 BGW458765:BGW458771 BQS458765:BQS458771 CAO458765:CAO458771 CKK458765:CKK458771 CUG458765:CUG458771 DEC458765:DEC458771 DNY458765:DNY458771 DXU458765:DXU458771 EHQ458765:EHQ458771 ERM458765:ERM458771 FBI458765:FBI458771 FLE458765:FLE458771 FVA458765:FVA458771 GEW458765:GEW458771 GOS458765:GOS458771 GYO458765:GYO458771 HIK458765:HIK458771 HSG458765:HSG458771 ICC458765:ICC458771 ILY458765:ILY458771 IVU458765:IVU458771 JFQ458765:JFQ458771 JPM458765:JPM458771 JZI458765:JZI458771 KJE458765:KJE458771 KTA458765:KTA458771 LCW458765:LCW458771 LMS458765:LMS458771 LWO458765:LWO458771 MGK458765:MGK458771 MQG458765:MQG458771 NAC458765:NAC458771 NJY458765:NJY458771 NTU458765:NTU458771 ODQ458765:ODQ458771 ONM458765:ONM458771 OXI458765:OXI458771 PHE458765:PHE458771 PRA458765:PRA458771 QAW458765:QAW458771 QKS458765:QKS458771 QUO458765:QUO458771 REK458765:REK458771 ROG458765:ROG458771 RYC458765:RYC458771 SHY458765:SHY458771 SRU458765:SRU458771 TBQ458765:TBQ458771 TLM458765:TLM458771 TVI458765:TVI458771 UFE458765:UFE458771 UPA458765:UPA458771 UYW458765:UYW458771 VIS458765:VIS458771 VSO458765:VSO458771 WCK458765:WCK458771 WMG458765:WMG458771 WWC458765:WWC458771 U524301:U524307 JQ524301:JQ524307 TM524301:TM524307 ADI524301:ADI524307 ANE524301:ANE524307 AXA524301:AXA524307 BGW524301:BGW524307 BQS524301:BQS524307 CAO524301:CAO524307 CKK524301:CKK524307 CUG524301:CUG524307 DEC524301:DEC524307 DNY524301:DNY524307 DXU524301:DXU524307 EHQ524301:EHQ524307 ERM524301:ERM524307 FBI524301:FBI524307 FLE524301:FLE524307 FVA524301:FVA524307 GEW524301:GEW524307 GOS524301:GOS524307 GYO524301:GYO524307 HIK524301:HIK524307 HSG524301:HSG524307 ICC524301:ICC524307 ILY524301:ILY524307 IVU524301:IVU524307 JFQ524301:JFQ524307 JPM524301:JPM524307 JZI524301:JZI524307 KJE524301:KJE524307 KTA524301:KTA524307 LCW524301:LCW524307 LMS524301:LMS524307 LWO524301:LWO524307 MGK524301:MGK524307 MQG524301:MQG524307 NAC524301:NAC524307 NJY524301:NJY524307 NTU524301:NTU524307 ODQ524301:ODQ524307 ONM524301:ONM524307 OXI524301:OXI524307 PHE524301:PHE524307 PRA524301:PRA524307 QAW524301:QAW524307 QKS524301:QKS524307 QUO524301:QUO524307 REK524301:REK524307 ROG524301:ROG524307 RYC524301:RYC524307 SHY524301:SHY524307 SRU524301:SRU524307 TBQ524301:TBQ524307 TLM524301:TLM524307 TVI524301:TVI524307 UFE524301:UFE524307 UPA524301:UPA524307 UYW524301:UYW524307 VIS524301:VIS524307 VSO524301:VSO524307 WCK524301:WCK524307 WMG524301:WMG524307 WWC524301:WWC524307 U589837:U589843 JQ589837:JQ589843 TM589837:TM589843 ADI589837:ADI589843 ANE589837:ANE589843 AXA589837:AXA589843 BGW589837:BGW589843 BQS589837:BQS589843 CAO589837:CAO589843 CKK589837:CKK589843 CUG589837:CUG589843 DEC589837:DEC589843 DNY589837:DNY589843 DXU589837:DXU589843 EHQ589837:EHQ589843 ERM589837:ERM589843 FBI589837:FBI589843 FLE589837:FLE589843 FVA589837:FVA589843 GEW589837:GEW589843 GOS589837:GOS589843 GYO589837:GYO589843 HIK589837:HIK589843 HSG589837:HSG589843 ICC589837:ICC589843 ILY589837:ILY589843 IVU589837:IVU589843 JFQ589837:JFQ589843 JPM589837:JPM589843 JZI589837:JZI589843 KJE589837:KJE589843 KTA589837:KTA589843 LCW589837:LCW589843 LMS589837:LMS589843 LWO589837:LWO589843 MGK589837:MGK589843 MQG589837:MQG589843 NAC589837:NAC589843 NJY589837:NJY589843 NTU589837:NTU589843 ODQ589837:ODQ589843 ONM589837:ONM589843 OXI589837:OXI589843 PHE589837:PHE589843 PRA589837:PRA589843 QAW589837:QAW589843 QKS589837:QKS589843 QUO589837:QUO589843 REK589837:REK589843 ROG589837:ROG589843 RYC589837:RYC589843 SHY589837:SHY589843 SRU589837:SRU589843 TBQ589837:TBQ589843 TLM589837:TLM589843 TVI589837:TVI589843 UFE589837:UFE589843 UPA589837:UPA589843 UYW589837:UYW589843 VIS589837:VIS589843 VSO589837:VSO589843 WCK589837:WCK589843 WMG589837:WMG589843 WWC589837:WWC589843 U655373:U655379 JQ655373:JQ655379 TM655373:TM655379 ADI655373:ADI655379 ANE655373:ANE655379 AXA655373:AXA655379 BGW655373:BGW655379 BQS655373:BQS655379 CAO655373:CAO655379 CKK655373:CKK655379 CUG655373:CUG655379 DEC655373:DEC655379 DNY655373:DNY655379 DXU655373:DXU655379 EHQ655373:EHQ655379 ERM655373:ERM655379 FBI655373:FBI655379 FLE655373:FLE655379 FVA655373:FVA655379 GEW655373:GEW655379 GOS655373:GOS655379 GYO655373:GYO655379 HIK655373:HIK655379 HSG655373:HSG655379 ICC655373:ICC655379 ILY655373:ILY655379 IVU655373:IVU655379 JFQ655373:JFQ655379 JPM655373:JPM655379 JZI655373:JZI655379 KJE655373:KJE655379 KTA655373:KTA655379 LCW655373:LCW655379 LMS655373:LMS655379 LWO655373:LWO655379 MGK655373:MGK655379 MQG655373:MQG655379 NAC655373:NAC655379 NJY655373:NJY655379 NTU655373:NTU655379 ODQ655373:ODQ655379 ONM655373:ONM655379 OXI655373:OXI655379 PHE655373:PHE655379 PRA655373:PRA655379 QAW655373:QAW655379 QKS655373:QKS655379 QUO655373:QUO655379 REK655373:REK655379 ROG655373:ROG655379 RYC655373:RYC655379 SHY655373:SHY655379 SRU655373:SRU655379 TBQ655373:TBQ655379 TLM655373:TLM655379 TVI655373:TVI655379 UFE655373:UFE655379 UPA655373:UPA655379 UYW655373:UYW655379 VIS655373:VIS655379 VSO655373:VSO655379 WCK655373:WCK655379 WMG655373:WMG655379 WWC655373:WWC655379 U720909:U720915 JQ720909:JQ720915 TM720909:TM720915 ADI720909:ADI720915 ANE720909:ANE720915 AXA720909:AXA720915 BGW720909:BGW720915 BQS720909:BQS720915 CAO720909:CAO720915 CKK720909:CKK720915 CUG720909:CUG720915 DEC720909:DEC720915 DNY720909:DNY720915 DXU720909:DXU720915 EHQ720909:EHQ720915 ERM720909:ERM720915 FBI720909:FBI720915 FLE720909:FLE720915 FVA720909:FVA720915 GEW720909:GEW720915 GOS720909:GOS720915 GYO720909:GYO720915 HIK720909:HIK720915 HSG720909:HSG720915 ICC720909:ICC720915 ILY720909:ILY720915 IVU720909:IVU720915 JFQ720909:JFQ720915 JPM720909:JPM720915 JZI720909:JZI720915 KJE720909:KJE720915 KTA720909:KTA720915 LCW720909:LCW720915 LMS720909:LMS720915 LWO720909:LWO720915 MGK720909:MGK720915 MQG720909:MQG720915 NAC720909:NAC720915 NJY720909:NJY720915 NTU720909:NTU720915 ODQ720909:ODQ720915 ONM720909:ONM720915 OXI720909:OXI720915 PHE720909:PHE720915 PRA720909:PRA720915 QAW720909:QAW720915 QKS720909:QKS720915 QUO720909:QUO720915 REK720909:REK720915 ROG720909:ROG720915 RYC720909:RYC720915 SHY720909:SHY720915 SRU720909:SRU720915 TBQ720909:TBQ720915 TLM720909:TLM720915 TVI720909:TVI720915 UFE720909:UFE720915 UPA720909:UPA720915 UYW720909:UYW720915 VIS720909:VIS720915 VSO720909:VSO720915 WCK720909:WCK720915 WMG720909:WMG720915 WWC720909:WWC720915 U786445:U786451 JQ786445:JQ786451 TM786445:TM786451 ADI786445:ADI786451 ANE786445:ANE786451 AXA786445:AXA786451 BGW786445:BGW786451 BQS786445:BQS786451 CAO786445:CAO786451 CKK786445:CKK786451 CUG786445:CUG786451 DEC786445:DEC786451 DNY786445:DNY786451 DXU786445:DXU786451 EHQ786445:EHQ786451 ERM786445:ERM786451 FBI786445:FBI786451 FLE786445:FLE786451 FVA786445:FVA786451 GEW786445:GEW786451 GOS786445:GOS786451 GYO786445:GYO786451 HIK786445:HIK786451 HSG786445:HSG786451 ICC786445:ICC786451 ILY786445:ILY786451 IVU786445:IVU786451 JFQ786445:JFQ786451 JPM786445:JPM786451 JZI786445:JZI786451 KJE786445:KJE786451 KTA786445:KTA786451 LCW786445:LCW786451 LMS786445:LMS786451 LWO786445:LWO786451 MGK786445:MGK786451 MQG786445:MQG786451 NAC786445:NAC786451 NJY786445:NJY786451 NTU786445:NTU786451 ODQ786445:ODQ786451 ONM786445:ONM786451 OXI786445:OXI786451 PHE786445:PHE786451 PRA786445:PRA786451 QAW786445:QAW786451 QKS786445:QKS786451 QUO786445:QUO786451 REK786445:REK786451 ROG786445:ROG786451 RYC786445:RYC786451 SHY786445:SHY786451 SRU786445:SRU786451 TBQ786445:TBQ786451 TLM786445:TLM786451 TVI786445:TVI786451 UFE786445:UFE786451 UPA786445:UPA786451 UYW786445:UYW786451 VIS786445:VIS786451 VSO786445:VSO786451 WCK786445:WCK786451 WMG786445:WMG786451 WWC786445:WWC786451 U851981:U851987 JQ851981:JQ851987 TM851981:TM851987 ADI851981:ADI851987 ANE851981:ANE851987 AXA851981:AXA851987 BGW851981:BGW851987 BQS851981:BQS851987 CAO851981:CAO851987 CKK851981:CKK851987 CUG851981:CUG851987 DEC851981:DEC851987 DNY851981:DNY851987 DXU851981:DXU851987 EHQ851981:EHQ851987 ERM851981:ERM851987 FBI851981:FBI851987 FLE851981:FLE851987 FVA851981:FVA851987 GEW851981:GEW851987 GOS851981:GOS851987 GYO851981:GYO851987 HIK851981:HIK851987 HSG851981:HSG851987 ICC851981:ICC851987 ILY851981:ILY851987 IVU851981:IVU851987 JFQ851981:JFQ851987 JPM851981:JPM851987 JZI851981:JZI851987 KJE851981:KJE851987 KTA851981:KTA851987 LCW851981:LCW851987 LMS851981:LMS851987 LWO851981:LWO851987 MGK851981:MGK851987 MQG851981:MQG851987 NAC851981:NAC851987 NJY851981:NJY851987 NTU851981:NTU851987 ODQ851981:ODQ851987 ONM851981:ONM851987 OXI851981:OXI851987 PHE851981:PHE851987 PRA851981:PRA851987 QAW851981:QAW851987 QKS851981:QKS851987 QUO851981:QUO851987 REK851981:REK851987 ROG851981:ROG851987 RYC851981:RYC851987 SHY851981:SHY851987 SRU851981:SRU851987 TBQ851981:TBQ851987 TLM851981:TLM851987 TVI851981:TVI851987 UFE851981:UFE851987 UPA851981:UPA851987 UYW851981:UYW851987 VIS851981:VIS851987 VSO851981:VSO851987 WCK851981:WCK851987 WMG851981:WMG851987 WWC851981:WWC851987 U917517:U917523 JQ917517:JQ917523 TM917517:TM917523 ADI917517:ADI917523 ANE917517:ANE917523 AXA917517:AXA917523 BGW917517:BGW917523 BQS917517:BQS917523 CAO917517:CAO917523 CKK917517:CKK917523 CUG917517:CUG917523 DEC917517:DEC917523 DNY917517:DNY917523 DXU917517:DXU917523 EHQ917517:EHQ917523 ERM917517:ERM917523 FBI917517:FBI917523 FLE917517:FLE917523 FVA917517:FVA917523 GEW917517:GEW917523 GOS917517:GOS917523 GYO917517:GYO917523 HIK917517:HIK917523 HSG917517:HSG917523 ICC917517:ICC917523 ILY917517:ILY917523 IVU917517:IVU917523 JFQ917517:JFQ917523 JPM917517:JPM917523 JZI917517:JZI917523 KJE917517:KJE917523 KTA917517:KTA917523 LCW917517:LCW917523 LMS917517:LMS917523 LWO917517:LWO917523 MGK917517:MGK917523 MQG917517:MQG917523 NAC917517:NAC917523 NJY917517:NJY917523 NTU917517:NTU917523 ODQ917517:ODQ917523 ONM917517:ONM917523 OXI917517:OXI917523 PHE917517:PHE917523 PRA917517:PRA917523 QAW917517:QAW917523 QKS917517:QKS917523 QUO917517:QUO917523 REK917517:REK917523 ROG917517:ROG917523 RYC917517:RYC917523 SHY917517:SHY917523 SRU917517:SRU917523 TBQ917517:TBQ917523 TLM917517:TLM917523 TVI917517:TVI917523 UFE917517:UFE917523 UPA917517:UPA917523 UYW917517:UYW917523 VIS917517:VIS917523 VSO917517:VSO917523 WCK917517:WCK917523 WMG917517:WMG917523 WWC917517:WWC917523 U983053:U983059 JQ983053:JQ983059 TM983053:TM983059 ADI983053:ADI983059 ANE983053:ANE983059 AXA983053:AXA983059 BGW983053:BGW983059 BQS983053:BQS983059 CAO983053:CAO983059 CKK983053:CKK983059 CUG983053:CUG983059 DEC983053:DEC983059 DNY983053:DNY983059 DXU983053:DXU983059 EHQ983053:EHQ983059 ERM983053:ERM983059 FBI983053:FBI983059 FLE983053:FLE983059 FVA983053:FVA983059 GEW983053:GEW983059 GOS983053:GOS983059 GYO983053:GYO983059 HIK983053:HIK983059 HSG983053:HSG983059 ICC983053:ICC983059 ILY983053:ILY983059 IVU983053:IVU983059 JFQ983053:JFQ983059 JPM983053:JPM983059 JZI983053:JZI983059 KJE983053:KJE983059 KTA983053:KTA983059 LCW983053:LCW983059 LMS983053:LMS983059 LWO983053:LWO983059 MGK983053:MGK983059 MQG983053:MQG983059 NAC983053:NAC983059 NJY983053:NJY983059 NTU983053:NTU983059 ODQ983053:ODQ983059 ONM983053:ONM983059 OXI983053:OXI983059 PHE983053:PHE983059 PRA983053:PRA983059 QAW983053:QAW983059 QKS983053:QKS983059 QUO983053:QUO983059 REK983053:REK983059 ROG983053:ROG983059 RYC983053:RYC983059 SHY983053:SHY983059 SRU983053:SRU983059 TBQ983053:TBQ983059 TLM983053:TLM983059 TVI983053:TVI983059 UFE983053:UFE983059 UPA983053:UPA983059 UYW983053:UYW983059 VIS983053:VIS983059 VSO983053:VSO983059 WCK983053:WCK983059 WMG983053:WMG983059 WWC983053:WWC983059" xr:uid="{00000000-0002-0000-1400-000000000000}">
      <formula1>"常勤,非常勤"</formula1>
    </dataValidation>
  </dataValidations>
  <printOptions horizontalCentered="1"/>
  <pageMargins left="0.70866141732283472" right="0.70866141732283472" top="0.74803149606299213" bottom="0.74803149606299213" header="0.31496062992125984" footer="0.31496062992125984"/>
  <pageSetup paperSize="9" orientation="portrait" cellComments="asDisplayed"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
    <tabColor rgb="FFFFFF00"/>
    <pageSetUpPr fitToPage="1"/>
  </sheetPr>
  <dimension ref="A1:BF27"/>
  <sheetViews>
    <sheetView view="pageBreakPreview" topLeftCell="A22" zoomScale="80" zoomScaleNormal="100" zoomScaleSheetLayoutView="80" workbookViewId="0">
      <selection activeCell="L28" sqref="L28"/>
    </sheetView>
  </sheetViews>
  <sheetFormatPr defaultRowHeight="13"/>
  <cols>
    <col min="1" max="28" width="1" style="25" customWidth="1"/>
    <col min="29" max="29" width="11.90625" style="25" customWidth="1"/>
    <col min="30" max="30" width="19.90625" style="25" customWidth="1"/>
    <col min="31" max="31" width="1" style="25" customWidth="1"/>
    <col min="32" max="32" width="1.26953125" style="25" customWidth="1"/>
    <col min="33" max="58" width="1" style="25" customWidth="1"/>
    <col min="59" max="256" width="9" style="25"/>
    <col min="257" max="284" width="1" style="25" customWidth="1"/>
    <col min="285" max="285" width="11.90625" style="25" customWidth="1"/>
    <col min="286" max="286" width="19.90625" style="25" customWidth="1"/>
    <col min="287" max="287" width="1" style="25" customWidth="1"/>
    <col min="288" max="288" width="1.26953125" style="25" customWidth="1"/>
    <col min="289" max="314" width="1" style="25" customWidth="1"/>
    <col min="315" max="512" width="9" style="25"/>
    <col min="513" max="540" width="1" style="25" customWidth="1"/>
    <col min="541" max="541" width="11.90625" style="25" customWidth="1"/>
    <col min="542" max="542" width="19.90625" style="25" customWidth="1"/>
    <col min="543" max="543" width="1" style="25" customWidth="1"/>
    <col min="544" max="544" width="1.26953125" style="25" customWidth="1"/>
    <col min="545" max="570" width="1" style="25" customWidth="1"/>
    <col min="571" max="768" width="9" style="25"/>
    <col min="769" max="796" width="1" style="25" customWidth="1"/>
    <col min="797" max="797" width="11.90625" style="25" customWidth="1"/>
    <col min="798" max="798" width="19.90625" style="25" customWidth="1"/>
    <col min="799" max="799" width="1" style="25" customWidth="1"/>
    <col min="800" max="800" width="1.26953125" style="25" customWidth="1"/>
    <col min="801" max="826" width="1" style="25" customWidth="1"/>
    <col min="827" max="1024" width="9" style="25"/>
    <col min="1025" max="1052" width="1" style="25" customWidth="1"/>
    <col min="1053" max="1053" width="11.90625" style="25" customWidth="1"/>
    <col min="1054" max="1054" width="19.90625" style="25" customWidth="1"/>
    <col min="1055" max="1055" width="1" style="25" customWidth="1"/>
    <col min="1056" max="1056" width="1.26953125" style="25" customWidth="1"/>
    <col min="1057" max="1082" width="1" style="25" customWidth="1"/>
    <col min="1083" max="1280" width="9" style="25"/>
    <col min="1281" max="1308" width="1" style="25" customWidth="1"/>
    <col min="1309" max="1309" width="11.90625" style="25" customWidth="1"/>
    <col min="1310" max="1310" width="19.90625" style="25" customWidth="1"/>
    <col min="1311" max="1311" width="1" style="25" customWidth="1"/>
    <col min="1312" max="1312" width="1.26953125" style="25" customWidth="1"/>
    <col min="1313" max="1338" width="1" style="25" customWidth="1"/>
    <col min="1339" max="1536" width="9" style="25"/>
    <col min="1537" max="1564" width="1" style="25" customWidth="1"/>
    <col min="1565" max="1565" width="11.90625" style="25" customWidth="1"/>
    <col min="1566" max="1566" width="19.90625" style="25" customWidth="1"/>
    <col min="1567" max="1567" width="1" style="25" customWidth="1"/>
    <col min="1568" max="1568" width="1.26953125" style="25" customWidth="1"/>
    <col min="1569" max="1594" width="1" style="25" customWidth="1"/>
    <col min="1595" max="1792" width="9" style="25"/>
    <col min="1793" max="1820" width="1" style="25" customWidth="1"/>
    <col min="1821" max="1821" width="11.90625" style="25" customWidth="1"/>
    <col min="1822" max="1822" width="19.90625" style="25" customWidth="1"/>
    <col min="1823" max="1823" width="1" style="25" customWidth="1"/>
    <col min="1824" max="1824" width="1.26953125" style="25" customWidth="1"/>
    <col min="1825" max="1850" width="1" style="25" customWidth="1"/>
    <col min="1851" max="2048" width="9" style="25"/>
    <col min="2049" max="2076" width="1" style="25" customWidth="1"/>
    <col min="2077" max="2077" width="11.90625" style="25" customWidth="1"/>
    <col min="2078" max="2078" width="19.90625" style="25" customWidth="1"/>
    <col min="2079" max="2079" width="1" style="25" customWidth="1"/>
    <col min="2080" max="2080" width="1.26953125" style="25" customWidth="1"/>
    <col min="2081" max="2106" width="1" style="25" customWidth="1"/>
    <col min="2107" max="2304" width="9" style="25"/>
    <col min="2305" max="2332" width="1" style="25" customWidth="1"/>
    <col min="2333" max="2333" width="11.90625" style="25" customWidth="1"/>
    <col min="2334" max="2334" width="19.90625" style="25" customWidth="1"/>
    <col min="2335" max="2335" width="1" style="25" customWidth="1"/>
    <col min="2336" max="2336" width="1.26953125" style="25" customWidth="1"/>
    <col min="2337" max="2362" width="1" style="25" customWidth="1"/>
    <col min="2363" max="2560" width="9" style="25"/>
    <col min="2561" max="2588" width="1" style="25" customWidth="1"/>
    <col min="2589" max="2589" width="11.90625" style="25" customWidth="1"/>
    <col min="2590" max="2590" width="19.90625" style="25" customWidth="1"/>
    <col min="2591" max="2591" width="1" style="25" customWidth="1"/>
    <col min="2592" max="2592" width="1.26953125" style="25" customWidth="1"/>
    <col min="2593" max="2618" width="1" style="25" customWidth="1"/>
    <col min="2619" max="2816" width="9" style="25"/>
    <col min="2817" max="2844" width="1" style="25" customWidth="1"/>
    <col min="2845" max="2845" width="11.90625" style="25" customWidth="1"/>
    <col min="2846" max="2846" width="19.90625" style="25" customWidth="1"/>
    <col min="2847" max="2847" width="1" style="25" customWidth="1"/>
    <col min="2848" max="2848" width="1.26953125" style="25" customWidth="1"/>
    <col min="2849" max="2874" width="1" style="25" customWidth="1"/>
    <col min="2875" max="3072" width="9" style="25"/>
    <col min="3073" max="3100" width="1" style="25" customWidth="1"/>
    <col min="3101" max="3101" width="11.90625" style="25" customWidth="1"/>
    <col min="3102" max="3102" width="19.90625" style="25" customWidth="1"/>
    <col min="3103" max="3103" width="1" style="25" customWidth="1"/>
    <col min="3104" max="3104" width="1.26953125" style="25" customWidth="1"/>
    <col min="3105" max="3130" width="1" style="25" customWidth="1"/>
    <col min="3131" max="3328" width="9" style="25"/>
    <col min="3329" max="3356" width="1" style="25" customWidth="1"/>
    <col min="3357" max="3357" width="11.90625" style="25" customWidth="1"/>
    <col min="3358" max="3358" width="19.90625" style="25" customWidth="1"/>
    <col min="3359" max="3359" width="1" style="25" customWidth="1"/>
    <col min="3360" max="3360" width="1.26953125" style="25" customWidth="1"/>
    <col min="3361" max="3386" width="1" style="25" customWidth="1"/>
    <col min="3387" max="3584" width="9" style="25"/>
    <col min="3585" max="3612" width="1" style="25" customWidth="1"/>
    <col min="3613" max="3613" width="11.90625" style="25" customWidth="1"/>
    <col min="3614" max="3614" width="19.90625" style="25" customWidth="1"/>
    <col min="3615" max="3615" width="1" style="25" customWidth="1"/>
    <col min="3616" max="3616" width="1.26953125" style="25" customWidth="1"/>
    <col min="3617" max="3642" width="1" style="25" customWidth="1"/>
    <col min="3643" max="3840" width="9" style="25"/>
    <col min="3841" max="3868" width="1" style="25" customWidth="1"/>
    <col min="3869" max="3869" width="11.90625" style="25" customWidth="1"/>
    <col min="3870" max="3870" width="19.90625" style="25" customWidth="1"/>
    <col min="3871" max="3871" width="1" style="25" customWidth="1"/>
    <col min="3872" max="3872" width="1.26953125" style="25" customWidth="1"/>
    <col min="3873" max="3898" width="1" style="25" customWidth="1"/>
    <col min="3899" max="4096" width="9" style="25"/>
    <col min="4097" max="4124" width="1" style="25" customWidth="1"/>
    <col min="4125" max="4125" width="11.90625" style="25" customWidth="1"/>
    <col min="4126" max="4126" width="19.90625" style="25" customWidth="1"/>
    <col min="4127" max="4127" width="1" style="25" customWidth="1"/>
    <col min="4128" max="4128" width="1.26953125" style="25" customWidth="1"/>
    <col min="4129" max="4154" width="1" style="25" customWidth="1"/>
    <col min="4155" max="4352" width="9" style="25"/>
    <col min="4353" max="4380" width="1" style="25" customWidth="1"/>
    <col min="4381" max="4381" width="11.90625" style="25" customWidth="1"/>
    <col min="4382" max="4382" width="19.90625" style="25" customWidth="1"/>
    <col min="4383" max="4383" width="1" style="25" customWidth="1"/>
    <col min="4384" max="4384" width="1.26953125" style="25" customWidth="1"/>
    <col min="4385" max="4410" width="1" style="25" customWidth="1"/>
    <col min="4411" max="4608" width="9" style="25"/>
    <col min="4609" max="4636" width="1" style="25" customWidth="1"/>
    <col min="4637" max="4637" width="11.90625" style="25" customWidth="1"/>
    <col min="4638" max="4638" width="19.90625" style="25" customWidth="1"/>
    <col min="4639" max="4639" width="1" style="25" customWidth="1"/>
    <col min="4640" max="4640" width="1.26953125" style="25" customWidth="1"/>
    <col min="4641" max="4666" width="1" style="25" customWidth="1"/>
    <col min="4667" max="4864" width="9" style="25"/>
    <col min="4865" max="4892" width="1" style="25" customWidth="1"/>
    <col min="4893" max="4893" width="11.90625" style="25" customWidth="1"/>
    <col min="4894" max="4894" width="19.90625" style="25" customWidth="1"/>
    <col min="4895" max="4895" width="1" style="25" customWidth="1"/>
    <col min="4896" max="4896" width="1.26953125" style="25" customWidth="1"/>
    <col min="4897" max="4922" width="1" style="25" customWidth="1"/>
    <col min="4923" max="5120" width="9" style="25"/>
    <col min="5121" max="5148" width="1" style="25" customWidth="1"/>
    <col min="5149" max="5149" width="11.90625" style="25" customWidth="1"/>
    <col min="5150" max="5150" width="19.90625" style="25" customWidth="1"/>
    <col min="5151" max="5151" width="1" style="25" customWidth="1"/>
    <col min="5152" max="5152" width="1.26953125" style="25" customWidth="1"/>
    <col min="5153" max="5178" width="1" style="25" customWidth="1"/>
    <col min="5179" max="5376" width="9" style="25"/>
    <col min="5377" max="5404" width="1" style="25" customWidth="1"/>
    <col min="5405" max="5405" width="11.90625" style="25" customWidth="1"/>
    <col min="5406" max="5406" width="19.90625" style="25" customWidth="1"/>
    <col min="5407" max="5407" width="1" style="25" customWidth="1"/>
    <col min="5408" max="5408" width="1.26953125" style="25" customWidth="1"/>
    <col min="5409" max="5434" width="1" style="25" customWidth="1"/>
    <col min="5435" max="5632" width="9" style="25"/>
    <col min="5633" max="5660" width="1" style="25" customWidth="1"/>
    <col min="5661" max="5661" width="11.90625" style="25" customWidth="1"/>
    <col min="5662" max="5662" width="19.90625" style="25" customWidth="1"/>
    <col min="5663" max="5663" width="1" style="25" customWidth="1"/>
    <col min="5664" max="5664" width="1.26953125" style="25" customWidth="1"/>
    <col min="5665" max="5690" width="1" style="25" customWidth="1"/>
    <col min="5691" max="5888" width="9" style="25"/>
    <col min="5889" max="5916" width="1" style="25" customWidth="1"/>
    <col min="5917" max="5917" width="11.90625" style="25" customWidth="1"/>
    <col min="5918" max="5918" width="19.90625" style="25" customWidth="1"/>
    <col min="5919" max="5919" width="1" style="25" customWidth="1"/>
    <col min="5920" max="5920" width="1.26953125" style="25" customWidth="1"/>
    <col min="5921" max="5946" width="1" style="25" customWidth="1"/>
    <col min="5947" max="6144" width="9" style="25"/>
    <col min="6145" max="6172" width="1" style="25" customWidth="1"/>
    <col min="6173" max="6173" width="11.90625" style="25" customWidth="1"/>
    <col min="6174" max="6174" width="19.90625" style="25" customWidth="1"/>
    <col min="6175" max="6175" width="1" style="25" customWidth="1"/>
    <col min="6176" max="6176" width="1.26953125" style="25" customWidth="1"/>
    <col min="6177" max="6202" width="1" style="25" customWidth="1"/>
    <col min="6203" max="6400" width="9" style="25"/>
    <col min="6401" max="6428" width="1" style="25" customWidth="1"/>
    <col min="6429" max="6429" width="11.90625" style="25" customWidth="1"/>
    <col min="6430" max="6430" width="19.90625" style="25" customWidth="1"/>
    <col min="6431" max="6431" width="1" style="25" customWidth="1"/>
    <col min="6432" max="6432" width="1.26953125" style="25" customWidth="1"/>
    <col min="6433" max="6458" width="1" style="25" customWidth="1"/>
    <col min="6459" max="6656" width="9" style="25"/>
    <col min="6657" max="6684" width="1" style="25" customWidth="1"/>
    <col min="6685" max="6685" width="11.90625" style="25" customWidth="1"/>
    <col min="6686" max="6686" width="19.90625" style="25" customWidth="1"/>
    <col min="6687" max="6687" width="1" style="25" customWidth="1"/>
    <col min="6688" max="6688" width="1.26953125" style="25" customWidth="1"/>
    <col min="6689" max="6714" width="1" style="25" customWidth="1"/>
    <col min="6715" max="6912" width="9" style="25"/>
    <col min="6913" max="6940" width="1" style="25" customWidth="1"/>
    <col min="6941" max="6941" width="11.90625" style="25" customWidth="1"/>
    <col min="6942" max="6942" width="19.90625" style="25" customWidth="1"/>
    <col min="6943" max="6943" width="1" style="25" customWidth="1"/>
    <col min="6944" max="6944" width="1.26953125" style="25" customWidth="1"/>
    <col min="6945" max="6970" width="1" style="25" customWidth="1"/>
    <col min="6971" max="7168" width="9" style="25"/>
    <col min="7169" max="7196" width="1" style="25" customWidth="1"/>
    <col min="7197" max="7197" width="11.90625" style="25" customWidth="1"/>
    <col min="7198" max="7198" width="19.90625" style="25" customWidth="1"/>
    <col min="7199" max="7199" width="1" style="25" customWidth="1"/>
    <col min="7200" max="7200" width="1.26953125" style="25" customWidth="1"/>
    <col min="7201" max="7226" width="1" style="25" customWidth="1"/>
    <col min="7227" max="7424" width="9" style="25"/>
    <col min="7425" max="7452" width="1" style="25" customWidth="1"/>
    <col min="7453" max="7453" width="11.90625" style="25" customWidth="1"/>
    <col min="7454" max="7454" width="19.90625" style="25" customWidth="1"/>
    <col min="7455" max="7455" width="1" style="25" customWidth="1"/>
    <col min="7456" max="7456" width="1.26953125" style="25" customWidth="1"/>
    <col min="7457" max="7482" width="1" style="25" customWidth="1"/>
    <col min="7483" max="7680" width="9" style="25"/>
    <col min="7681" max="7708" width="1" style="25" customWidth="1"/>
    <col min="7709" max="7709" width="11.90625" style="25" customWidth="1"/>
    <col min="7710" max="7710" width="19.90625" style="25" customWidth="1"/>
    <col min="7711" max="7711" width="1" style="25" customWidth="1"/>
    <col min="7712" max="7712" width="1.26953125" style="25" customWidth="1"/>
    <col min="7713" max="7738" width="1" style="25" customWidth="1"/>
    <col min="7739" max="7936" width="9" style="25"/>
    <col min="7937" max="7964" width="1" style="25" customWidth="1"/>
    <col min="7965" max="7965" width="11.90625" style="25" customWidth="1"/>
    <col min="7966" max="7966" width="19.90625" style="25" customWidth="1"/>
    <col min="7967" max="7967" width="1" style="25" customWidth="1"/>
    <col min="7968" max="7968" width="1.26953125" style="25" customWidth="1"/>
    <col min="7969" max="7994" width="1" style="25" customWidth="1"/>
    <col min="7995" max="8192" width="9" style="25"/>
    <col min="8193" max="8220" width="1" style="25" customWidth="1"/>
    <col min="8221" max="8221" width="11.90625" style="25" customWidth="1"/>
    <col min="8222" max="8222" width="19.90625" style="25" customWidth="1"/>
    <col min="8223" max="8223" width="1" style="25" customWidth="1"/>
    <col min="8224" max="8224" width="1.26953125" style="25" customWidth="1"/>
    <col min="8225" max="8250" width="1" style="25" customWidth="1"/>
    <col min="8251" max="8448" width="9" style="25"/>
    <col min="8449" max="8476" width="1" style="25" customWidth="1"/>
    <col min="8477" max="8477" width="11.90625" style="25" customWidth="1"/>
    <col min="8478" max="8478" width="19.90625" style="25" customWidth="1"/>
    <col min="8479" max="8479" width="1" style="25" customWidth="1"/>
    <col min="8480" max="8480" width="1.26953125" style="25" customWidth="1"/>
    <col min="8481" max="8506" width="1" style="25" customWidth="1"/>
    <col min="8507" max="8704" width="9" style="25"/>
    <col min="8705" max="8732" width="1" style="25" customWidth="1"/>
    <col min="8733" max="8733" width="11.90625" style="25" customWidth="1"/>
    <col min="8734" max="8734" width="19.90625" style="25" customWidth="1"/>
    <col min="8735" max="8735" width="1" style="25" customWidth="1"/>
    <col min="8736" max="8736" width="1.26953125" style="25" customWidth="1"/>
    <col min="8737" max="8762" width="1" style="25" customWidth="1"/>
    <col min="8763" max="8960" width="9" style="25"/>
    <col min="8961" max="8988" width="1" style="25" customWidth="1"/>
    <col min="8989" max="8989" width="11.90625" style="25" customWidth="1"/>
    <col min="8990" max="8990" width="19.90625" style="25" customWidth="1"/>
    <col min="8991" max="8991" width="1" style="25" customWidth="1"/>
    <col min="8992" max="8992" width="1.26953125" style="25" customWidth="1"/>
    <col min="8993" max="9018" width="1" style="25" customWidth="1"/>
    <col min="9019" max="9216" width="9" style="25"/>
    <col min="9217" max="9244" width="1" style="25" customWidth="1"/>
    <col min="9245" max="9245" width="11.90625" style="25" customWidth="1"/>
    <col min="9246" max="9246" width="19.90625" style="25" customWidth="1"/>
    <col min="9247" max="9247" width="1" style="25" customWidth="1"/>
    <col min="9248" max="9248" width="1.26953125" style="25" customWidth="1"/>
    <col min="9249" max="9274" width="1" style="25" customWidth="1"/>
    <col min="9275" max="9472" width="9" style="25"/>
    <col min="9473" max="9500" width="1" style="25" customWidth="1"/>
    <col min="9501" max="9501" width="11.90625" style="25" customWidth="1"/>
    <col min="9502" max="9502" width="19.90625" style="25" customWidth="1"/>
    <col min="9503" max="9503" width="1" style="25" customWidth="1"/>
    <col min="9504" max="9504" width="1.26953125" style="25" customWidth="1"/>
    <col min="9505" max="9530" width="1" style="25" customWidth="1"/>
    <col min="9531" max="9728" width="9" style="25"/>
    <col min="9729" max="9756" width="1" style="25" customWidth="1"/>
    <col min="9757" max="9757" width="11.90625" style="25" customWidth="1"/>
    <col min="9758" max="9758" width="19.90625" style="25" customWidth="1"/>
    <col min="9759" max="9759" width="1" style="25" customWidth="1"/>
    <col min="9760" max="9760" width="1.26953125" style="25" customWidth="1"/>
    <col min="9761" max="9786" width="1" style="25" customWidth="1"/>
    <col min="9787" max="9984" width="9" style="25"/>
    <col min="9985" max="10012" width="1" style="25" customWidth="1"/>
    <col min="10013" max="10013" width="11.90625" style="25" customWidth="1"/>
    <col min="10014" max="10014" width="19.90625" style="25" customWidth="1"/>
    <col min="10015" max="10015" width="1" style="25" customWidth="1"/>
    <col min="10016" max="10016" width="1.26953125" style="25" customWidth="1"/>
    <col min="10017" max="10042" width="1" style="25" customWidth="1"/>
    <col min="10043" max="10240" width="9" style="25"/>
    <col min="10241" max="10268" width="1" style="25" customWidth="1"/>
    <col min="10269" max="10269" width="11.90625" style="25" customWidth="1"/>
    <col min="10270" max="10270" width="19.90625" style="25" customWidth="1"/>
    <col min="10271" max="10271" width="1" style="25" customWidth="1"/>
    <col min="10272" max="10272" width="1.26953125" style="25" customWidth="1"/>
    <col min="10273" max="10298" width="1" style="25" customWidth="1"/>
    <col min="10299" max="10496" width="9" style="25"/>
    <col min="10497" max="10524" width="1" style="25" customWidth="1"/>
    <col min="10525" max="10525" width="11.90625" style="25" customWidth="1"/>
    <col min="10526" max="10526" width="19.90625" style="25" customWidth="1"/>
    <col min="10527" max="10527" width="1" style="25" customWidth="1"/>
    <col min="10528" max="10528" width="1.26953125" style="25" customWidth="1"/>
    <col min="10529" max="10554" width="1" style="25" customWidth="1"/>
    <col min="10555" max="10752" width="9" style="25"/>
    <col min="10753" max="10780" width="1" style="25" customWidth="1"/>
    <col min="10781" max="10781" width="11.90625" style="25" customWidth="1"/>
    <col min="10782" max="10782" width="19.90625" style="25" customWidth="1"/>
    <col min="10783" max="10783" width="1" style="25" customWidth="1"/>
    <col min="10784" max="10784" width="1.26953125" style="25" customWidth="1"/>
    <col min="10785" max="10810" width="1" style="25" customWidth="1"/>
    <col min="10811" max="11008" width="9" style="25"/>
    <col min="11009" max="11036" width="1" style="25" customWidth="1"/>
    <col min="11037" max="11037" width="11.90625" style="25" customWidth="1"/>
    <col min="11038" max="11038" width="19.90625" style="25" customWidth="1"/>
    <col min="11039" max="11039" width="1" style="25" customWidth="1"/>
    <col min="11040" max="11040" width="1.26953125" style="25" customWidth="1"/>
    <col min="11041" max="11066" width="1" style="25" customWidth="1"/>
    <col min="11067" max="11264" width="9" style="25"/>
    <col min="11265" max="11292" width="1" style="25" customWidth="1"/>
    <col min="11293" max="11293" width="11.90625" style="25" customWidth="1"/>
    <col min="11294" max="11294" width="19.90625" style="25" customWidth="1"/>
    <col min="11295" max="11295" width="1" style="25" customWidth="1"/>
    <col min="11296" max="11296" width="1.26953125" style="25" customWidth="1"/>
    <col min="11297" max="11322" width="1" style="25" customWidth="1"/>
    <col min="11323" max="11520" width="9" style="25"/>
    <col min="11521" max="11548" width="1" style="25" customWidth="1"/>
    <col min="11549" max="11549" width="11.90625" style="25" customWidth="1"/>
    <col min="11550" max="11550" width="19.90625" style="25" customWidth="1"/>
    <col min="11551" max="11551" width="1" style="25" customWidth="1"/>
    <col min="11552" max="11552" width="1.26953125" style="25" customWidth="1"/>
    <col min="11553" max="11578" width="1" style="25" customWidth="1"/>
    <col min="11579" max="11776" width="9" style="25"/>
    <col min="11777" max="11804" width="1" style="25" customWidth="1"/>
    <col min="11805" max="11805" width="11.90625" style="25" customWidth="1"/>
    <col min="11806" max="11806" width="19.90625" style="25" customWidth="1"/>
    <col min="11807" max="11807" width="1" style="25" customWidth="1"/>
    <col min="11808" max="11808" width="1.26953125" style="25" customWidth="1"/>
    <col min="11809" max="11834" width="1" style="25" customWidth="1"/>
    <col min="11835" max="12032" width="9" style="25"/>
    <col min="12033" max="12060" width="1" style="25" customWidth="1"/>
    <col min="12061" max="12061" width="11.90625" style="25" customWidth="1"/>
    <col min="12062" max="12062" width="19.90625" style="25" customWidth="1"/>
    <col min="12063" max="12063" width="1" style="25" customWidth="1"/>
    <col min="12064" max="12064" width="1.26953125" style="25" customWidth="1"/>
    <col min="12065" max="12090" width="1" style="25" customWidth="1"/>
    <col min="12091" max="12288" width="9" style="25"/>
    <col min="12289" max="12316" width="1" style="25" customWidth="1"/>
    <col min="12317" max="12317" width="11.90625" style="25" customWidth="1"/>
    <col min="12318" max="12318" width="19.90625" style="25" customWidth="1"/>
    <col min="12319" max="12319" width="1" style="25" customWidth="1"/>
    <col min="12320" max="12320" width="1.26953125" style="25" customWidth="1"/>
    <col min="12321" max="12346" width="1" style="25" customWidth="1"/>
    <col min="12347" max="12544" width="9" style="25"/>
    <col min="12545" max="12572" width="1" style="25" customWidth="1"/>
    <col min="12573" max="12573" width="11.90625" style="25" customWidth="1"/>
    <col min="12574" max="12574" width="19.90625" style="25" customWidth="1"/>
    <col min="12575" max="12575" width="1" style="25" customWidth="1"/>
    <col min="12576" max="12576" width="1.26953125" style="25" customWidth="1"/>
    <col min="12577" max="12602" width="1" style="25" customWidth="1"/>
    <col min="12603" max="12800" width="9" style="25"/>
    <col min="12801" max="12828" width="1" style="25" customWidth="1"/>
    <col min="12829" max="12829" width="11.90625" style="25" customWidth="1"/>
    <col min="12830" max="12830" width="19.90625" style="25" customWidth="1"/>
    <col min="12831" max="12831" width="1" style="25" customWidth="1"/>
    <col min="12832" max="12832" width="1.26953125" style="25" customWidth="1"/>
    <col min="12833" max="12858" width="1" style="25" customWidth="1"/>
    <col min="12859" max="13056" width="9" style="25"/>
    <col min="13057" max="13084" width="1" style="25" customWidth="1"/>
    <col min="13085" max="13085" width="11.90625" style="25" customWidth="1"/>
    <col min="13086" max="13086" width="19.90625" style="25" customWidth="1"/>
    <col min="13087" max="13087" width="1" style="25" customWidth="1"/>
    <col min="13088" max="13088" width="1.26953125" style="25" customWidth="1"/>
    <col min="13089" max="13114" width="1" style="25" customWidth="1"/>
    <col min="13115" max="13312" width="9" style="25"/>
    <col min="13313" max="13340" width="1" style="25" customWidth="1"/>
    <col min="13341" max="13341" width="11.90625" style="25" customWidth="1"/>
    <col min="13342" max="13342" width="19.90625" style="25" customWidth="1"/>
    <col min="13343" max="13343" width="1" style="25" customWidth="1"/>
    <col min="13344" max="13344" width="1.26953125" style="25" customWidth="1"/>
    <col min="13345" max="13370" width="1" style="25" customWidth="1"/>
    <col min="13371" max="13568" width="9" style="25"/>
    <col min="13569" max="13596" width="1" style="25" customWidth="1"/>
    <col min="13597" max="13597" width="11.90625" style="25" customWidth="1"/>
    <col min="13598" max="13598" width="19.90625" style="25" customWidth="1"/>
    <col min="13599" max="13599" width="1" style="25" customWidth="1"/>
    <col min="13600" max="13600" width="1.26953125" style="25" customWidth="1"/>
    <col min="13601" max="13626" width="1" style="25" customWidth="1"/>
    <col min="13627" max="13824" width="9" style="25"/>
    <col min="13825" max="13852" width="1" style="25" customWidth="1"/>
    <col min="13853" max="13853" width="11.90625" style="25" customWidth="1"/>
    <col min="13854" max="13854" width="19.90625" style="25" customWidth="1"/>
    <col min="13855" max="13855" width="1" style="25" customWidth="1"/>
    <col min="13856" max="13856" width="1.26953125" style="25" customWidth="1"/>
    <col min="13857" max="13882" width="1" style="25" customWidth="1"/>
    <col min="13883" max="14080" width="9" style="25"/>
    <col min="14081" max="14108" width="1" style="25" customWidth="1"/>
    <col min="14109" max="14109" width="11.90625" style="25" customWidth="1"/>
    <col min="14110" max="14110" width="19.90625" style="25" customWidth="1"/>
    <col min="14111" max="14111" width="1" style="25" customWidth="1"/>
    <col min="14112" max="14112" width="1.26953125" style="25" customWidth="1"/>
    <col min="14113" max="14138" width="1" style="25" customWidth="1"/>
    <col min="14139" max="14336" width="9" style="25"/>
    <col min="14337" max="14364" width="1" style="25" customWidth="1"/>
    <col min="14365" max="14365" width="11.90625" style="25" customWidth="1"/>
    <col min="14366" max="14366" width="19.90625" style="25" customWidth="1"/>
    <col min="14367" max="14367" width="1" style="25" customWidth="1"/>
    <col min="14368" max="14368" width="1.26953125" style="25" customWidth="1"/>
    <col min="14369" max="14394" width="1" style="25" customWidth="1"/>
    <col min="14395" max="14592" width="9" style="25"/>
    <col min="14593" max="14620" width="1" style="25" customWidth="1"/>
    <col min="14621" max="14621" width="11.90625" style="25" customWidth="1"/>
    <col min="14622" max="14622" width="19.90625" style="25" customWidth="1"/>
    <col min="14623" max="14623" width="1" style="25" customWidth="1"/>
    <col min="14624" max="14624" width="1.26953125" style="25" customWidth="1"/>
    <col min="14625" max="14650" width="1" style="25" customWidth="1"/>
    <col min="14651" max="14848" width="9" style="25"/>
    <col min="14849" max="14876" width="1" style="25" customWidth="1"/>
    <col min="14877" max="14877" width="11.90625" style="25" customWidth="1"/>
    <col min="14878" max="14878" width="19.90625" style="25" customWidth="1"/>
    <col min="14879" max="14879" width="1" style="25" customWidth="1"/>
    <col min="14880" max="14880" width="1.26953125" style="25" customWidth="1"/>
    <col min="14881" max="14906" width="1" style="25" customWidth="1"/>
    <col min="14907" max="15104" width="9" style="25"/>
    <col min="15105" max="15132" width="1" style="25" customWidth="1"/>
    <col min="15133" max="15133" width="11.90625" style="25" customWidth="1"/>
    <col min="15134" max="15134" width="19.90625" style="25" customWidth="1"/>
    <col min="15135" max="15135" width="1" style="25" customWidth="1"/>
    <col min="15136" max="15136" width="1.26953125" style="25" customWidth="1"/>
    <col min="15137" max="15162" width="1" style="25" customWidth="1"/>
    <col min="15163" max="15360" width="9" style="25"/>
    <col min="15361" max="15388" width="1" style="25" customWidth="1"/>
    <col min="15389" max="15389" width="11.90625" style="25" customWidth="1"/>
    <col min="15390" max="15390" width="19.90625" style="25" customWidth="1"/>
    <col min="15391" max="15391" width="1" style="25" customWidth="1"/>
    <col min="15392" max="15392" width="1.26953125" style="25" customWidth="1"/>
    <col min="15393" max="15418" width="1" style="25" customWidth="1"/>
    <col min="15419" max="15616" width="9" style="25"/>
    <col min="15617" max="15644" width="1" style="25" customWidth="1"/>
    <col min="15645" max="15645" width="11.90625" style="25" customWidth="1"/>
    <col min="15646" max="15646" width="19.90625" style="25" customWidth="1"/>
    <col min="15647" max="15647" width="1" style="25" customWidth="1"/>
    <col min="15648" max="15648" width="1.26953125" style="25" customWidth="1"/>
    <col min="15649" max="15674" width="1" style="25" customWidth="1"/>
    <col min="15675" max="15872" width="9" style="25"/>
    <col min="15873" max="15900" width="1" style="25" customWidth="1"/>
    <col min="15901" max="15901" width="11.90625" style="25" customWidth="1"/>
    <col min="15902" max="15902" width="19.90625" style="25" customWidth="1"/>
    <col min="15903" max="15903" width="1" style="25" customWidth="1"/>
    <col min="15904" max="15904" width="1.26953125" style="25" customWidth="1"/>
    <col min="15905" max="15930" width="1" style="25" customWidth="1"/>
    <col min="15931" max="16128" width="9" style="25"/>
    <col min="16129" max="16156" width="1" style="25" customWidth="1"/>
    <col min="16157" max="16157" width="11.90625" style="25" customWidth="1"/>
    <col min="16158" max="16158" width="19.90625" style="25" customWidth="1"/>
    <col min="16159" max="16159" width="1" style="25" customWidth="1"/>
    <col min="16160" max="16160" width="1.26953125" style="25" customWidth="1"/>
    <col min="16161" max="16186" width="1" style="25" customWidth="1"/>
    <col min="16187" max="16384" width="9" style="25"/>
  </cols>
  <sheetData>
    <row r="1" spans="1:58" ht="6" customHeight="1">
      <c r="A1" s="194" t="s">
        <v>45</v>
      </c>
      <c r="B1" s="194"/>
      <c r="C1" s="194"/>
      <c r="D1" s="194"/>
      <c r="E1" s="194"/>
      <c r="F1" s="194"/>
    </row>
    <row r="2" spans="1:58" ht="6" customHeight="1">
      <c r="A2" s="194"/>
      <c r="B2" s="194"/>
      <c r="C2" s="194"/>
      <c r="D2" s="194"/>
      <c r="E2" s="194"/>
      <c r="F2" s="194"/>
    </row>
    <row r="3" spans="1:58" ht="6" customHeight="1"/>
    <row r="4" spans="1:58" ht="6" customHeight="1"/>
    <row r="5" spans="1:58" ht="6" customHeight="1">
      <c r="A5" s="543" t="s">
        <v>262</v>
      </c>
      <c r="B5" s="543"/>
      <c r="C5" s="543"/>
      <c r="D5" s="543"/>
      <c r="E5" s="543"/>
      <c r="F5" s="543"/>
      <c r="G5" s="543"/>
      <c r="H5" s="543"/>
      <c r="I5" s="543"/>
      <c r="J5" s="543"/>
      <c r="K5" s="543"/>
      <c r="L5" s="543"/>
      <c r="M5" s="543"/>
      <c r="N5" s="543"/>
      <c r="O5" s="543"/>
      <c r="P5" s="543"/>
      <c r="Q5" s="543"/>
      <c r="R5" s="543"/>
      <c r="S5" s="543"/>
      <c r="T5" s="543"/>
      <c r="U5" s="543"/>
      <c r="V5" s="543"/>
      <c r="W5" s="543"/>
      <c r="X5" s="543"/>
      <c r="Y5" s="543"/>
      <c r="Z5" s="543"/>
      <c r="AA5" s="543"/>
      <c r="AB5" s="543"/>
      <c r="AC5" s="543"/>
      <c r="AD5" s="543"/>
      <c r="AE5" s="543"/>
      <c r="AF5" s="543"/>
      <c r="AG5" s="543"/>
      <c r="AH5" s="543"/>
      <c r="AI5" s="543"/>
      <c r="AJ5" s="543"/>
      <c r="AK5" s="543"/>
      <c r="AL5" s="543"/>
      <c r="AM5" s="543"/>
      <c r="AN5" s="543"/>
      <c r="AO5" s="543"/>
      <c r="AP5" s="543"/>
      <c r="AQ5" s="543"/>
      <c r="AR5" s="543"/>
      <c r="AS5" s="543"/>
      <c r="AT5" s="543"/>
      <c r="AU5" s="543"/>
      <c r="AV5" s="543"/>
      <c r="AW5" s="543"/>
      <c r="AX5" s="543"/>
      <c r="AY5" s="543"/>
      <c r="AZ5" s="543"/>
      <c r="BA5" s="543"/>
      <c r="BB5" s="543"/>
      <c r="BC5" s="543"/>
      <c r="BD5" s="543"/>
      <c r="BE5" s="543"/>
      <c r="BF5" s="543"/>
    </row>
    <row r="6" spans="1:58" ht="6" customHeight="1">
      <c r="A6" s="543"/>
      <c r="B6" s="543"/>
      <c r="C6" s="543"/>
      <c r="D6" s="543"/>
      <c r="E6" s="543"/>
      <c r="F6" s="543"/>
      <c r="G6" s="543"/>
      <c r="H6" s="543"/>
      <c r="I6" s="543"/>
      <c r="J6" s="543"/>
      <c r="K6" s="543"/>
      <c r="L6" s="543"/>
      <c r="M6" s="543"/>
      <c r="N6" s="543"/>
      <c r="O6" s="543"/>
      <c r="P6" s="543"/>
      <c r="Q6" s="543"/>
      <c r="R6" s="543"/>
      <c r="S6" s="543"/>
      <c r="T6" s="543"/>
      <c r="U6" s="543"/>
      <c r="V6" s="543"/>
      <c r="W6" s="543"/>
      <c r="X6" s="543"/>
      <c r="Y6" s="543"/>
      <c r="Z6" s="543"/>
      <c r="AA6" s="543"/>
      <c r="AB6" s="543"/>
      <c r="AC6" s="543"/>
      <c r="AD6" s="543"/>
      <c r="AE6" s="543"/>
      <c r="AF6" s="543"/>
      <c r="AG6" s="543"/>
      <c r="AH6" s="543"/>
      <c r="AI6" s="543"/>
      <c r="AJ6" s="543"/>
      <c r="AK6" s="543"/>
      <c r="AL6" s="543"/>
      <c r="AM6" s="543"/>
      <c r="AN6" s="543"/>
      <c r="AO6" s="543"/>
      <c r="AP6" s="543"/>
      <c r="AQ6" s="543"/>
      <c r="AR6" s="543"/>
      <c r="AS6" s="543"/>
      <c r="AT6" s="543"/>
      <c r="AU6" s="543"/>
      <c r="AV6" s="543"/>
      <c r="AW6" s="543"/>
      <c r="AX6" s="543"/>
      <c r="AY6" s="543"/>
      <c r="AZ6" s="543"/>
      <c r="BA6" s="543"/>
      <c r="BB6" s="543"/>
      <c r="BC6" s="543"/>
      <c r="BD6" s="543"/>
      <c r="BE6" s="543"/>
      <c r="BF6" s="543"/>
    </row>
    <row r="7" spans="1:58" ht="6" customHeight="1">
      <c r="A7" s="543"/>
      <c r="B7" s="543"/>
      <c r="C7" s="543"/>
      <c r="D7" s="543"/>
      <c r="E7" s="543"/>
      <c r="F7" s="543"/>
      <c r="G7" s="543"/>
      <c r="H7" s="543"/>
      <c r="I7" s="543"/>
      <c r="J7" s="543"/>
      <c r="K7" s="543"/>
      <c r="L7" s="543"/>
      <c r="M7" s="543"/>
      <c r="N7" s="543"/>
      <c r="O7" s="543"/>
      <c r="P7" s="543"/>
      <c r="Q7" s="543"/>
      <c r="R7" s="543"/>
      <c r="S7" s="543"/>
      <c r="T7" s="543"/>
      <c r="U7" s="543"/>
      <c r="V7" s="543"/>
      <c r="W7" s="543"/>
      <c r="X7" s="543"/>
      <c r="Y7" s="543"/>
      <c r="Z7" s="543"/>
      <c r="AA7" s="543"/>
      <c r="AB7" s="543"/>
      <c r="AC7" s="543"/>
      <c r="AD7" s="543"/>
      <c r="AE7" s="543"/>
      <c r="AF7" s="543"/>
      <c r="AG7" s="543"/>
      <c r="AH7" s="543"/>
      <c r="AI7" s="543"/>
      <c r="AJ7" s="543"/>
      <c r="AK7" s="543"/>
      <c r="AL7" s="543"/>
      <c r="AM7" s="543"/>
      <c r="AN7" s="543"/>
      <c r="AO7" s="543"/>
      <c r="AP7" s="543"/>
      <c r="AQ7" s="543"/>
      <c r="AR7" s="543"/>
      <c r="AS7" s="543"/>
      <c r="AT7" s="543"/>
      <c r="AU7" s="543"/>
      <c r="AV7" s="543"/>
      <c r="AW7" s="543"/>
      <c r="AX7" s="543"/>
      <c r="AY7" s="543"/>
      <c r="AZ7" s="543"/>
      <c r="BA7" s="543"/>
      <c r="BB7" s="543"/>
      <c r="BC7" s="543"/>
      <c r="BD7" s="543"/>
      <c r="BE7" s="543"/>
      <c r="BF7" s="543"/>
    </row>
    <row r="8" spans="1:58" ht="6" customHeight="1"/>
    <row r="9" spans="1:58" ht="6" customHeight="1"/>
    <row r="10" spans="1:58" ht="6" customHeight="1"/>
    <row r="11" spans="1:58" ht="6" customHeight="1">
      <c r="A11" s="738"/>
      <c r="B11" s="739"/>
      <c r="C11" s="739"/>
      <c r="D11" s="739"/>
      <c r="E11" s="739"/>
      <c r="F11" s="739"/>
      <c r="G11" s="739"/>
      <c r="H11" s="739"/>
      <c r="I11" s="739"/>
      <c r="J11" s="739"/>
      <c r="K11" s="739"/>
      <c r="L11" s="739"/>
      <c r="M11" s="739"/>
      <c r="N11" s="739"/>
      <c r="O11" s="739"/>
      <c r="P11" s="739"/>
      <c r="Q11" s="739"/>
      <c r="R11" s="739"/>
      <c r="S11" s="739"/>
      <c r="T11" s="739"/>
      <c r="U11" s="739"/>
      <c r="V11" s="739"/>
      <c r="W11" s="739"/>
      <c r="X11" s="739"/>
      <c r="Y11" s="740"/>
      <c r="Z11" s="673" t="s">
        <v>243</v>
      </c>
      <c r="AA11" s="674"/>
      <c r="AB11" s="674"/>
      <c r="AC11" s="674"/>
      <c r="AD11" s="673" t="s">
        <v>241</v>
      </c>
      <c r="AE11" s="675"/>
      <c r="AF11" s="749" t="s">
        <v>384</v>
      </c>
      <c r="AG11" s="750"/>
      <c r="AH11" s="750"/>
      <c r="AI11" s="750"/>
      <c r="AJ11" s="750"/>
      <c r="AK11" s="750"/>
      <c r="AL11" s="750"/>
      <c r="AM11" s="750"/>
      <c r="AN11" s="750"/>
      <c r="AO11" s="750"/>
      <c r="AP11" s="750"/>
      <c r="AQ11" s="750"/>
      <c r="AR11" s="750"/>
      <c r="AS11" s="750"/>
      <c r="AT11" s="750"/>
      <c r="AU11" s="750"/>
      <c r="AV11" s="750"/>
      <c r="AW11" s="750"/>
      <c r="AX11" s="750"/>
      <c r="AY11" s="750"/>
      <c r="AZ11" s="750"/>
      <c r="BA11" s="750"/>
      <c r="BB11" s="750"/>
      <c r="BC11" s="750"/>
      <c r="BD11" s="750"/>
      <c r="BE11" s="750"/>
      <c r="BF11" s="751"/>
    </row>
    <row r="12" spans="1:58" ht="6" customHeight="1">
      <c r="A12" s="741"/>
      <c r="B12" s="742"/>
      <c r="C12" s="742"/>
      <c r="D12" s="742"/>
      <c r="E12" s="742"/>
      <c r="F12" s="742"/>
      <c r="G12" s="742"/>
      <c r="H12" s="742"/>
      <c r="I12" s="742"/>
      <c r="J12" s="742"/>
      <c r="K12" s="742"/>
      <c r="L12" s="742"/>
      <c r="M12" s="742"/>
      <c r="N12" s="742"/>
      <c r="O12" s="742"/>
      <c r="P12" s="742"/>
      <c r="Q12" s="742"/>
      <c r="R12" s="742"/>
      <c r="S12" s="742"/>
      <c r="T12" s="742"/>
      <c r="U12" s="742"/>
      <c r="V12" s="742"/>
      <c r="W12" s="742"/>
      <c r="X12" s="742"/>
      <c r="Y12" s="743"/>
      <c r="Z12" s="744"/>
      <c r="AA12" s="745"/>
      <c r="AB12" s="745"/>
      <c r="AC12" s="745"/>
      <c r="AD12" s="744"/>
      <c r="AE12" s="748"/>
      <c r="AF12" s="752"/>
      <c r="AG12" s="753"/>
      <c r="AH12" s="753"/>
      <c r="AI12" s="753"/>
      <c r="AJ12" s="753"/>
      <c r="AK12" s="753"/>
      <c r="AL12" s="753"/>
      <c r="AM12" s="753"/>
      <c r="AN12" s="753"/>
      <c r="AO12" s="753"/>
      <c r="AP12" s="753"/>
      <c r="AQ12" s="753"/>
      <c r="AR12" s="753"/>
      <c r="AS12" s="753"/>
      <c r="AT12" s="753"/>
      <c r="AU12" s="753"/>
      <c r="AV12" s="753"/>
      <c r="AW12" s="753"/>
      <c r="AX12" s="753"/>
      <c r="AY12" s="753"/>
      <c r="AZ12" s="753"/>
      <c r="BA12" s="753"/>
      <c r="BB12" s="753"/>
      <c r="BC12" s="753"/>
      <c r="BD12" s="753"/>
      <c r="BE12" s="753"/>
      <c r="BF12" s="754"/>
    </row>
    <row r="13" spans="1:58" ht="6" customHeight="1">
      <c r="A13" s="741"/>
      <c r="B13" s="742"/>
      <c r="C13" s="742"/>
      <c r="D13" s="742"/>
      <c r="E13" s="742"/>
      <c r="F13" s="742"/>
      <c r="G13" s="742"/>
      <c r="H13" s="742"/>
      <c r="I13" s="742"/>
      <c r="J13" s="742"/>
      <c r="K13" s="742"/>
      <c r="L13" s="742"/>
      <c r="M13" s="742"/>
      <c r="N13" s="742"/>
      <c r="O13" s="742"/>
      <c r="P13" s="742"/>
      <c r="Q13" s="742"/>
      <c r="R13" s="742"/>
      <c r="S13" s="742"/>
      <c r="T13" s="742"/>
      <c r="U13" s="742"/>
      <c r="V13" s="742"/>
      <c r="W13" s="742"/>
      <c r="X13" s="742"/>
      <c r="Y13" s="743"/>
      <c r="Z13" s="744"/>
      <c r="AA13" s="745"/>
      <c r="AB13" s="745"/>
      <c r="AC13" s="745"/>
      <c r="AD13" s="744"/>
      <c r="AE13" s="748"/>
      <c r="AF13" s="752"/>
      <c r="AG13" s="753"/>
      <c r="AH13" s="753"/>
      <c r="AI13" s="753"/>
      <c r="AJ13" s="753"/>
      <c r="AK13" s="753"/>
      <c r="AL13" s="753"/>
      <c r="AM13" s="753"/>
      <c r="AN13" s="753"/>
      <c r="AO13" s="753"/>
      <c r="AP13" s="753"/>
      <c r="AQ13" s="753"/>
      <c r="AR13" s="753"/>
      <c r="AS13" s="753"/>
      <c r="AT13" s="753"/>
      <c r="AU13" s="753"/>
      <c r="AV13" s="753"/>
      <c r="AW13" s="753"/>
      <c r="AX13" s="753"/>
      <c r="AY13" s="753"/>
      <c r="AZ13" s="753"/>
      <c r="BA13" s="753"/>
      <c r="BB13" s="753"/>
      <c r="BC13" s="753"/>
      <c r="BD13" s="753"/>
      <c r="BE13" s="753"/>
      <c r="BF13" s="754"/>
    </row>
    <row r="14" spans="1:58" ht="6" customHeight="1">
      <c r="A14" s="741"/>
      <c r="B14" s="742"/>
      <c r="C14" s="742"/>
      <c r="D14" s="742"/>
      <c r="E14" s="742"/>
      <c r="F14" s="742"/>
      <c r="G14" s="742"/>
      <c r="H14" s="742"/>
      <c r="I14" s="742"/>
      <c r="J14" s="742"/>
      <c r="K14" s="742"/>
      <c r="L14" s="742"/>
      <c r="M14" s="742"/>
      <c r="N14" s="742"/>
      <c r="O14" s="742"/>
      <c r="P14" s="742"/>
      <c r="Q14" s="742"/>
      <c r="R14" s="742"/>
      <c r="S14" s="742"/>
      <c r="T14" s="742"/>
      <c r="U14" s="742"/>
      <c r="V14" s="742"/>
      <c r="W14" s="742"/>
      <c r="X14" s="742"/>
      <c r="Y14" s="743"/>
      <c r="Z14" s="746"/>
      <c r="AA14" s="747"/>
      <c r="AB14" s="747"/>
      <c r="AC14" s="747"/>
      <c r="AD14" s="744"/>
      <c r="AE14" s="748"/>
      <c r="AF14" s="752"/>
      <c r="AG14" s="753"/>
      <c r="AH14" s="753"/>
      <c r="AI14" s="753"/>
      <c r="AJ14" s="753"/>
      <c r="AK14" s="753"/>
      <c r="AL14" s="753"/>
      <c r="AM14" s="753"/>
      <c r="AN14" s="753"/>
      <c r="AO14" s="753"/>
      <c r="AP14" s="753"/>
      <c r="AQ14" s="753"/>
      <c r="AR14" s="753"/>
      <c r="AS14" s="753"/>
      <c r="AT14" s="753"/>
      <c r="AU14" s="753"/>
      <c r="AV14" s="753"/>
      <c r="AW14" s="753"/>
      <c r="AX14" s="753"/>
      <c r="AY14" s="753"/>
      <c r="AZ14" s="753"/>
      <c r="BA14" s="753"/>
      <c r="BB14" s="753"/>
      <c r="BC14" s="753"/>
      <c r="BD14" s="753"/>
      <c r="BE14" s="753"/>
      <c r="BF14" s="754"/>
    </row>
    <row r="15" spans="1:58" ht="30" customHeight="1">
      <c r="A15" s="770" t="s">
        <v>263</v>
      </c>
      <c r="B15" s="771"/>
      <c r="C15" s="771"/>
      <c r="D15" s="771"/>
      <c r="E15" s="771"/>
      <c r="F15" s="771"/>
      <c r="G15" s="771"/>
      <c r="H15" s="771"/>
      <c r="I15" s="771"/>
      <c r="J15" s="771"/>
      <c r="K15" s="771"/>
      <c r="L15" s="771"/>
      <c r="M15" s="771"/>
      <c r="N15" s="771"/>
      <c r="O15" s="771"/>
      <c r="P15" s="771"/>
      <c r="Q15" s="771"/>
      <c r="R15" s="771"/>
      <c r="S15" s="771"/>
      <c r="T15" s="771"/>
      <c r="U15" s="771"/>
      <c r="V15" s="771"/>
      <c r="W15" s="771"/>
      <c r="X15" s="771"/>
      <c r="Y15" s="772"/>
      <c r="Z15" s="773"/>
      <c r="AA15" s="774"/>
      <c r="AB15" s="136"/>
      <c r="AC15" s="137" t="s">
        <v>249</v>
      </c>
      <c r="AD15" s="775"/>
      <c r="AE15" s="776"/>
      <c r="AF15" s="777"/>
      <c r="AG15" s="778"/>
      <c r="AH15" s="778"/>
      <c r="AI15" s="778"/>
      <c r="AJ15" s="778"/>
      <c r="AK15" s="755" t="s">
        <v>264</v>
      </c>
      <c r="AL15" s="755"/>
      <c r="AM15" s="778"/>
      <c r="AN15" s="778"/>
      <c r="AO15" s="778"/>
      <c r="AP15" s="778"/>
      <c r="AQ15" s="755" t="s">
        <v>264</v>
      </c>
      <c r="AR15" s="755"/>
      <c r="AS15" s="756"/>
      <c r="AT15" s="756"/>
      <c r="AU15" s="756"/>
      <c r="AV15" s="756"/>
      <c r="AW15" s="756"/>
      <c r="AX15" s="756"/>
      <c r="AY15" s="756"/>
      <c r="AZ15" s="756"/>
      <c r="BA15" s="756"/>
      <c r="BB15" s="756"/>
      <c r="BC15" s="756"/>
      <c r="BD15" s="756"/>
      <c r="BE15" s="756"/>
      <c r="BF15" s="757"/>
    </row>
    <row r="16" spans="1:58" ht="30" customHeight="1">
      <c r="A16" s="758" t="s">
        <v>385</v>
      </c>
      <c r="B16" s="759"/>
      <c r="C16" s="759"/>
      <c r="D16" s="759"/>
      <c r="E16" s="759"/>
      <c r="F16" s="759"/>
      <c r="G16" s="759"/>
      <c r="H16" s="759"/>
      <c r="I16" s="759"/>
      <c r="J16" s="759"/>
      <c r="K16" s="759"/>
      <c r="L16" s="759"/>
      <c r="M16" s="759"/>
      <c r="N16" s="759"/>
      <c r="O16" s="759"/>
      <c r="P16" s="759"/>
      <c r="Q16" s="759"/>
      <c r="R16" s="759"/>
      <c r="S16" s="759"/>
      <c r="T16" s="759"/>
      <c r="U16" s="759"/>
      <c r="V16" s="759"/>
      <c r="W16" s="759"/>
      <c r="X16" s="759"/>
      <c r="Y16" s="760"/>
      <c r="Z16" s="761"/>
      <c r="AA16" s="762"/>
      <c r="AB16" s="138"/>
      <c r="AC16" s="139" t="s">
        <v>250</v>
      </c>
      <c r="AD16" s="763"/>
      <c r="AE16" s="764"/>
      <c r="AF16" s="765"/>
      <c r="AG16" s="766"/>
      <c r="AH16" s="766"/>
      <c r="AI16" s="766"/>
      <c r="AJ16" s="766"/>
      <c r="AK16" s="767" t="s">
        <v>264</v>
      </c>
      <c r="AL16" s="767"/>
      <c r="AM16" s="766"/>
      <c r="AN16" s="766"/>
      <c r="AO16" s="766"/>
      <c r="AP16" s="766"/>
      <c r="AQ16" s="767" t="s">
        <v>264</v>
      </c>
      <c r="AR16" s="767"/>
      <c r="AS16" s="768"/>
      <c r="AT16" s="768"/>
      <c r="AU16" s="768"/>
      <c r="AV16" s="768"/>
      <c r="AW16" s="768"/>
      <c r="AX16" s="768"/>
      <c r="AY16" s="768"/>
      <c r="AZ16" s="768"/>
      <c r="BA16" s="768"/>
      <c r="BB16" s="768"/>
      <c r="BC16" s="768"/>
      <c r="BD16" s="768"/>
      <c r="BE16" s="768"/>
      <c r="BF16" s="769"/>
    </row>
    <row r="17" spans="1:58" ht="30" customHeight="1">
      <c r="A17" s="781" t="s">
        <v>265</v>
      </c>
      <c r="B17" s="782"/>
      <c r="C17" s="782"/>
      <c r="D17" s="782"/>
      <c r="E17" s="782"/>
      <c r="F17" s="782"/>
      <c r="G17" s="782"/>
      <c r="H17" s="782"/>
      <c r="I17" s="782"/>
      <c r="J17" s="782"/>
      <c r="K17" s="782"/>
      <c r="L17" s="782"/>
      <c r="M17" s="782"/>
      <c r="N17" s="782"/>
      <c r="O17" s="782"/>
      <c r="P17" s="782"/>
      <c r="Q17" s="782"/>
      <c r="R17" s="782"/>
      <c r="S17" s="782"/>
      <c r="T17" s="782"/>
      <c r="U17" s="782"/>
      <c r="V17" s="782"/>
      <c r="W17" s="782"/>
      <c r="X17" s="782"/>
      <c r="Y17" s="783"/>
      <c r="Z17" s="784"/>
      <c r="AA17" s="785"/>
      <c r="AB17" s="140"/>
      <c r="AC17" s="141" t="s">
        <v>250</v>
      </c>
      <c r="AD17" s="786"/>
      <c r="AE17" s="787"/>
      <c r="AF17" s="788"/>
      <c r="AG17" s="789"/>
      <c r="AH17" s="789"/>
      <c r="AI17" s="789"/>
      <c r="AJ17" s="789"/>
      <c r="AK17" s="790" t="s">
        <v>264</v>
      </c>
      <c r="AL17" s="790"/>
      <c r="AM17" s="789"/>
      <c r="AN17" s="789"/>
      <c r="AO17" s="789"/>
      <c r="AP17" s="789"/>
      <c r="AQ17" s="790" t="s">
        <v>264</v>
      </c>
      <c r="AR17" s="790"/>
      <c r="AS17" s="791"/>
      <c r="AT17" s="791"/>
      <c r="AU17" s="791"/>
      <c r="AV17" s="791"/>
      <c r="AW17" s="791"/>
      <c r="AX17" s="791"/>
      <c r="AY17" s="791"/>
      <c r="AZ17" s="791"/>
      <c r="BA17" s="791"/>
      <c r="BB17" s="791"/>
      <c r="BC17" s="791"/>
      <c r="BD17" s="791"/>
      <c r="BE17" s="791"/>
      <c r="BF17" s="792"/>
    </row>
    <row r="18" spans="1:58" ht="24" customHeight="1">
      <c r="A18" s="741" t="s">
        <v>266</v>
      </c>
      <c r="B18" s="742"/>
      <c r="C18" s="742"/>
      <c r="D18" s="742"/>
      <c r="E18" s="742"/>
      <c r="F18" s="742"/>
      <c r="G18" s="742"/>
      <c r="H18" s="742"/>
      <c r="I18" s="742"/>
      <c r="J18" s="742"/>
      <c r="K18" s="742"/>
      <c r="L18" s="742"/>
      <c r="M18" s="742"/>
      <c r="N18" s="742"/>
      <c r="O18" s="742"/>
      <c r="P18" s="742"/>
      <c r="Q18" s="742"/>
      <c r="R18" s="742"/>
      <c r="S18" s="742"/>
      <c r="T18" s="742"/>
      <c r="U18" s="742"/>
      <c r="V18" s="742"/>
      <c r="W18" s="742"/>
      <c r="X18" s="742"/>
      <c r="Y18" s="743"/>
      <c r="Z18" s="142"/>
      <c r="AA18" s="779"/>
      <c r="AB18" s="779"/>
      <c r="AC18" s="143" t="s">
        <v>267</v>
      </c>
      <c r="AD18" s="144"/>
      <c r="AE18" s="779"/>
      <c r="AF18" s="779"/>
      <c r="AG18" s="779"/>
      <c r="AH18" s="779"/>
      <c r="AI18" s="779"/>
      <c r="AJ18" s="779"/>
      <c r="AK18" s="779"/>
      <c r="AL18" s="779"/>
      <c r="AM18" s="779"/>
      <c r="AN18" s="779"/>
      <c r="AO18" s="779"/>
      <c r="AP18" s="779"/>
      <c r="AQ18" s="779"/>
      <c r="AR18" s="779"/>
      <c r="AS18" s="779"/>
      <c r="AT18" s="779"/>
      <c r="AU18" s="779"/>
      <c r="AV18" s="779"/>
      <c r="AW18" s="779"/>
      <c r="AX18" s="779"/>
      <c r="AY18" s="779"/>
      <c r="AZ18" s="779"/>
      <c r="BA18" s="779"/>
      <c r="BB18" s="779"/>
      <c r="BC18" s="779"/>
      <c r="BD18" s="779"/>
      <c r="BE18" s="779"/>
      <c r="BF18" s="780"/>
    </row>
    <row r="19" spans="1:58" ht="25.5" customHeight="1">
      <c r="A19" s="738" t="s">
        <v>268</v>
      </c>
      <c r="B19" s="739"/>
      <c r="C19" s="739"/>
      <c r="D19" s="739"/>
      <c r="E19" s="739"/>
      <c r="F19" s="739"/>
      <c r="G19" s="739"/>
      <c r="H19" s="739"/>
      <c r="I19" s="739"/>
      <c r="J19" s="739"/>
      <c r="K19" s="739"/>
      <c r="L19" s="739"/>
      <c r="M19" s="739"/>
      <c r="N19" s="739"/>
      <c r="O19" s="739"/>
      <c r="P19" s="739"/>
      <c r="Q19" s="739"/>
      <c r="R19" s="739"/>
      <c r="S19" s="739"/>
      <c r="T19" s="739"/>
      <c r="U19" s="739"/>
      <c r="V19" s="739"/>
      <c r="W19" s="739"/>
      <c r="X19" s="739"/>
      <c r="Y19" s="740"/>
      <c r="Z19" s="142"/>
      <c r="AA19" s="779"/>
      <c r="AB19" s="779"/>
      <c r="AC19" s="143" t="s">
        <v>267</v>
      </c>
      <c r="AD19" s="144"/>
      <c r="AE19" s="779"/>
      <c r="AF19" s="779"/>
      <c r="AG19" s="779"/>
      <c r="AH19" s="779"/>
      <c r="AI19" s="779"/>
      <c r="AJ19" s="779"/>
      <c r="AK19" s="779"/>
      <c r="AL19" s="779"/>
      <c r="AM19" s="779"/>
      <c r="AN19" s="779"/>
      <c r="AO19" s="779"/>
      <c r="AP19" s="779"/>
      <c r="AQ19" s="779"/>
      <c r="AR19" s="779"/>
      <c r="AS19" s="779"/>
      <c r="AT19" s="779"/>
      <c r="AU19" s="779"/>
      <c r="AV19" s="779"/>
      <c r="AW19" s="779"/>
      <c r="AX19" s="779"/>
      <c r="AY19" s="779"/>
      <c r="AZ19" s="779"/>
      <c r="BA19" s="779"/>
      <c r="BB19" s="779"/>
      <c r="BC19" s="779"/>
      <c r="BD19" s="779"/>
      <c r="BE19" s="779"/>
      <c r="BF19" s="780"/>
    </row>
    <row r="20" spans="1:58" ht="24.75" customHeight="1">
      <c r="A20" s="738" t="s">
        <v>270</v>
      </c>
      <c r="B20" s="739"/>
      <c r="C20" s="739"/>
      <c r="D20" s="739"/>
      <c r="E20" s="739"/>
      <c r="F20" s="739"/>
      <c r="G20" s="739"/>
      <c r="H20" s="739"/>
      <c r="I20" s="739"/>
      <c r="J20" s="739"/>
      <c r="K20" s="739"/>
      <c r="L20" s="739"/>
      <c r="M20" s="739"/>
      <c r="N20" s="739"/>
      <c r="O20" s="739"/>
      <c r="P20" s="739"/>
      <c r="Q20" s="739"/>
      <c r="R20" s="739"/>
      <c r="S20" s="739"/>
      <c r="T20" s="739"/>
      <c r="U20" s="739"/>
      <c r="V20" s="739"/>
      <c r="W20" s="739"/>
      <c r="X20" s="739"/>
      <c r="Y20" s="740"/>
      <c r="Z20" s="142"/>
      <c r="AA20" s="779"/>
      <c r="AB20" s="779"/>
      <c r="AC20" s="143" t="s">
        <v>269</v>
      </c>
      <c r="AD20" s="144"/>
      <c r="AE20" s="779"/>
      <c r="AF20" s="779"/>
      <c r="AG20" s="779"/>
      <c r="AH20" s="779"/>
      <c r="AI20" s="779"/>
      <c r="AJ20" s="779"/>
      <c r="AK20" s="779"/>
      <c r="AL20" s="779"/>
      <c r="AM20" s="779"/>
      <c r="AN20" s="779"/>
      <c r="AO20" s="779"/>
      <c r="AP20" s="779"/>
      <c r="AQ20" s="779"/>
      <c r="AR20" s="779"/>
      <c r="AS20" s="779"/>
      <c r="AT20" s="779"/>
      <c r="AU20" s="779"/>
      <c r="AV20" s="779"/>
      <c r="AW20" s="779"/>
      <c r="AX20" s="779"/>
      <c r="AY20" s="779"/>
      <c r="AZ20" s="779"/>
      <c r="BA20" s="779"/>
      <c r="BB20" s="779"/>
      <c r="BC20" s="779"/>
      <c r="BD20" s="779"/>
      <c r="BE20" s="779"/>
      <c r="BF20" s="780"/>
    </row>
    <row r="21" spans="1:58" ht="23.25" customHeight="1">
      <c r="A21" s="738" t="s">
        <v>271</v>
      </c>
      <c r="B21" s="739"/>
      <c r="C21" s="739"/>
      <c r="D21" s="739"/>
      <c r="E21" s="739"/>
      <c r="F21" s="739"/>
      <c r="G21" s="739"/>
      <c r="H21" s="739"/>
      <c r="I21" s="739"/>
      <c r="J21" s="739"/>
      <c r="K21" s="739"/>
      <c r="L21" s="739"/>
      <c r="M21" s="739"/>
      <c r="N21" s="739"/>
      <c r="O21" s="739"/>
      <c r="P21" s="739"/>
      <c r="Q21" s="739"/>
      <c r="R21" s="739"/>
      <c r="S21" s="739"/>
      <c r="T21" s="739"/>
      <c r="U21" s="739"/>
      <c r="V21" s="739"/>
      <c r="W21" s="739"/>
      <c r="X21" s="739"/>
      <c r="Y21" s="740"/>
      <c r="Z21" s="145"/>
      <c r="AA21" s="546"/>
      <c r="AB21" s="546"/>
      <c r="AC21" s="143" t="s">
        <v>267</v>
      </c>
      <c r="AD21" s="144"/>
      <c r="AE21" s="546"/>
      <c r="AF21" s="546"/>
      <c r="AG21" s="546"/>
      <c r="AH21" s="546"/>
      <c r="AI21" s="546"/>
      <c r="AJ21" s="546"/>
      <c r="AK21" s="546"/>
      <c r="AL21" s="546"/>
      <c r="AM21" s="546"/>
      <c r="AN21" s="546"/>
      <c r="AO21" s="546"/>
      <c r="AP21" s="546"/>
      <c r="AQ21" s="546"/>
      <c r="AR21" s="546"/>
      <c r="AS21" s="546"/>
      <c r="AT21" s="546"/>
      <c r="AU21" s="546"/>
      <c r="AV21" s="546"/>
      <c r="AW21" s="546"/>
      <c r="AX21" s="546"/>
      <c r="AY21" s="546"/>
      <c r="AZ21" s="546"/>
      <c r="BA21" s="546"/>
      <c r="BB21" s="546"/>
      <c r="BC21" s="546"/>
      <c r="BD21" s="546"/>
      <c r="BE21" s="546"/>
      <c r="BF21" s="547"/>
    </row>
    <row r="22" spans="1:58" ht="229.5" customHeight="1">
      <c r="A22" s="793" t="s">
        <v>272</v>
      </c>
      <c r="B22" s="794"/>
      <c r="C22" s="794"/>
      <c r="D22" s="794"/>
      <c r="E22" s="794"/>
      <c r="F22" s="794"/>
      <c r="G22" s="794"/>
      <c r="H22" s="794"/>
      <c r="I22" s="794"/>
      <c r="J22" s="794"/>
      <c r="K22" s="794"/>
      <c r="L22" s="794"/>
      <c r="M22" s="794"/>
      <c r="N22" s="794"/>
      <c r="O22" s="794"/>
      <c r="P22" s="794"/>
      <c r="Q22" s="794"/>
      <c r="R22" s="794"/>
      <c r="S22" s="794"/>
      <c r="T22" s="794"/>
      <c r="U22" s="794"/>
      <c r="V22" s="794"/>
      <c r="W22" s="794"/>
      <c r="X22" s="794"/>
      <c r="Y22" s="795"/>
      <c r="Z22" s="694"/>
      <c r="AA22" s="695"/>
      <c r="AB22" s="695"/>
      <c r="AC22" s="695"/>
      <c r="AD22" s="695"/>
      <c r="AE22" s="695"/>
      <c r="AF22" s="695"/>
      <c r="AG22" s="695"/>
      <c r="AH22" s="695"/>
      <c r="AI22" s="695"/>
      <c r="AJ22" s="695"/>
      <c r="AK22" s="695"/>
      <c r="AL22" s="695"/>
      <c r="AM22" s="695"/>
      <c r="AN22" s="695"/>
      <c r="AO22" s="695"/>
      <c r="AP22" s="695"/>
      <c r="AQ22" s="695"/>
      <c r="AR22" s="695"/>
      <c r="AS22" s="695"/>
      <c r="AT22" s="695"/>
      <c r="AU22" s="695"/>
      <c r="AV22" s="695"/>
      <c r="AW22" s="695"/>
      <c r="AX22" s="695"/>
      <c r="AY22" s="695"/>
      <c r="AZ22" s="695"/>
      <c r="BA22" s="695"/>
      <c r="BB22" s="695"/>
      <c r="BC22" s="695"/>
      <c r="BD22" s="695"/>
      <c r="BE22" s="695"/>
      <c r="BF22" s="696"/>
    </row>
    <row r="23" spans="1:58" ht="23.25" customHeight="1">
      <c r="A23" s="796" t="s">
        <v>273</v>
      </c>
      <c r="B23" s="797"/>
      <c r="C23" s="797"/>
      <c r="D23" s="797"/>
      <c r="E23" s="797"/>
      <c r="F23" s="797"/>
      <c r="G23" s="797"/>
      <c r="H23" s="797"/>
      <c r="I23" s="797"/>
      <c r="J23" s="797"/>
      <c r="K23" s="797"/>
      <c r="L23" s="797"/>
      <c r="M23" s="797"/>
      <c r="N23" s="797"/>
      <c r="O23" s="797"/>
      <c r="P23" s="797"/>
      <c r="Q23" s="797"/>
      <c r="R23" s="797"/>
      <c r="S23" s="797"/>
      <c r="T23" s="797"/>
      <c r="U23" s="797"/>
      <c r="V23" s="797"/>
      <c r="W23" s="797"/>
      <c r="X23" s="797"/>
      <c r="Y23" s="798"/>
      <c r="Z23" s="145"/>
      <c r="AA23" s="546"/>
      <c r="AB23" s="546"/>
      <c r="AC23" s="143" t="s">
        <v>274</v>
      </c>
      <c r="AD23" s="130"/>
      <c r="AE23" s="546"/>
      <c r="AF23" s="546"/>
      <c r="AG23" s="546"/>
      <c r="AH23" s="546"/>
      <c r="AI23" s="546"/>
      <c r="AJ23" s="546"/>
      <c r="AK23" s="546"/>
      <c r="AL23" s="546"/>
      <c r="AM23" s="546"/>
      <c r="AN23" s="546"/>
      <c r="AO23" s="546"/>
      <c r="AP23" s="546"/>
      <c r="AQ23" s="546"/>
      <c r="AR23" s="546"/>
      <c r="AS23" s="546"/>
      <c r="AT23" s="546"/>
      <c r="AU23" s="546"/>
      <c r="AV23" s="546"/>
      <c r="AW23" s="546"/>
      <c r="AX23" s="546"/>
      <c r="AY23" s="546"/>
      <c r="AZ23" s="546"/>
      <c r="BA23" s="546"/>
      <c r="BB23" s="546"/>
      <c r="BC23" s="546"/>
      <c r="BD23" s="546"/>
      <c r="BE23" s="546"/>
      <c r="BF23" s="547"/>
    </row>
    <row r="24" spans="1:58" ht="234" customHeight="1">
      <c r="A24" s="793" t="s">
        <v>275</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5"/>
      <c r="Z24" s="694"/>
      <c r="AA24" s="695"/>
      <c r="AB24" s="695"/>
      <c r="AC24" s="695"/>
      <c r="AD24" s="695"/>
      <c r="AE24" s="695"/>
      <c r="AF24" s="695"/>
      <c r="AG24" s="695"/>
      <c r="AH24" s="695"/>
      <c r="AI24" s="695"/>
      <c r="AJ24" s="695"/>
      <c r="AK24" s="695"/>
      <c r="AL24" s="695"/>
      <c r="AM24" s="695"/>
      <c r="AN24" s="695"/>
      <c r="AO24" s="695"/>
      <c r="AP24" s="695"/>
      <c r="AQ24" s="695"/>
      <c r="AR24" s="695"/>
      <c r="AS24" s="695"/>
      <c r="AT24" s="695"/>
      <c r="AU24" s="695"/>
      <c r="AV24" s="695"/>
      <c r="AW24" s="695"/>
      <c r="AX24" s="695"/>
      <c r="AY24" s="695"/>
      <c r="AZ24" s="695"/>
      <c r="BA24" s="695"/>
      <c r="BB24" s="695"/>
      <c r="BC24" s="695"/>
      <c r="BD24" s="695"/>
      <c r="BE24" s="695"/>
      <c r="BF24" s="696"/>
    </row>
    <row r="25" spans="1:58" ht="6" customHeight="1"/>
    <row r="26" spans="1:58" ht="6" customHeight="1"/>
    <row r="27" spans="1:58" ht="6" customHeight="1"/>
  </sheetData>
  <mergeCells count="49">
    <mergeCell ref="A24:Y24"/>
    <mergeCell ref="Z24:BF24"/>
    <mergeCell ref="A20:Y20"/>
    <mergeCell ref="AA20:AB20"/>
    <mergeCell ref="AE20:BF20"/>
    <mergeCell ref="A21:Y21"/>
    <mergeCell ref="AA21:AB21"/>
    <mergeCell ref="AE21:BF21"/>
    <mergeCell ref="A22:Y22"/>
    <mergeCell ref="Z22:BF22"/>
    <mergeCell ref="A23:Y23"/>
    <mergeCell ref="AA23:AB23"/>
    <mergeCell ref="AE23:BF23"/>
    <mergeCell ref="A19:Y19"/>
    <mergeCell ref="AA19:AB19"/>
    <mergeCell ref="AE19:BF19"/>
    <mergeCell ref="A17:Y17"/>
    <mergeCell ref="Z17:AA17"/>
    <mergeCell ref="AD17:AE17"/>
    <mergeCell ref="AF17:AJ17"/>
    <mergeCell ref="AK17:AL17"/>
    <mergeCell ref="AM17:AP17"/>
    <mergeCell ref="AQ17:AR17"/>
    <mergeCell ref="AS17:BF17"/>
    <mergeCell ref="A18:Y18"/>
    <mergeCell ref="AA18:AB18"/>
    <mergeCell ref="AE18:BF18"/>
    <mergeCell ref="AQ15:AR15"/>
    <mergeCell ref="AS15:BF15"/>
    <mergeCell ref="A16:Y16"/>
    <mergeCell ref="Z16:AA16"/>
    <mergeCell ref="AD16:AE16"/>
    <mergeCell ref="AF16:AJ16"/>
    <mergeCell ref="AK16:AL16"/>
    <mergeCell ref="AM16:AP16"/>
    <mergeCell ref="AQ16:AR16"/>
    <mergeCell ref="AS16:BF16"/>
    <mergeCell ref="A15:Y15"/>
    <mergeCell ref="Z15:AA15"/>
    <mergeCell ref="AD15:AE15"/>
    <mergeCell ref="AF15:AJ15"/>
    <mergeCell ref="AK15:AL15"/>
    <mergeCell ref="AM15:AP15"/>
    <mergeCell ref="A1:F2"/>
    <mergeCell ref="A5:BF7"/>
    <mergeCell ref="A11:Y14"/>
    <mergeCell ref="Z11:AC14"/>
    <mergeCell ref="AD11:AE14"/>
    <mergeCell ref="AF11:BF14"/>
  </mergeCells>
  <phoneticPr fontId="3"/>
  <dataValidations count="3">
    <dataValidation type="list" allowBlank="1" showInputMessage="1" showErrorMessage="1" sqref="AC23 JY23 TU23 ADQ23 ANM23 AXI23 BHE23 BRA23 CAW23 CKS23 CUO23 DEK23 DOG23 DYC23 EHY23 ERU23 FBQ23 FLM23 FVI23 GFE23 GPA23 GYW23 HIS23 HSO23 ICK23 IMG23 IWC23 JFY23 JPU23 JZQ23 KJM23 KTI23 LDE23 LNA23 LWW23 MGS23 MQO23 NAK23 NKG23 NUC23 ODY23 ONU23 OXQ23 PHM23 PRI23 QBE23 QLA23 QUW23 RES23 ROO23 RYK23 SIG23 SSC23 TBY23 TLU23 TVQ23 UFM23 UPI23 UZE23 VJA23 VSW23 WCS23 WMO23 WWK23 AC65559 JY65559 TU65559 ADQ65559 ANM65559 AXI65559 BHE65559 BRA65559 CAW65559 CKS65559 CUO65559 DEK65559 DOG65559 DYC65559 EHY65559 ERU65559 FBQ65559 FLM65559 FVI65559 GFE65559 GPA65559 GYW65559 HIS65559 HSO65559 ICK65559 IMG65559 IWC65559 JFY65559 JPU65559 JZQ65559 KJM65559 KTI65559 LDE65559 LNA65559 LWW65559 MGS65559 MQO65559 NAK65559 NKG65559 NUC65559 ODY65559 ONU65559 OXQ65559 PHM65559 PRI65559 QBE65559 QLA65559 QUW65559 RES65559 ROO65559 RYK65559 SIG65559 SSC65559 TBY65559 TLU65559 TVQ65559 UFM65559 UPI65559 UZE65559 VJA65559 VSW65559 WCS65559 WMO65559 WWK65559 AC131095 JY131095 TU131095 ADQ131095 ANM131095 AXI131095 BHE131095 BRA131095 CAW131095 CKS131095 CUO131095 DEK131095 DOG131095 DYC131095 EHY131095 ERU131095 FBQ131095 FLM131095 FVI131095 GFE131095 GPA131095 GYW131095 HIS131095 HSO131095 ICK131095 IMG131095 IWC131095 JFY131095 JPU131095 JZQ131095 KJM131095 KTI131095 LDE131095 LNA131095 LWW131095 MGS131095 MQO131095 NAK131095 NKG131095 NUC131095 ODY131095 ONU131095 OXQ131095 PHM131095 PRI131095 QBE131095 QLA131095 QUW131095 RES131095 ROO131095 RYK131095 SIG131095 SSC131095 TBY131095 TLU131095 TVQ131095 UFM131095 UPI131095 UZE131095 VJA131095 VSW131095 WCS131095 WMO131095 WWK131095 AC196631 JY196631 TU196631 ADQ196631 ANM196631 AXI196631 BHE196631 BRA196631 CAW196631 CKS196631 CUO196631 DEK196631 DOG196631 DYC196631 EHY196631 ERU196631 FBQ196631 FLM196631 FVI196631 GFE196631 GPA196631 GYW196631 HIS196631 HSO196631 ICK196631 IMG196631 IWC196631 JFY196631 JPU196631 JZQ196631 KJM196631 KTI196631 LDE196631 LNA196631 LWW196631 MGS196631 MQO196631 NAK196631 NKG196631 NUC196631 ODY196631 ONU196631 OXQ196631 PHM196631 PRI196631 QBE196631 QLA196631 QUW196631 RES196631 ROO196631 RYK196631 SIG196631 SSC196631 TBY196631 TLU196631 TVQ196631 UFM196631 UPI196631 UZE196631 VJA196631 VSW196631 WCS196631 WMO196631 WWK196631 AC262167 JY262167 TU262167 ADQ262167 ANM262167 AXI262167 BHE262167 BRA262167 CAW262167 CKS262167 CUO262167 DEK262167 DOG262167 DYC262167 EHY262167 ERU262167 FBQ262167 FLM262167 FVI262167 GFE262167 GPA262167 GYW262167 HIS262167 HSO262167 ICK262167 IMG262167 IWC262167 JFY262167 JPU262167 JZQ262167 KJM262167 KTI262167 LDE262167 LNA262167 LWW262167 MGS262167 MQO262167 NAK262167 NKG262167 NUC262167 ODY262167 ONU262167 OXQ262167 PHM262167 PRI262167 QBE262167 QLA262167 QUW262167 RES262167 ROO262167 RYK262167 SIG262167 SSC262167 TBY262167 TLU262167 TVQ262167 UFM262167 UPI262167 UZE262167 VJA262167 VSW262167 WCS262167 WMO262167 WWK262167 AC327703 JY327703 TU327703 ADQ327703 ANM327703 AXI327703 BHE327703 BRA327703 CAW327703 CKS327703 CUO327703 DEK327703 DOG327703 DYC327703 EHY327703 ERU327703 FBQ327703 FLM327703 FVI327703 GFE327703 GPA327703 GYW327703 HIS327703 HSO327703 ICK327703 IMG327703 IWC327703 JFY327703 JPU327703 JZQ327703 KJM327703 KTI327703 LDE327703 LNA327703 LWW327703 MGS327703 MQO327703 NAK327703 NKG327703 NUC327703 ODY327703 ONU327703 OXQ327703 PHM327703 PRI327703 QBE327703 QLA327703 QUW327703 RES327703 ROO327703 RYK327703 SIG327703 SSC327703 TBY327703 TLU327703 TVQ327703 UFM327703 UPI327703 UZE327703 VJA327703 VSW327703 WCS327703 WMO327703 WWK327703 AC393239 JY393239 TU393239 ADQ393239 ANM393239 AXI393239 BHE393239 BRA393239 CAW393239 CKS393239 CUO393239 DEK393239 DOG393239 DYC393239 EHY393239 ERU393239 FBQ393239 FLM393239 FVI393239 GFE393239 GPA393239 GYW393239 HIS393239 HSO393239 ICK393239 IMG393239 IWC393239 JFY393239 JPU393239 JZQ393239 KJM393239 KTI393239 LDE393239 LNA393239 LWW393239 MGS393239 MQO393239 NAK393239 NKG393239 NUC393239 ODY393239 ONU393239 OXQ393239 PHM393239 PRI393239 QBE393239 QLA393239 QUW393239 RES393239 ROO393239 RYK393239 SIG393239 SSC393239 TBY393239 TLU393239 TVQ393239 UFM393239 UPI393239 UZE393239 VJA393239 VSW393239 WCS393239 WMO393239 WWK393239 AC458775 JY458775 TU458775 ADQ458775 ANM458775 AXI458775 BHE458775 BRA458775 CAW458775 CKS458775 CUO458775 DEK458775 DOG458775 DYC458775 EHY458775 ERU458775 FBQ458775 FLM458775 FVI458775 GFE458775 GPA458775 GYW458775 HIS458775 HSO458775 ICK458775 IMG458775 IWC458775 JFY458775 JPU458775 JZQ458775 KJM458775 KTI458775 LDE458775 LNA458775 LWW458775 MGS458775 MQO458775 NAK458775 NKG458775 NUC458775 ODY458775 ONU458775 OXQ458775 PHM458775 PRI458775 QBE458775 QLA458775 QUW458775 RES458775 ROO458775 RYK458775 SIG458775 SSC458775 TBY458775 TLU458775 TVQ458775 UFM458775 UPI458775 UZE458775 VJA458775 VSW458775 WCS458775 WMO458775 WWK458775 AC524311 JY524311 TU524311 ADQ524311 ANM524311 AXI524311 BHE524311 BRA524311 CAW524311 CKS524311 CUO524311 DEK524311 DOG524311 DYC524311 EHY524311 ERU524311 FBQ524311 FLM524311 FVI524311 GFE524311 GPA524311 GYW524311 HIS524311 HSO524311 ICK524311 IMG524311 IWC524311 JFY524311 JPU524311 JZQ524311 KJM524311 KTI524311 LDE524311 LNA524311 LWW524311 MGS524311 MQO524311 NAK524311 NKG524311 NUC524311 ODY524311 ONU524311 OXQ524311 PHM524311 PRI524311 QBE524311 QLA524311 QUW524311 RES524311 ROO524311 RYK524311 SIG524311 SSC524311 TBY524311 TLU524311 TVQ524311 UFM524311 UPI524311 UZE524311 VJA524311 VSW524311 WCS524311 WMO524311 WWK524311 AC589847 JY589847 TU589847 ADQ589847 ANM589847 AXI589847 BHE589847 BRA589847 CAW589847 CKS589847 CUO589847 DEK589847 DOG589847 DYC589847 EHY589847 ERU589847 FBQ589847 FLM589847 FVI589847 GFE589847 GPA589847 GYW589847 HIS589847 HSO589847 ICK589847 IMG589847 IWC589847 JFY589847 JPU589847 JZQ589847 KJM589847 KTI589847 LDE589847 LNA589847 LWW589847 MGS589847 MQO589847 NAK589847 NKG589847 NUC589847 ODY589847 ONU589847 OXQ589847 PHM589847 PRI589847 QBE589847 QLA589847 QUW589847 RES589847 ROO589847 RYK589847 SIG589847 SSC589847 TBY589847 TLU589847 TVQ589847 UFM589847 UPI589847 UZE589847 VJA589847 VSW589847 WCS589847 WMO589847 WWK589847 AC655383 JY655383 TU655383 ADQ655383 ANM655383 AXI655383 BHE655383 BRA655383 CAW655383 CKS655383 CUO655383 DEK655383 DOG655383 DYC655383 EHY655383 ERU655383 FBQ655383 FLM655383 FVI655383 GFE655383 GPA655383 GYW655383 HIS655383 HSO655383 ICK655383 IMG655383 IWC655383 JFY655383 JPU655383 JZQ655383 KJM655383 KTI655383 LDE655383 LNA655383 LWW655383 MGS655383 MQO655383 NAK655383 NKG655383 NUC655383 ODY655383 ONU655383 OXQ655383 PHM655383 PRI655383 QBE655383 QLA655383 QUW655383 RES655383 ROO655383 RYK655383 SIG655383 SSC655383 TBY655383 TLU655383 TVQ655383 UFM655383 UPI655383 UZE655383 VJA655383 VSW655383 WCS655383 WMO655383 WWK655383 AC720919 JY720919 TU720919 ADQ720919 ANM720919 AXI720919 BHE720919 BRA720919 CAW720919 CKS720919 CUO720919 DEK720919 DOG720919 DYC720919 EHY720919 ERU720919 FBQ720919 FLM720919 FVI720919 GFE720919 GPA720919 GYW720919 HIS720919 HSO720919 ICK720919 IMG720919 IWC720919 JFY720919 JPU720919 JZQ720919 KJM720919 KTI720919 LDE720919 LNA720919 LWW720919 MGS720919 MQO720919 NAK720919 NKG720919 NUC720919 ODY720919 ONU720919 OXQ720919 PHM720919 PRI720919 QBE720919 QLA720919 QUW720919 RES720919 ROO720919 RYK720919 SIG720919 SSC720919 TBY720919 TLU720919 TVQ720919 UFM720919 UPI720919 UZE720919 VJA720919 VSW720919 WCS720919 WMO720919 WWK720919 AC786455 JY786455 TU786455 ADQ786455 ANM786455 AXI786455 BHE786455 BRA786455 CAW786455 CKS786455 CUO786455 DEK786455 DOG786455 DYC786455 EHY786455 ERU786455 FBQ786455 FLM786455 FVI786455 GFE786455 GPA786455 GYW786455 HIS786455 HSO786455 ICK786455 IMG786455 IWC786455 JFY786455 JPU786455 JZQ786455 KJM786455 KTI786455 LDE786455 LNA786455 LWW786455 MGS786455 MQO786455 NAK786455 NKG786455 NUC786455 ODY786455 ONU786455 OXQ786455 PHM786455 PRI786455 QBE786455 QLA786455 QUW786455 RES786455 ROO786455 RYK786455 SIG786455 SSC786455 TBY786455 TLU786455 TVQ786455 UFM786455 UPI786455 UZE786455 VJA786455 VSW786455 WCS786455 WMO786455 WWK786455 AC851991 JY851991 TU851991 ADQ851991 ANM851991 AXI851991 BHE851991 BRA851991 CAW851991 CKS851991 CUO851991 DEK851991 DOG851991 DYC851991 EHY851991 ERU851991 FBQ851991 FLM851991 FVI851991 GFE851991 GPA851991 GYW851991 HIS851991 HSO851991 ICK851991 IMG851991 IWC851991 JFY851991 JPU851991 JZQ851991 KJM851991 KTI851991 LDE851991 LNA851991 LWW851991 MGS851991 MQO851991 NAK851991 NKG851991 NUC851991 ODY851991 ONU851991 OXQ851991 PHM851991 PRI851991 QBE851991 QLA851991 QUW851991 RES851991 ROO851991 RYK851991 SIG851991 SSC851991 TBY851991 TLU851991 TVQ851991 UFM851991 UPI851991 UZE851991 VJA851991 VSW851991 WCS851991 WMO851991 WWK851991 AC917527 JY917527 TU917527 ADQ917527 ANM917527 AXI917527 BHE917527 BRA917527 CAW917527 CKS917527 CUO917527 DEK917527 DOG917527 DYC917527 EHY917527 ERU917527 FBQ917527 FLM917527 FVI917527 GFE917527 GPA917527 GYW917527 HIS917527 HSO917527 ICK917527 IMG917527 IWC917527 JFY917527 JPU917527 JZQ917527 KJM917527 KTI917527 LDE917527 LNA917527 LWW917527 MGS917527 MQO917527 NAK917527 NKG917527 NUC917527 ODY917527 ONU917527 OXQ917527 PHM917527 PRI917527 QBE917527 QLA917527 QUW917527 RES917527 ROO917527 RYK917527 SIG917527 SSC917527 TBY917527 TLU917527 TVQ917527 UFM917527 UPI917527 UZE917527 VJA917527 VSW917527 WCS917527 WMO917527 WWK917527 AC983063 JY983063 TU983063 ADQ983063 ANM983063 AXI983063 BHE983063 BRA983063 CAW983063 CKS983063 CUO983063 DEK983063 DOG983063 DYC983063 EHY983063 ERU983063 FBQ983063 FLM983063 FVI983063 GFE983063 GPA983063 GYW983063 HIS983063 HSO983063 ICK983063 IMG983063 IWC983063 JFY983063 JPU983063 JZQ983063 KJM983063 KTI983063 LDE983063 LNA983063 LWW983063 MGS983063 MQO983063 NAK983063 NKG983063 NUC983063 ODY983063 ONU983063 OXQ983063 PHM983063 PRI983063 QBE983063 QLA983063 QUW983063 RES983063 ROO983063 RYK983063 SIG983063 SSC983063 TBY983063 TLU983063 TVQ983063 UFM983063 UPI983063 UZE983063 VJA983063 VSW983063 WCS983063 WMO983063 WWK983063" xr:uid="{00000000-0002-0000-1500-000000000000}">
      <formula1>"有,無"</formula1>
    </dataValidation>
    <dataValidation type="list" allowBlank="1" showInputMessage="1" showErrorMessage="1" sqref="AC18:AC21 JY18:JY21 TU18:TU21 ADQ18:ADQ21 ANM18:ANM21 AXI18:AXI21 BHE18:BHE21 BRA18:BRA21 CAW18:CAW21 CKS18:CKS21 CUO18:CUO21 DEK18:DEK21 DOG18:DOG21 DYC18:DYC21 EHY18:EHY21 ERU18:ERU21 FBQ18:FBQ21 FLM18:FLM21 FVI18:FVI21 GFE18:GFE21 GPA18:GPA21 GYW18:GYW21 HIS18:HIS21 HSO18:HSO21 ICK18:ICK21 IMG18:IMG21 IWC18:IWC21 JFY18:JFY21 JPU18:JPU21 JZQ18:JZQ21 KJM18:KJM21 KTI18:KTI21 LDE18:LDE21 LNA18:LNA21 LWW18:LWW21 MGS18:MGS21 MQO18:MQO21 NAK18:NAK21 NKG18:NKG21 NUC18:NUC21 ODY18:ODY21 ONU18:ONU21 OXQ18:OXQ21 PHM18:PHM21 PRI18:PRI21 QBE18:QBE21 QLA18:QLA21 QUW18:QUW21 RES18:RES21 ROO18:ROO21 RYK18:RYK21 SIG18:SIG21 SSC18:SSC21 TBY18:TBY21 TLU18:TLU21 TVQ18:TVQ21 UFM18:UFM21 UPI18:UPI21 UZE18:UZE21 VJA18:VJA21 VSW18:VSW21 WCS18:WCS21 WMO18:WMO21 WWK18:WWK21 AC65554:AC65557 JY65554:JY65557 TU65554:TU65557 ADQ65554:ADQ65557 ANM65554:ANM65557 AXI65554:AXI65557 BHE65554:BHE65557 BRA65554:BRA65557 CAW65554:CAW65557 CKS65554:CKS65557 CUO65554:CUO65557 DEK65554:DEK65557 DOG65554:DOG65557 DYC65554:DYC65557 EHY65554:EHY65557 ERU65554:ERU65557 FBQ65554:FBQ65557 FLM65554:FLM65557 FVI65554:FVI65557 GFE65554:GFE65557 GPA65554:GPA65557 GYW65554:GYW65557 HIS65554:HIS65557 HSO65554:HSO65557 ICK65554:ICK65557 IMG65554:IMG65557 IWC65554:IWC65557 JFY65554:JFY65557 JPU65554:JPU65557 JZQ65554:JZQ65557 KJM65554:KJM65557 KTI65554:KTI65557 LDE65554:LDE65557 LNA65554:LNA65557 LWW65554:LWW65557 MGS65554:MGS65557 MQO65554:MQO65557 NAK65554:NAK65557 NKG65554:NKG65557 NUC65554:NUC65557 ODY65554:ODY65557 ONU65554:ONU65557 OXQ65554:OXQ65557 PHM65554:PHM65557 PRI65554:PRI65557 QBE65554:QBE65557 QLA65554:QLA65557 QUW65554:QUW65557 RES65554:RES65557 ROO65554:ROO65557 RYK65554:RYK65557 SIG65554:SIG65557 SSC65554:SSC65557 TBY65554:TBY65557 TLU65554:TLU65557 TVQ65554:TVQ65557 UFM65554:UFM65557 UPI65554:UPI65557 UZE65554:UZE65557 VJA65554:VJA65557 VSW65554:VSW65557 WCS65554:WCS65557 WMO65554:WMO65557 WWK65554:WWK65557 AC131090:AC131093 JY131090:JY131093 TU131090:TU131093 ADQ131090:ADQ131093 ANM131090:ANM131093 AXI131090:AXI131093 BHE131090:BHE131093 BRA131090:BRA131093 CAW131090:CAW131093 CKS131090:CKS131093 CUO131090:CUO131093 DEK131090:DEK131093 DOG131090:DOG131093 DYC131090:DYC131093 EHY131090:EHY131093 ERU131090:ERU131093 FBQ131090:FBQ131093 FLM131090:FLM131093 FVI131090:FVI131093 GFE131090:GFE131093 GPA131090:GPA131093 GYW131090:GYW131093 HIS131090:HIS131093 HSO131090:HSO131093 ICK131090:ICK131093 IMG131090:IMG131093 IWC131090:IWC131093 JFY131090:JFY131093 JPU131090:JPU131093 JZQ131090:JZQ131093 KJM131090:KJM131093 KTI131090:KTI131093 LDE131090:LDE131093 LNA131090:LNA131093 LWW131090:LWW131093 MGS131090:MGS131093 MQO131090:MQO131093 NAK131090:NAK131093 NKG131090:NKG131093 NUC131090:NUC131093 ODY131090:ODY131093 ONU131090:ONU131093 OXQ131090:OXQ131093 PHM131090:PHM131093 PRI131090:PRI131093 QBE131090:QBE131093 QLA131090:QLA131093 QUW131090:QUW131093 RES131090:RES131093 ROO131090:ROO131093 RYK131090:RYK131093 SIG131090:SIG131093 SSC131090:SSC131093 TBY131090:TBY131093 TLU131090:TLU131093 TVQ131090:TVQ131093 UFM131090:UFM131093 UPI131090:UPI131093 UZE131090:UZE131093 VJA131090:VJA131093 VSW131090:VSW131093 WCS131090:WCS131093 WMO131090:WMO131093 WWK131090:WWK131093 AC196626:AC196629 JY196626:JY196629 TU196626:TU196629 ADQ196626:ADQ196629 ANM196626:ANM196629 AXI196626:AXI196629 BHE196626:BHE196629 BRA196626:BRA196629 CAW196626:CAW196629 CKS196626:CKS196629 CUO196626:CUO196629 DEK196626:DEK196629 DOG196626:DOG196629 DYC196626:DYC196629 EHY196626:EHY196629 ERU196626:ERU196629 FBQ196626:FBQ196629 FLM196626:FLM196629 FVI196626:FVI196629 GFE196626:GFE196629 GPA196626:GPA196629 GYW196626:GYW196629 HIS196626:HIS196629 HSO196626:HSO196629 ICK196626:ICK196629 IMG196626:IMG196629 IWC196626:IWC196629 JFY196626:JFY196629 JPU196626:JPU196629 JZQ196626:JZQ196629 KJM196626:KJM196629 KTI196626:KTI196629 LDE196626:LDE196629 LNA196626:LNA196629 LWW196626:LWW196629 MGS196626:MGS196629 MQO196626:MQO196629 NAK196626:NAK196629 NKG196626:NKG196629 NUC196626:NUC196629 ODY196626:ODY196629 ONU196626:ONU196629 OXQ196626:OXQ196629 PHM196626:PHM196629 PRI196626:PRI196629 QBE196626:QBE196629 QLA196626:QLA196629 QUW196626:QUW196629 RES196626:RES196629 ROO196626:ROO196629 RYK196626:RYK196629 SIG196626:SIG196629 SSC196626:SSC196629 TBY196626:TBY196629 TLU196626:TLU196629 TVQ196626:TVQ196629 UFM196626:UFM196629 UPI196626:UPI196629 UZE196626:UZE196629 VJA196626:VJA196629 VSW196626:VSW196629 WCS196626:WCS196629 WMO196626:WMO196629 WWK196626:WWK196629 AC262162:AC262165 JY262162:JY262165 TU262162:TU262165 ADQ262162:ADQ262165 ANM262162:ANM262165 AXI262162:AXI262165 BHE262162:BHE262165 BRA262162:BRA262165 CAW262162:CAW262165 CKS262162:CKS262165 CUO262162:CUO262165 DEK262162:DEK262165 DOG262162:DOG262165 DYC262162:DYC262165 EHY262162:EHY262165 ERU262162:ERU262165 FBQ262162:FBQ262165 FLM262162:FLM262165 FVI262162:FVI262165 GFE262162:GFE262165 GPA262162:GPA262165 GYW262162:GYW262165 HIS262162:HIS262165 HSO262162:HSO262165 ICK262162:ICK262165 IMG262162:IMG262165 IWC262162:IWC262165 JFY262162:JFY262165 JPU262162:JPU262165 JZQ262162:JZQ262165 KJM262162:KJM262165 KTI262162:KTI262165 LDE262162:LDE262165 LNA262162:LNA262165 LWW262162:LWW262165 MGS262162:MGS262165 MQO262162:MQO262165 NAK262162:NAK262165 NKG262162:NKG262165 NUC262162:NUC262165 ODY262162:ODY262165 ONU262162:ONU262165 OXQ262162:OXQ262165 PHM262162:PHM262165 PRI262162:PRI262165 QBE262162:QBE262165 QLA262162:QLA262165 QUW262162:QUW262165 RES262162:RES262165 ROO262162:ROO262165 RYK262162:RYK262165 SIG262162:SIG262165 SSC262162:SSC262165 TBY262162:TBY262165 TLU262162:TLU262165 TVQ262162:TVQ262165 UFM262162:UFM262165 UPI262162:UPI262165 UZE262162:UZE262165 VJA262162:VJA262165 VSW262162:VSW262165 WCS262162:WCS262165 WMO262162:WMO262165 WWK262162:WWK262165 AC327698:AC327701 JY327698:JY327701 TU327698:TU327701 ADQ327698:ADQ327701 ANM327698:ANM327701 AXI327698:AXI327701 BHE327698:BHE327701 BRA327698:BRA327701 CAW327698:CAW327701 CKS327698:CKS327701 CUO327698:CUO327701 DEK327698:DEK327701 DOG327698:DOG327701 DYC327698:DYC327701 EHY327698:EHY327701 ERU327698:ERU327701 FBQ327698:FBQ327701 FLM327698:FLM327701 FVI327698:FVI327701 GFE327698:GFE327701 GPA327698:GPA327701 GYW327698:GYW327701 HIS327698:HIS327701 HSO327698:HSO327701 ICK327698:ICK327701 IMG327698:IMG327701 IWC327698:IWC327701 JFY327698:JFY327701 JPU327698:JPU327701 JZQ327698:JZQ327701 KJM327698:KJM327701 KTI327698:KTI327701 LDE327698:LDE327701 LNA327698:LNA327701 LWW327698:LWW327701 MGS327698:MGS327701 MQO327698:MQO327701 NAK327698:NAK327701 NKG327698:NKG327701 NUC327698:NUC327701 ODY327698:ODY327701 ONU327698:ONU327701 OXQ327698:OXQ327701 PHM327698:PHM327701 PRI327698:PRI327701 QBE327698:QBE327701 QLA327698:QLA327701 QUW327698:QUW327701 RES327698:RES327701 ROO327698:ROO327701 RYK327698:RYK327701 SIG327698:SIG327701 SSC327698:SSC327701 TBY327698:TBY327701 TLU327698:TLU327701 TVQ327698:TVQ327701 UFM327698:UFM327701 UPI327698:UPI327701 UZE327698:UZE327701 VJA327698:VJA327701 VSW327698:VSW327701 WCS327698:WCS327701 WMO327698:WMO327701 WWK327698:WWK327701 AC393234:AC393237 JY393234:JY393237 TU393234:TU393237 ADQ393234:ADQ393237 ANM393234:ANM393237 AXI393234:AXI393237 BHE393234:BHE393237 BRA393234:BRA393237 CAW393234:CAW393237 CKS393234:CKS393237 CUO393234:CUO393237 DEK393234:DEK393237 DOG393234:DOG393237 DYC393234:DYC393237 EHY393234:EHY393237 ERU393234:ERU393237 FBQ393234:FBQ393237 FLM393234:FLM393237 FVI393234:FVI393237 GFE393234:GFE393237 GPA393234:GPA393237 GYW393234:GYW393237 HIS393234:HIS393237 HSO393234:HSO393237 ICK393234:ICK393237 IMG393234:IMG393237 IWC393234:IWC393237 JFY393234:JFY393237 JPU393234:JPU393237 JZQ393234:JZQ393237 KJM393234:KJM393237 KTI393234:KTI393237 LDE393234:LDE393237 LNA393234:LNA393237 LWW393234:LWW393237 MGS393234:MGS393237 MQO393234:MQO393237 NAK393234:NAK393237 NKG393234:NKG393237 NUC393234:NUC393237 ODY393234:ODY393237 ONU393234:ONU393237 OXQ393234:OXQ393237 PHM393234:PHM393237 PRI393234:PRI393237 QBE393234:QBE393237 QLA393234:QLA393237 QUW393234:QUW393237 RES393234:RES393237 ROO393234:ROO393237 RYK393234:RYK393237 SIG393234:SIG393237 SSC393234:SSC393237 TBY393234:TBY393237 TLU393234:TLU393237 TVQ393234:TVQ393237 UFM393234:UFM393237 UPI393234:UPI393237 UZE393234:UZE393237 VJA393234:VJA393237 VSW393234:VSW393237 WCS393234:WCS393237 WMO393234:WMO393237 WWK393234:WWK393237 AC458770:AC458773 JY458770:JY458773 TU458770:TU458773 ADQ458770:ADQ458773 ANM458770:ANM458773 AXI458770:AXI458773 BHE458770:BHE458773 BRA458770:BRA458773 CAW458770:CAW458773 CKS458770:CKS458773 CUO458770:CUO458773 DEK458770:DEK458773 DOG458770:DOG458773 DYC458770:DYC458773 EHY458770:EHY458773 ERU458770:ERU458773 FBQ458770:FBQ458773 FLM458770:FLM458773 FVI458770:FVI458773 GFE458770:GFE458773 GPA458770:GPA458773 GYW458770:GYW458773 HIS458770:HIS458773 HSO458770:HSO458773 ICK458770:ICK458773 IMG458770:IMG458773 IWC458770:IWC458773 JFY458770:JFY458773 JPU458770:JPU458773 JZQ458770:JZQ458773 KJM458770:KJM458773 KTI458770:KTI458773 LDE458770:LDE458773 LNA458770:LNA458773 LWW458770:LWW458773 MGS458770:MGS458773 MQO458770:MQO458773 NAK458770:NAK458773 NKG458770:NKG458773 NUC458770:NUC458773 ODY458770:ODY458773 ONU458770:ONU458773 OXQ458770:OXQ458773 PHM458770:PHM458773 PRI458770:PRI458773 QBE458770:QBE458773 QLA458770:QLA458773 QUW458770:QUW458773 RES458770:RES458773 ROO458770:ROO458773 RYK458770:RYK458773 SIG458770:SIG458773 SSC458770:SSC458773 TBY458770:TBY458773 TLU458770:TLU458773 TVQ458770:TVQ458773 UFM458770:UFM458773 UPI458770:UPI458773 UZE458770:UZE458773 VJA458770:VJA458773 VSW458770:VSW458773 WCS458770:WCS458773 WMO458770:WMO458773 WWK458770:WWK458773 AC524306:AC524309 JY524306:JY524309 TU524306:TU524309 ADQ524306:ADQ524309 ANM524306:ANM524309 AXI524306:AXI524309 BHE524306:BHE524309 BRA524306:BRA524309 CAW524306:CAW524309 CKS524306:CKS524309 CUO524306:CUO524309 DEK524306:DEK524309 DOG524306:DOG524309 DYC524306:DYC524309 EHY524306:EHY524309 ERU524306:ERU524309 FBQ524306:FBQ524309 FLM524306:FLM524309 FVI524306:FVI524309 GFE524306:GFE524309 GPA524306:GPA524309 GYW524306:GYW524309 HIS524306:HIS524309 HSO524306:HSO524309 ICK524306:ICK524309 IMG524306:IMG524309 IWC524306:IWC524309 JFY524306:JFY524309 JPU524306:JPU524309 JZQ524306:JZQ524309 KJM524306:KJM524309 KTI524306:KTI524309 LDE524306:LDE524309 LNA524306:LNA524309 LWW524306:LWW524309 MGS524306:MGS524309 MQO524306:MQO524309 NAK524306:NAK524309 NKG524306:NKG524309 NUC524306:NUC524309 ODY524306:ODY524309 ONU524306:ONU524309 OXQ524306:OXQ524309 PHM524306:PHM524309 PRI524306:PRI524309 QBE524306:QBE524309 QLA524306:QLA524309 QUW524306:QUW524309 RES524306:RES524309 ROO524306:ROO524309 RYK524306:RYK524309 SIG524306:SIG524309 SSC524306:SSC524309 TBY524306:TBY524309 TLU524306:TLU524309 TVQ524306:TVQ524309 UFM524306:UFM524309 UPI524306:UPI524309 UZE524306:UZE524309 VJA524306:VJA524309 VSW524306:VSW524309 WCS524306:WCS524309 WMO524306:WMO524309 WWK524306:WWK524309 AC589842:AC589845 JY589842:JY589845 TU589842:TU589845 ADQ589842:ADQ589845 ANM589842:ANM589845 AXI589842:AXI589845 BHE589842:BHE589845 BRA589842:BRA589845 CAW589842:CAW589845 CKS589842:CKS589845 CUO589842:CUO589845 DEK589842:DEK589845 DOG589842:DOG589845 DYC589842:DYC589845 EHY589842:EHY589845 ERU589842:ERU589845 FBQ589842:FBQ589845 FLM589842:FLM589845 FVI589842:FVI589845 GFE589842:GFE589845 GPA589842:GPA589845 GYW589842:GYW589845 HIS589842:HIS589845 HSO589842:HSO589845 ICK589842:ICK589845 IMG589842:IMG589845 IWC589842:IWC589845 JFY589842:JFY589845 JPU589842:JPU589845 JZQ589842:JZQ589845 KJM589842:KJM589845 KTI589842:KTI589845 LDE589842:LDE589845 LNA589842:LNA589845 LWW589842:LWW589845 MGS589842:MGS589845 MQO589842:MQO589845 NAK589842:NAK589845 NKG589842:NKG589845 NUC589842:NUC589845 ODY589842:ODY589845 ONU589842:ONU589845 OXQ589842:OXQ589845 PHM589842:PHM589845 PRI589842:PRI589845 QBE589842:QBE589845 QLA589842:QLA589845 QUW589842:QUW589845 RES589842:RES589845 ROO589842:ROO589845 RYK589842:RYK589845 SIG589842:SIG589845 SSC589842:SSC589845 TBY589842:TBY589845 TLU589842:TLU589845 TVQ589842:TVQ589845 UFM589842:UFM589845 UPI589842:UPI589845 UZE589842:UZE589845 VJA589842:VJA589845 VSW589842:VSW589845 WCS589842:WCS589845 WMO589842:WMO589845 WWK589842:WWK589845 AC655378:AC655381 JY655378:JY655381 TU655378:TU655381 ADQ655378:ADQ655381 ANM655378:ANM655381 AXI655378:AXI655381 BHE655378:BHE655381 BRA655378:BRA655381 CAW655378:CAW655381 CKS655378:CKS655381 CUO655378:CUO655381 DEK655378:DEK655381 DOG655378:DOG655381 DYC655378:DYC655381 EHY655378:EHY655381 ERU655378:ERU655381 FBQ655378:FBQ655381 FLM655378:FLM655381 FVI655378:FVI655381 GFE655378:GFE655381 GPA655378:GPA655381 GYW655378:GYW655381 HIS655378:HIS655381 HSO655378:HSO655381 ICK655378:ICK655381 IMG655378:IMG655381 IWC655378:IWC655381 JFY655378:JFY655381 JPU655378:JPU655381 JZQ655378:JZQ655381 KJM655378:KJM655381 KTI655378:KTI655381 LDE655378:LDE655381 LNA655378:LNA655381 LWW655378:LWW655381 MGS655378:MGS655381 MQO655378:MQO655381 NAK655378:NAK655381 NKG655378:NKG655381 NUC655378:NUC655381 ODY655378:ODY655381 ONU655378:ONU655381 OXQ655378:OXQ655381 PHM655378:PHM655381 PRI655378:PRI655381 QBE655378:QBE655381 QLA655378:QLA655381 QUW655378:QUW655381 RES655378:RES655381 ROO655378:ROO655381 RYK655378:RYK655381 SIG655378:SIG655381 SSC655378:SSC655381 TBY655378:TBY655381 TLU655378:TLU655381 TVQ655378:TVQ655381 UFM655378:UFM655381 UPI655378:UPI655381 UZE655378:UZE655381 VJA655378:VJA655381 VSW655378:VSW655381 WCS655378:WCS655381 WMO655378:WMO655381 WWK655378:WWK655381 AC720914:AC720917 JY720914:JY720917 TU720914:TU720917 ADQ720914:ADQ720917 ANM720914:ANM720917 AXI720914:AXI720917 BHE720914:BHE720917 BRA720914:BRA720917 CAW720914:CAW720917 CKS720914:CKS720917 CUO720914:CUO720917 DEK720914:DEK720917 DOG720914:DOG720917 DYC720914:DYC720917 EHY720914:EHY720917 ERU720914:ERU720917 FBQ720914:FBQ720917 FLM720914:FLM720917 FVI720914:FVI720917 GFE720914:GFE720917 GPA720914:GPA720917 GYW720914:GYW720917 HIS720914:HIS720917 HSO720914:HSO720917 ICK720914:ICK720917 IMG720914:IMG720917 IWC720914:IWC720917 JFY720914:JFY720917 JPU720914:JPU720917 JZQ720914:JZQ720917 KJM720914:KJM720917 KTI720914:KTI720917 LDE720914:LDE720917 LNA720914:LNA720917 LWW720914:LWW720917 MGS720914:MGS720917 MQO720914:MQO720917 NAK720914:NAK720917 NKG720914:NKG720917 NUC720914:NUC720917 ODY720914:ODY720917 ONU720914:ONU720917 OXQ720914:OXQ720917 PHM720914:PHM720917 PRI720914:PRI720917 QBE720914:QBE720917 QLA720914:QLA720917 QUW720914:QUW720917 RES720914:RES720917 ROO720914:ROO720917 RYK720914:RYK720917 SIG720914:SIG720917 SSC720914:SSC720917 TBY720914:TBY720917 TLU720914:TLU720917 TVQ720914:TVQ720917 UFM720914:UFM720917 UPI720914:UPI720917 UZE720914:UZE720917 VJA720914:VJA720917 VSW720914:VSW720917 WCS720914:WCS720917 WMO720914:WMO720917 WWK720914:WWK720917 AC786450:AC786453 JY786450:JY786453 TU786450:TU786453 ADQ786450:ADQ786453 ANM786450:ANM786453 AXI786450:AXI786453 BHE786450:BHE786453 BRA786450:BRA786453 CAW786450:CAW786453 CKS786450:CKS786453 CUO786450:CUO786453 DEK786450:DEK786453 DOG786450:DOG786453 DYC786450:DYC786453 EHY786450:EHY786453 ERU786450:ERU786453 FBQ786450:FBQ786453 FLM786450:FLM786453 FVI786450:FVI786453 GFE786450:GFE786453 GPA786450:GPA786453 GYW786450:GYW786453 HIS786450:HIS786453 HSO786450:HSO786453 ICK786450:ICK786453 IMG786450:IMG786453 IWC786450:IWC786453 JFY786450:JFY786453 JPU786450:JPU786453 JZQ786450:JZQ786453 KJM786450:KJM786453 KTI786450:KTI786453 LDE786450:LDE786453 LNA786450:LNA786453 LWW786450:LWW786453 MGS786450:MGS786453 MQO786450:MQO786453 NAK786450:NAK786453 NKG786450:NKG786453 NUC786450:NUC786453 ODY786450:ODY786453 ONU786450:ONU786453 OXQ786450:OXQ786453 PHM786450:PHM786453 PRI786450:PRI786453 QBE786450:QBE786453 QLA786450:QLA786453 QUW786450:QUW786453 RES786450:RES786453 ROO786450:ROO786453 RYK786450:RYK786453 SIG786450:SIG786453 SSC786450:SSC786453 TBY786450:TBY786453 TLU786450:TLU786453 TVQ786450:TVQ786453 UFM786450:UFM786453 UPI786450:UPI786453 UZE786450:UZE786453 VJA786450:VJA786453 VSW786450:VSW786453 WCS786450:WCS786453 WMO786450:WMO786453 WWK786450:WWK786453 AC851986:AC851989 JY851986:JY851989 TU851986:TU851989 ADQ851986:ADQ851989 ANM851986:ANM851989 AXI851986:AXI851989 BHE851986:BHE851989 BRA851986:BRA851989 CAW851986:CAW851989 CKS851986:CKS851989 CUO851986:CUO851989 DEK851986:DEK851989 DOG851986:DOG851989 DYC851986:DYC851989 EHY851986:EHY851989 ERU851986:ERU851989 FBQ851986:FBQ851989 FLM851986:FLM851989 FVI851986:FVI851989 GFE851986:GFE851989 GPA851986:GPA851989 GYW851986:GYW851989 HIS851986:HIS851989 HSO851986:HSO851989 ICK851986:ICK851989 IMG851986:IMG851989 IWC851986:IWC851989 JFY851986:JFY851989 JPU851986:JPU851989 JZQ851986:JZQ851989 KJM851986:KJM851989 KTI851986:KTI851989 LDE851986:LDE851989 LNA851986:LNA851989 LWW851986:LWW851989 MGS851986:MGS851989 MQO851986:MQO851989 NAK851986:NAK851989 NKG851986:NKG851989 NUC851986:NUC851989 ODY851986:ODY851989 ONU851986:ONU851989 OXQ851986:OXQ851989 PHM851986:PHM851989 PRI851986:PRI851989 QBE851986:QBE851989 QLA851986:QLA851989 QUW851986:QUW851989 RES851986:RES851989 ROO851986:ROO851989 RYK851986:RYK851989 SIG851986:SIG851989 SSC851986:SSC851989 TBY851986:TBY851989 TLU851986:TLU851989 TVQ851986:TVQ851989 UFM851986:UFM851989 UPI851986:UPI851989 UZE851986:UZE851989 VJA851986:VJA851989 VSW851986:VSW851989 WCS851986:WCS851989 WMO851986:WMO851989 WWK851986:WWK851989 AC917522:AC917525 JY917522:JY917525 TU917522:TU917525 ADQ917522:ADQ917525 ANM917522:ANM917525 AXI917522:AXI917525 BHE917522:BHE917525 BRA917522:BRA917525 CAW917522:CAW917525 CKS917522:CKS917525 CUO917522:CUO917525 DEK917522:DEK917525 DOG917522:DOG917525 DYC917522:DYC917525 EHY917522:EHY917525 ERU917522:ERU917525 FBQ917522:FBQ917525 FLM917522:FLM917525 FVI917522:FVI917525 GFE917522:GFE917525 GPA917522:GPA917525 GYW917522:GYW917525 HIS917522:HIS917525 HSO917522:HSO917525 ICK917522:ICK917525 IMG917522:IMG917525 IWC917522:IWC917525 JFY917522:JFY917525 JPU917522:JPU917525 JZQ917522:JZQ917525 KJM917522:KJM917525 KTI917522:KTI917525 LDE917522:LDE917525 LNA917522:LNA917525 LWW917522:LWW917525 MGS917522:MGS917525 MQO917522:MQO917525 NAK917522:NAK917525 NKG917522:NKG917525 NUC917522:NUC917525 ODY917522:ODY917525 ONU917522:ONU917525 OXQ917522:OXQ917525 PHM917522:PHM917525 PRI917522:PRI917525 QBE917522:QBE917525 QLA917522:QLA917525 QUW917522:QUW917525 RES917522:RES917525 ROO917522:ROO917525 RYK917522:RYK917525 SIG917522:SIG917525 SSC917522:SSC917525 TBY917522:TBY917525 TLU917522:TLU917525 TVQ917522:TVQ917525 UFM917522:UFM917525 UPI917522:UPI917525 UZE917522:UZE917525 VJA917522:VJA917525 VSW917522:VSW917525 WCS917522:WCS917525 WMO917522:WMO917525 WWK917522:WWK917525 AC983058:AC983061 JY983058:JY983061 TU983058:TU983061 ADQ983058:ADQ983061 ANM983058:ANM983061 AXI983058:AXI983061 BHE983058:BHE983061 BRA983058:BRA983061 CAW983058:CAW983061 CKS983058:CKS983061 CUO983058:CUO983061 DEK983058:DEK983061 DOG983058:DOG983061 DYC983058:DYC983061 EHY983058:EHY983061 ERU983058:ERU983061 FBQ983058:FBQ983061 FLM983058:FLM983061 FVI983058:FVI983061 GFE983058:GFE983061 GPA983058:GPA983061 GYW983058:GYW983061 HIS983058:HIS983061 HSO983058:HSO983061 ICK983058:ICK983061 IMG983058:IMG983061 IWC983058:IWC983061 JFY983058:JFY983061 JPU983058:JPU983061 JZQ983058:JZQ983061 KJM983058:KJM983061 KTI983058:KTI983061 LDE983058:LDE983061 LNA983058:LNA983061 LWW983058:LWW983061 MGS983058:MGS983061 MQO983058:MQO983061 NAK983058:NAK983061 NKG983058:NKG983061 NUC983058:NUC983061 ODY983058:ODY983061 ONU983058:ONU983061 OXQ983058:OXQ983061 PHM983058:PHM983061 PRI983058:PRI983061 QBE983058:QBE983061 QLA983058:QLA983061 QUW983058:QUW983061 RES983058:RES983061 ROO983058:ROO983061 RYK983058:RYK983061 SIG983058:SIG983061 SSC983058:SSC983061 TBY983058:TBY983061 TLU983058:TLU983061 TVQ983058:TVQ983061 UFM983058:UFM983061 UPI983058:UPI983061 UZE983058:UZE983061 VJA983058:VJA983061 VSW983058:VSW983061 WCS983058:WCS983061 WMO983058:WMO983061 WWK983058:WWK983061" xr:uid="{00000000-0002-0000-1500-000001000000}">
      <formula1>"可,不可"</formula1>
    </dataValidation>
    <dataValidation type="list" allowBlank="1" showInputMessage="1" showErrorMessage="1" sqref="AC15:AC17 JY15:JY17 TU15:TU17 ADQ15:ADQ17 ANM15:ANM17 AXI15:AXI17 BHE15:BHE17 BRA15:BRA17 CAW15:CAW17 CKS15:CKS17 CUO15:CUO17 DEK15:DEK17 DOG15:DOG17 DYC15:DYC17 EHY15:EHY17 ERU15:ERU17 FBQ15:FBQ17 FLM15:FLM17 FVI15:FVI17 GFE15:GFE17 GPA15:GPA17 GYW15:GYW17 HIS15:HIS17 HSO15:HSO17 ICK15:ICK17 IMG15:IMG17 IWC15:IWC17 JFY15:JFY17 JPU15:JPU17 JZQ15:JZQ17 KJM15:KJM17 KTI15:KTI17 LDE15:LDE17 LNA15:LNA17 LWW15:LWW17 MGS15:MGS17 MQO15:MQO17 NAK15:NAK17 NKG15:NKG17 NUC15:NUC17 ODY15:ODY17 ONU15:ONU17 OXQ15:OXQ17 PHM15:PHM17 PRI15:PRI17 QBE15:QBE17 QLA15:QLA17 QUW15:QUW17 RES15:RES17 ROO15:ROO17 RYK15:RYK17 SIG15:SIG17 SSC15:SSC17 TBY15:TBY17 TLU15:TLU17 TVQ15:TVQ17 UFM15:UFM17 UPI15:UPI17 UZE15:UZE17 VJA15:VJA17 VSW15:VSW17 WCS15:WCS17 WMO15:WMO17 WWK15:WWK17 AC65551:AC65553 JY65551:JY65553 TU65551:TU65553 ADQ65551:ADQ65553 ANM65551:ANM65553 AXI65551:AXI65553 BHE65551:BHE65553 BRA65551:BRA65553 CAW65551:CAW65553 CKS65551:CKS65553 CUO65551:CUO65553 DEK65551:DEK65553 DOG65551:DOG65553 DYC65551:DYC65553 EHY65551:EHY65553 ERU65551:ERU65553 FBQ65551:FBQ65553 FLM65551:FLM65553 FVI65551:FVI65553 GFE65551:GFE65553 GPA65551:GPA65553 GYW65551:GYW65553 HIS65551:HIS65553 HSO65551:HSO65553 ICK65551:ICK65553 IMG65551:IMG65553 IWC65551:IWC65553 JFY65551:JFY65553 JPU65551:JPU65553 JZQ65551:JZQ65553 KJM65551:KJM65553 KTI65551:KTI65553 LDE65551:LDE65553 LNA65551:LNA65553 LWW65551:LWW65553 MGS65551:MGS65553 MQO65551:MQO65553 NAK65551:NAK65553 NKG65551:NKG65553 NUC65551:NUC65553 ODY65551:ODY65553 ONU65551:ONU65553 OXQ65551:OXQ65553 PHM65551:PHM65553 PRI65551:PRI65553 QBE65551:QBE65553 QLA65551:QLA65553 QUW65551:QUW65553 RES65551:RES65553 ROO65551:ROO65553 RYK65551:RYK65553 SIG65551:SIG65553 SSC65551:SSC65553 TBY65551:TBY65553 TLU65551:TLU65553 TVQ65551:TVQ65553 UFM65551:UFM65553 UPI65551:UPI65553 UZE65551:UZE65553 VJA65551:VJA65553 VSW65551:VSW65553 WCS65551:WCS65553 WMO65551:WMO65553 WWK65551:WWK65553 AC131087:AC131089 JY131087:JY131089 TU131087:TU131089 ADQ131087:ADQ131089 ANM131087:ANM131089 AXI131087:AXI131089 BHE131087:BHE131089 BRA131087:BRA131089 CAW131087:CAW131089 CKS131087:CKS131089 CUO131087:CUO131089 DEK131087:DEK131089 DOG131087:DOG131089 DYC131087:DYC131089 EHY131087:EHY131089 ERU131087:ERU131089 FBQ131087:FBQ131089 FLM131087:FLM131089 FVI131087:FVI131089 GFE131087:GFE131089 GPA131087:GPA131089 GYW131087:GYW131089 HIS131087:HIS131089 HSO131087:HSO131089 ICK131087:ICK131089 IMG131087:IMG131089 IWC131087:IWC131089 JFY131087:JFY131089 JPU131087:JPU131089 JZQ131087:JZQ131089 KJM131087:KJM131089 KTI131087:KTI131089 LDE131087:LDE131089 LNA131087:LNA131089 LWW131087:LWW131089 MGS131087:MGS131089 MQO131087:MQO131089 NAK131087:NAK131089 NKG131087:NKG131089 NUC131087:NUC131089 ODY131087:ODY131089 ONU131087:ONU131089 OXQ131087:OXQ131089 PHM131087:PHM131089 PRI131087:PRI131089 QBE131087:QBE131089 QLA131087:QLA131089 QUW131087:QUW131089 RES131087:RES131089 ROO131087:ROO131089 RYK131087:RYK131089 SIG131087:SIG131089 SSC131087:SSC131089 TBY131087:TBY131089 TLU131087:TLU131089 TVQ131087:TVQ131089 UFM131087:UFM131089 UPI131087:UPI131089 UZE131087:UZE131089 VJA131087:VJA131089 VSW131087:VSW131089 WCS131087:WCS131089 WMO131087:WMO131089 WWK131087:WWK131089 AC196623:AC196625 JY196623:JY196625 TU196623:TU196625 ADQ196623:ADQ196625 ANM196623:ANM196625 AXI196623:AXI196625 BHE196623:BHE196625 BRA196623:BRA196625 CAW196623:CAW196625 CKS196623:CKS196625 CUO196623:CUO196625 DEK196623:DEK196625 DOG196623:DOG196625 DYC196623:DYC196625 EHY196623:EHY196625 ERU196623:ERU196625 FBQ196623:FBQ196625 FLM196623:FLM196625 FVI196623:FVI196625 GFE196623:GFE196625 GPA196623:GPA196625 GYW196623:GYW196625 HIS196623:HIS196625 HSO196623:HSO196625 ICK196623:ICK196625 IMG196623:IMG196625 IWC196623:IWC196625 JFY196623:JFY196625 JPU196623:JPU196625 JZQ196623:JZQ196625 KJM196623:KJM196625 KTI196623:KTI196625 LDE196623:LDE196625 LNA196623:LNA196625 LWW196623:LWW196625 MGS196623:MGS196625 MQO196623:MQO196625 NAK196623:NAK196625 NKG196623:NKG196625 NUC196623:NUC196625 ODY196623:ODY196625 ONU196623:ONU196625 OXQ196623:OXQ196625 PHM196623:PHM196625 PRI196623:PRI196625 QBE196623:QBE196625 QLA196623:QLA196625 QUW196623:QUW196625 RES196623:RES196625 ROO196623:ROO196625 RYK196623:RYK196625 SIG196623:SIG196625 SSC196623:SSC196625 TBY196623:TBY196625 TLU196623:TLU196625 TVQ196623:TVQ196625 UFM196623:UFM196625 UPI196623:UPI196625 UZE196623:UZE196625 VJA196623:VJA196625 VSW196623:VSW196625 WCS196623:WCS196625 WMO196623:WMO196625 WWK196623:WWK196625 AC262159:AC262161 JY262159:JY262161 TU262159:TU262161 ADQ262159:ADQ262161 ANM262159:ANM262161 AXI262159:AXI262161 BHE262159:BHE262161 BRA262159:BRA262161 CAW262159:CAW262161 CKS262159:CKS262161 CUO262159:CUO262161 DEK262159:DEK262161 DOG262159:DOG262161 DYC262159:DYC262161 EHY262159:EHY262161 ERU262159:ERU262161 FBQ262159:FBQ262161 FLM262159:FLM262161 FVI262159:FVI262161 GFE262159:GFE262161 GPA262159:GPA262161 GYW262159:GYW262161 HIS262159:HIS262161 HSO262159:HSO262161 ICK262159:ICK262161 IMG262159:IMG262161 IWC262159:IWC262161 JFY262159:JFY262161 JPU262159:JPU262161 JZQ262159:JZQ262161 KJM262159:KJM262161 KTI262159:KTI262161 LDE262159:LDE262161 LNA262159:LNA262161 LWW262159:LWW262161 MGS262159:MGS262161 MQO262159:MQO262161 NAK262159:NAK262161 NKG262159:NKG262161 NUC262159:NUC262161 ODY262159:ODY262161 ONU262159:ONU262161 OXQ262159:OXQ262161 PHM262159:PHM262161 PRI262159:PRI262161 QBE262159:QBE262161 QLA262159:QLA262161 QUW262159:QUW262161 RES262159:RES262161 ROO262159:ROO262161 RYK262159:RYK262161 SIG262159:SIG262161 SSC262159:SSC262161 TBY262159:TBY262161 TLU262159:TLU262161 TVQ262159:TVQ262161 UFM262159:UFM262161 UPI262159:UPI262161 UZE262159:UZE262161 VJA262159:VJA262161 VSW262159:VSW262161 WCS262159:WCS262161 WMO262159:WMO262161 WWK262159:WWK262161 AC327695:AC327697 JY327695:JY327697 TU327695:TU327697 ADQ327695:ADQ327697 ANM327695:ANM327697 AXI327695:AXI327697 BHE327695:BHE327697 BRA327695:BRA327697 CAW327695:CAW327697 CKS327695:CKS327697 CUO327695:CUO327697 DEK327695:DEK327697 DOG327695:DOG327697 DYC327695:DYC327697 EHY327695:EHY327697 ERU327695:ERU327697 FBQ327695:FBQ327697 FLM327695:FLM327697 FVI327695:FVI327697 GFE327695:GFE327697 GPA327695:GPA327697 GYW327695:GYW327697 HIS327695:HIS327697 HSO327695:HSO327697 ICK327695:ICK327697 IMG327695:IMG327697 IWC327695:IWC327697 JFY327695:JFY327697 JPU327695:JPU327697 JZQ327695:JZQ327697 KJM327695:KJM327697 KTI327695:KTI327697 LDE327695:LDE327697 LNA327695:LNA327697 LWW327695:LWW327697 MGS327695:MGS327697 MQO327695:MQO327697 NAK327695:NAK327697 NKG327695:NKG327697 NUC327695:NUC327697 ODY327695:ODY327697 ONU327695:ONU327697 OXQ327695:OXQ327697 PHM327695:PHM327697 PRI327695:PRI327697 QBE327695:QBE327697 QLA327695:QLA327697 QUW327695:QUW327697 RES327695:RES327697 ROO327695:ROO327697 RYK327695:RYK327697 SIG327695:SIG327697 SSC327695:SSC327697 TBY327695:TBY327697 TLU327695:TLU327697 TVQ327695:TVQ327697 UFM327695:UFM327697 UPI327695:UPI327697 UZE327695:UZE327697 VJA327695:VJA327697 VSW327695:VSW327697 WCS327695:WCS327697 WMO327695:WMO327697 WWK327695:WWK327697 AC393231:AC393233 JY393231:JY393233 TU393231:TU393233 ADQ393231:ADQ393233 ANM393231:ANM393233 AXI393231:AXI393233 BHE393231:BHE393233 BRA393231:BRA393233 CAW393231:CAW393233 CKS393231:CKS393233 CUO393231:CUO393233 DEK393231:DEK393233 DOG393231:DOG393233 DYC393231:DYC393233 EHY393231:EHY393233 ERU393231:ERU393233 FBQ393231:FBQ393233 FLM393231:FLM393233 FVI393231:FVI393233 GFE393231:GFE393233 GPA393231:GPA393233 GYW393231:GYW393233 HIS393231:HIS393233 HSO393231:HSO393233 ICK393231:ICK393233 IMG393231:IMG393233 IWC393231:IWC393233 JFY393231:JFY393233 JPU393231:JPU393233 JZQ393231:JZQ393233 KJM393231:KJM393233 KTI393231:KTI393233 LDE393231:LDE393233 LNA393231:LNA393233 LWW393231:LWW393233 MGS393231:MGS393233 MQO393231:MQO393233 NAK393231:NAK393233 NKG393231:NKG393233 NUC393231:NUC393233 ODY393231:ODY393233 ONU393231:ONU393233 OXQ393231:OXQ393233 PHM393231:PHM393233 PRI393231:PRI393233 QBE393231:QBE393233 QLA393231:QLA393233 QUW393231:QUW393233 RES393231:RES393233 ROO393231:ROO393233 RYK393231:RYK393233 SIG393231:SIG393233 SSC393231:SSC393233 TBY393231:TBY393233 TLU393231:TLU393233 TVQ393231:TVQ393233 UFM393231:UFM393233 UPI393231:UPI393233 UZE393231:UZE393233 VJA393231:VJA393233 VSW393231:VSW393233 WCS393231:WCS393233 WMO393231:WMO393233 WWK393231:WWK393233 AC458767:AC458769 JY458767:JY458769 TU458767:TU458769 ADQ458767:ADQ458769 ANM458767:ANM458769 AXI458767:AXI458769 BHE458767:BHE458769 BRA458767:BRA458769 CAW458767:CAW458769 CKS458767:CKS458769 CUO458767:CUO458769 DEK458767:DEK458769 DOG458767:DOG458769 DYC458767:DYC458769 EHY458767:EHY458769 ERU458767:ERU458769 FBQ458767:FBQ458769 FLM458767:FLM458769 FVI458767:FVI458769 GFE458767:GFE458769 GPA458767:GPA458769 GYW458767:GYW458769 HIS458767:HIS458769 HSO458767:HSO458769 ICK458767:ICK458769 IMG458767:IMG458769 IWC458767:IWC458769 JFY458767:JFY458769 JPU458767:JPU458769 JZQ458767:JZQ458769 KJM458767:KJM458769 KTI458767:KTI458769 LDE458767:LDE458769 LNA458767:LNA458769 LWW458767:LWW458769 MGS458767:MGS458769 MQO458767:MQO458769 NAK458767:NAK458769 NKG458767:NKG458769 NUC458767:NUC458769 ODY458767:ODY458769 ONU458767:ONU458769 OXQ458767:OXQ458769 PHM458767:PHM458769 PRI458767:PRI458769 QBE458767:QBE458769 QLA458767:QLA458769 QUW458767:QUW458769 RES458767:RES458769 ROO458767:ROO458769 RYK458767:RYK458769 SIG458767:SIG458769 SSC458767:SSC458769 TBY458767:TBY458769 TLU458767:TLU458769 TVQ458767:TVQ458769 UFM458767:UFM458769 UPI458767:UPI458769 UZE458767:UZE458769 VJA458767:VJA458769 VSW458767:VSW458769 WCS458767:WCS458769 WMO458767:WMO458769 WWK458767:WWK458769 AC524303:AC524305 JY524303:JY524305 TU524303:TU524305 ADQ524303:ADQ524305 ANM524303:ANM524305 AXI524303:AXI524305 BHE524303:BHE524305 BRA524303:BRA524305 CAW524303:CAW524305 CKS524303:CKS524305 CUO524303:CUO524305 DEK524303:DEK524305 DOG524303:DOG524305 DYC524303:DYC524305 EHY524303:EHY524305 ERU524303:ERU524305 FBQ524303:FBQ524305 FLM524303:FLM524305 FVI524303:FVI524305 GFE524303:GFE524305 GPA524303:GPA524305 GYW524303:GYW524305 HIS524303:HIS524305 HSO524303:HSO524305 ICK524303:ICK524305 IMG524303:IMG524305 IWC524303:IWC524305 JFY524303:JFY524305 JPU524303:JPU524305 JZQ524303:JZQ524305 KJM524303:KJM524305 KTI524303:KTI524305 LDE524303:LDE524305 LNA524303:LNA524305 LWW524303:LWW524305 MGS524303:MGS524305 MQO524303:MQO524305 NAK524303:NAK524305 NKG524303:NKG524305 NUC524303:NUC524305 ODY524303:ODY524305 ONU524303:ONU524305 OXQ524303:OXQ524305 PHM524303:PHM524305 PRI524303:PRI524305 QBE524303:QBE524305 QLA524303:QLA524305 QUW524303:QUW524305 RES524303:RES524305 ROO524303:ROO524305 RYK524303:RYK524305 SIG524303:SIG524305 SSC524303:SSC524305 TBY524303:TBY524305 TLU524303:TLU524305 TVQ524303:TVQ524305 UFM524303:UFM524305 UPI524303:UPI524305 UZE524303:UZE524305 VJA524303:VJA524305 VSW524303:VSW524305 WCS524303:WCS524305 WMO524303:WMO524305 WWK524303:WWK524305 AC589839:AC589841 JY589839:JY589841 TU589839:TU589841 ADQ589839:ADQ589841 ANM589839:ANM589841 AXI589839:AXI589841 BHE589839:BHE589841 BRA589839:BRA589841 CAW589839:CAW589841 CKS589839:CKS589841 CUO589839:CUO589841 DEK589839:DEK589841 DOG589839:DOG589841 DYC589839:DYC589841 EHY589839:EHY589841 ERU589839:ERU589841 FBQ589839:FBQ589841 FLM589839:FLM589841 FVI589839:FVI589841 GFE589839:GFE589841 GPA589839:GPA589841 GYW589839:GYW589841 HIS589839:HIS589841 HSO589839:HSO589841 ICK589839:ICK589841 IMG589839:IMG589841 IWC589839:IWC589841 JFY589839:JFY589841 JPU589839:JPU589841 JZQ589839:JZQ589841 KJM589839:KJM589841 KTI589839:KTI589841 LDE589839:LDE589841 LNA589839:LNA589841 LWW589839:LWW589841 MGS589839:MGS589841 MQO589839:MQO589841 NAK589839:NAK589841 NKG589839:NKG589841 NUC589839:NUC589841 ODY589839:ODY589841 ONU589839:ONU589841 OXQ589839:OXQ589841 PHM589839:PHM589841 PRI589839:PRI589841 QBE589839:QBE589841 QLA589839:QLA589841 QUW589839:QUW589841 RES589839:RES589841 ROO589839:ROO589841 RYK589839:RYK589841 SIG589839:SIG589841 SSC589839:SSC589841 TBY589839:TBY589841 TLU589839:TLU589841 TVQ589839:TVQ589841 UFM589839:UFM589841 UPI589839:UPI589841 UZE589839:UZE589841 VJA589839:VJA589841 VSW589839:VSW589841 WCS589839:WCS589841 WMO589839:WMO589841 WWK589839:WWK589841 AC655375:AC655377 JY655375:JY655377 TU655375:TU655377 ADQ655375:ADQ655377 ANM655375:ANM655377 AXI655375:AXI655377 BHE655375:BHE655377 BRA655375:BRA655377 CAW655375:CAW655377 CKS655375:CKS655377 CUO655375:CUO655377 DEK655375:DEK655377 DOG655375:DOG655377 DYC655375:DYC655377 EHY655375:EHY655377 ERU655375:ERU655377 FBQ655375:FBQ655377 FLM655375:FLM655377 FVI655375:FVI655377 GFE655375:GFE655377 GPA655375:GPA655377 GYW655375:GYW655377 HIS655375:HIS655377 HSO655375:HSO655377 ICK655375:ICK655377 IMG655375:IMG655377 IWC655375:IWC655377 JFY655375:JFY655377 JPU655375:JPU655377 JZQ655375:JZQ655377 KJM655375:KJM655377 KTI655375:KTI655377 LDE655375:LDE655377 LNA655375:LNA655377 LWW655375:LWW655377 MGS655375:MGS655377 MQO655375:MQO655377 NAK655375:NAK655377 NKG655375:NKG655377 NUC655375:NUC655377 ODY655375:ODY655377 ONU655375:ONU655377 OXQ655375:OXQ655377 PHM655375:PHM655377 PRI655375:PRI655377 QBE655375:QBE655377 QLA655375:QLA655377 QUW655375:QUW655377 RES655375:RES655377 ROO655375:ROO655377 RYK655375:RYK655377 SIG655375:SIG655377 SSC655375:SSC655377 TBY655375:TBY655377 TLU655375:TLU655377 TVQ655375:TVQ655377 UFM655375:UFM655377 UPI655375:UPI655377 UZE655375:UZE655377 VJA655375:VJA655377 VSW655375:VSW655377 WCS655375:WCS655377 WMO655375:WMO655377 WWK655375:WWK655377 AC720911:AC720913 JY720911:JY720913 TU720911:TU720913 ADQ720911:ADQ720913 ANM720911:ANM720913 AXI720911:AXI720913 BHE720911:BHE720913 BRA720911:BRA720913 CAW720911:CAW720913 CKS720911:CKS720913 CUO720911:CUO720913 DEK720911:DEK720913 DOG720911:DOG720913 DYC720911:DYC720913 EHY720911:EHY720913 ERU720911:ERU720913 FBQ720911:FBQ720913 FLM720911:FLM720913 FVI720911:FVI720913 GFE720911:GFE720913 GPA720911:GPA720913 GYW720911:GYW720913 HIS720911:HIS720913 HSO720911:HSO720913 ICK720911:ICK720913 IMG720911:IMG720913 IWC720911:IWC720913 JFY720911:JFY720913 JPU720911:JPU720913 JZQ720911:JZQ720913 KJM720911:KJM720913 KTI720911:KTI720913 LDE720911:LDE720913 LNA720911:LNA720913 LWW720911:LWW720913 MGS720911:MGS720913 MQO720911:MQO720913 NAK720911:NAK720913 NKG720911:NKG720913 NUC720911:NUC720913 ODY720911:ODY720913 ONU720911:ONU720913 OXQ720911:OXQ720913 PHM720911:PHM720913 PRI720911:PRI720913 QBE720911:QBE720913 QLA720911:QLA720913 QUW720911:QUW720913 RES720911:RES720913 ROO720911:ROO720913 RYK720911:RYK720913 SIG720911:SIG720913 SSC720911:SSC720913 TBY720911:TBY720913 TLU720911:TLU720913 TVQ720911:TVQ720913 UFM720911:UFM720913 UPI720911:UPI720913 UZE720911:UZE720913 VJA720911:VJA720913 VSW720911:VSW720913 WCS720911:WCS720913 WMO720911:WMO720913 WWK720911:WWK720913 AC786447:AC786449 JY786447:JY786449 TU786447:TU786449 ADQ786447:ADQ786449 ANM786447:ANM786449 AXI786447:AXI786449 BHE786447:BHE786449 BRA786447:BRA786449 CAW786447:CAW786449 CKS786447:CKS786449 CUO786447:CUO786449 DEK786447:DEK786449 DOG786447:DOG786449 DYC786447:DYC786449 EHY786447:EHY786449 ERU786447:ERU786449 FBQ786447:FBQ786449 FLM786447:FLM786449 FVI786447:FVI786449 GFE786447:GFE786449 GPA786447:GPA786449 GYW786447:GYW786449 HIS786447:HIS786449 HSO786447:HSO786449 ICK786447:ICK786449 IMG786447:IMG786449 IWC786447:IWC786449 JFY786447:JFY786449 JPU786447:JPU786449 JZQ786447:JZQ786449 KJM786447:KJM786449 KTI786447:KTI786449 LDE786447:LDE786449 LNA786447:LNA786449 LWW786447:LWW786449 MGS786447:MGS786449 MQO786447:MQO786449 NAK786447:NAK786449 NKG786447:NKG786449 NUC786447:NUC786449 ODY786447:ODY786449 ONU786447:ONU786449 OXQ786447:OXQ786449 PHM786447:PHM786449 PRI786447:PRI786449 QBE786447:QBE786449 QLA786447:QLA786449 QUW786447:QUW786449 RES786447:RES786449 ROO786447:ROO786449 RYK786447:RYK786449 SIG786447:SIG786449 SSC786447:SSC786449 TBY786447:TBY786449 TLU786447:TLU786449 TVQ786447:TVQ786449 UFM786447:UFM786449 UPI786447:UPI786449 UZE786447:UZE786449 VJA786447:VJA786449 VSW786447:VSW786449 WCS786447:WCS786449 WMO786447:WMO786449 WWK786447:WWK786449 AC851983:AC851985 JY851983:JY851985 TU851983:TU851985 ADQ851983:ADQ851985 ANM851983:ANM851985 AXI851983:AXI851985 BHE851983:BHE851985 BRA851983:BRA851985 CAW851983:CAW851985 CKS851983:CKS851985 CUO851983:CUO851985 DEK851983:DEK851985 DOG851983:DOG851985 DYC851983:DYC851985 EHY851983:EHY851985 ERU851983:ERU851985 FBQ851983:FBQ851985 FLM851983:FLM851985 FVI851983:FVI851985 GFE851983:GFE851985 GPA851983:GPA851985 GYW851983:GYW851985 HIS851983:HIS851985 HSO851983:HSO851985 ICK851983:ICK851985 IMG851983:IMG851985 IWC851983:IWC851985 JFY851983:JFY851985 JPU851983:JPU851985 JZQ851983:JZQ851985 KJM851983:KJM851985 KTI851983:KTI851985 LDE851983:LDE851985 LNA851983:LNA851985 LWW851983:LWW851985 MGS851983:MGS851985 MQO851983:MQO851985 NAK851983:NAK851985 NKG851983:NKG851985 NUC851983:NUC851985 ODY851983:ODY851985 ONU851983:ONU851985 OXQ851983:OXQ851985 PHM851983:PHM851985 PRI851983:PRI851985 QBE851983:QBE851985 QLA851983:QLA851985 QUW851983:QUW851985 RES851983:RES851985 ROO851983:ROO851985 RYK851983:RYK851985 SIG851983:SIG851985 SSC851983:SSC851985 TBY851983:TBY851985 TLU851983:TLU851985 TVQ851983:TVQ851985 UFM851983:UFM851985 UPI851983:UPI851985 UZE851983:UZE851985 VJA851983:VJA851985 VSW851983:VSW851985 WCS851983:WCS851985 WMO851983:WMO851985 WWK851983:WWK851985 AC917519:AC917521 JY917519:JY917521 TU917519:TU917521 ADQ917519:ADQ917521 ANM917519:ANM917521 AXI917519:AXI917521 BHE917519:BHE917521 BRA917519:BRA917521 CAW917519:CAW917521 CKS917519:CKS917521 CUO917519:CUO917521 DEK917519:DEK917521 DOG917519:DOG917521 DYC917519:DYC917521 EHY917519:EHY917521 ERU917519:ERU917521 FBQ917519:FBQ917521 FLM917519:FLM917521 FVI917519:FVI917521 GFE917519:GFE917521 GPA917519:GPA917521 GYW917519:GYW917521 HIS917519:HIS917521 HSO917519:HSO917521 ICK917519:ICK917521 IMG917519:IMG917521 IWC917519:IWC917521 JFY917519:JFY917521 JPU917519:JPU917521 JZQ917519:JZQ917521 KJM917519:KJM917521 KTI917519:KTI917521 LDE917519:LDE917521 LNA917519:LNA917521 LWW917519:LWW917521 MGS917519:MGS917521 MQO917519:MQO917521 NAK917519:NAK917521 NKG917519:NKG917521 NUC917519:NUC917521 ODY917519:ODY917521 ONU917519:ONU917521 OXQ917519:OXQ917521 PHM917519:PHM917521 PRI917519:PRI917521 QBE917519:QBE917521 QLA917519:QLA917521 QUW917519:QUW917521 RES917519:RES917521 ROO917519:ROO917521 RYK917519:RYK917521 SIG917519:SIG917521 SSC917519:SSC917521 TBY917519:TBY917521 TLU917519:TLU917521 TVQ917519:TVQ917521 UFM917519:UFM917521 UPI917519:UPI917521 UZE917519:UZE917521 VJA917519:VJA917521 VSW917519:VSW917521 WCS917519:WCS917521 WMO917519:WMO917521 WWK917519:WWK917521 AC983055:AC983057 JY983055:JY983057 TU983055:TU983057 ADQ983055:ADQ983057 ANM983055:ANM983057 AXI983055:AXI983057 BHE983055:BHE983057 BRA983055:BRA983057 CAW983055:CAW983057 CKS983055:CKS983057 CUO983055:CUO983057 DEK983055:DEK983057 DOG983055:DOG983057 DYC983055:DYC983057 EHY983055:EHY983057 ERU983055:ERU983057 FBQ983055:FBQ983057 FLM983055:FLM983057 FVI983055:FVI983057 GFE983055:GFE983057 GPA983055:GPA983057 GYW983055:GYW983057 HIS983055:HIS983057 HSO983055:HSO983057 ICK983055:ICK983057 IMG983055:IMG983057 IWC983055:IWC983057 JFY983055:JFY983057 JPU983055:JPU983057 JZQ983055:JZQ983057 KJM983055:KJM983057 KTI983055:KTI983057 LDE983055:LDE983057 LNA983055:LNA983057 LWW983055:LWW983057 MGS983055:MGS983057 MQO983055:MQO983057 NAK983055:NAK983057 NKG983055:NKG983057 NUC983055:NUC983057 ODY983055:ODY983057 ONU983055:ONU983057 OXQ983055:OXQ983057 PHM983055:PHM983057 PRI983055:PRI983057 QBE983055:QBE983057 QLA983055:QLA983057 QUW983055:QUW983057 RES983055:RES983057 ROO983055:ROO983057 RYK983055:RYK983057 SIG983055:SIG983057 SSC983055:SSC983057 TBY983055:TBY983057 TLU983055:TLU983057 TVQ983055:TVQ983057 UFM983055:UFM983057 UPI983055:UPI983057 UZE983055:UZE983057 VJA983055:VJA983057 VSW983055:VSW983057 WCS983055:WCS983057 WMO983055:WMO983057 WWK983055:WWK983057" xr:uid="{00000000-0002-0000-1500-000002000000}">
      <formula1>"常勤,非常勤"</formula1>
    </dataValidation>
  </dataValidations>
  <printOptions horizontalCentered="1"/>
  <pageMargins left="0.70866141732283472" right="0.70866141732283472" top="0.74803149606299213" bottom="0.74803149606299213" header="0.31496062992125984" footer="0.31496062992125984"/>
  <pageSetup paperSize="9" orientation="portrait" cellComments="asDisplayed"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tabColor rgb="FFFFFF00"/>
    <pageSetUpPr fitToPage="1"/>
  </sheetPr>
  <dimension ref="A1:AF55"/>
  <sheetViews>
    <sheetView view="pageBreakPreview" zoomScale="60" zoomScaleNormal="100" workbookViewId="0">
      <selection activeCell="AO29" sqref="AO29"/>
    </sheetView>
  </sheetViews>
  <sheetFormatPr defaultColWidth="2.6328125" defaultRowHeight="13"/>
  <cols>
    <col min="1" max="16384" width="2.6328125" style="25"/>
  </cols>
  <sheetData>
    <row r="1" spans="1:32">
      <c r="A1" s="25" t="s">
        <v>46</v>
      </c>
    </row>
    <row r="3" spans="1:32" ht="16.5">
      <c r="A3" s="543" t="s">
        <v>276</v>
      </c>
      <c r="B3" s="543"/>
      <c r="C3" s="543"/>
      <c r="D3" s="543"/>
      <c r="E3" s="543"/>
      <c r="F3" s="543"/>
      <c r="G3" s="543"/>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row>
    <row r="5" spans="1:32">
      <c r="B5" s="146" t="s">
        <v>277</v>
      </c>
    </row>
    <row r="7" spans="1:32" ht="27" customHeight="1">
      <c r="A7" s="147">
        <v>1</v>
      </c>
      <c r="B7" s="148"/>
      <c r="C7" s="147" t="s">
        <v>278</v>
      </c>
      <c r="D7" s="148"/>
      <c r="E7" s="148"/>
      <c r="F7" s="148"/>
      <c r="G7" s="148"/>
      <c r="H7" s="148"/>
      <c r="I7" s="148"/>
      <c r="J7" s="148"/>
      <c r="K7" s="148"/>
      <c r="L7" s="148"/>
      <c r="M7" s="148"/>
      <c r="N7" s="148"/>
      <c r="O7" s="148"/>
      <c r="P7" s="148"/>
      <c r="Q7" s="148"/>
      <c r="R7" s="148"/>
      <c r="S7" s="148"/>
      <c r="T7" s="148"/>
      <c r="U7" s="148"/>
      <c r="V7" s="148"/>
      <c r="W7" s="148"/>
      <c r="X7" s="148"/>
      <c r="Y7" s="148"/>
      <c r="Z7" s="148"/>
    </row>
    <row r="9" spans="1:32">
      <c r="A9" s="799"/>
      <c r="B9" s="800"/>
      <c r="C9" s="800"/>
      <c r="D9" s="800"/>
      <c r="E9" s="800"/>
      <c r="F9" s="800"/>
      <c r="G9" s="800"/>
      <c r="H9" s="800"/>
      <c r="I9" s="800"/>
      <c r="J9" s="800"/>
      <c r="K9" s="800"/>
      <c r="L9" s="800"/>
      <c r="M9" s="800"/>
      <c r="N9" s="800"/>
      <c r="O9" s="800"/>
      <c r="P9" s="800"/>
      <c r="Q9" s="800"/>
      <c r="R9" s="800"/>
      <c r="S9" s="800"/>
      <c r="T9" s="800"/>
      <c r="U9" s="800"/>
      <c r="V9" s="800"/>
      <c r="W9" s="800"/>
      <c r="X9" s="800"/>
      <c r="Y9" s="800"/>
      <c r="Z9" s="800"/>
      <c r="AA9" s="800"/>
      <c r="AB9" s="800"/>
      <c r="AC9" s="800"/>
      <c r="AD9" s="800"/>
      <c r="AE9" s="800"/>
      <c r="AF9" s="801"/>
    </row>
    <row r="10" spans="1:32">
      <c r="A10" s="802"/>
      <c r="B10" s="803"/>
      <c r="C10" s="803"/>
      <c r="D10" s="803"/>
      <c r="E10" s="803"/>
      <c r="F10" s="803"/>
      <c r="G10" s="803"/>
      <c r="H10" s="803"/>
      <c r="I10" s="803"/>
      <c r="J10" s="803"/>
      <c r="K10" s="803"/>
      <c r="L10" s="803"/>
      <c r="M10" s="803"/>
      <c r="N10" s="803"/>
      <c r="O10" s="803"/>
      <c r="P10" s="803"/>
      <c r="Q10" s="803"/>
      <c r="R10" s="803"/>
      <c r="S10" s="803"/>
      <c r="T10" s="803"/>
      <c r="U10" s="803"/>
      <c r="V10" s="803"/>
      <c r="W10" s="803"/>
      <c r="X10" s="803"/>
      <c r="Y10" s="803"/>
      <c r="Z10" s="803"/>
      <c r="AA10" s="803"/>
      <c r="AB10" s="803"/>
      <c r="AC10" s="803"/>
      <c r="AD10" s="803"/>
      <c r="AE10" s="803"/>
      <c r="AF10" s="804"/>
    </row>
    <row r="11" spans="1:32">
      <c r="A11" s="802"/>
      <c r="B11" s="803"/>
      <c r="C11" s="803"/>
      <c r="D11" s="803"/>
      <c r="E11" s="803"/>
      <c r="F11" s="803"/>
      <c r="G11" s="803"/>
      <c r="H11" s="803"/>
      <c r="I11" s="803"/>
      <c r="J11" s="803"/>
      <c r="K11" s="803"/>
      <c r="L11" s="803"/>
      <c r="M11" s="803"/>
      <c r="N11" s="803"/>
      <c r="O11" s="803"/>
      <c r="P11" s="803"/>
      <c r="Q11" s="803"/>
      <c r="R11" s="803"/>
      <c r="S11" s="803"/>
      <c r="T11" s="803"/>
      <c r="U11" s="803"/>
      <c r="V11" s="803"/>
      <c r="W11" s="803"/>
      <c r="X11" s="803"/>
      <c r="Y11" s="803"/>
      <c r="Z11" s="803"/>
      <c r="AA11" s="803"/>
      <c r="AB11" s="803"/>
      <c r="AC11" s="803"/>
      <c r="AD11" s="803"/>
      <c r="AE11" s="803"/>
      <c r="AF11" s="804"/>
    </row>
    <row r="12" spans="1:32">
      <c r="A12" s="802"/>
      <c r="B12" s="803"/>
      <c r="C12" s="803"/>
      <c r="D12" s="803"/>
      <c r="E12" s="803"/>
      <c r="F12" s="803"/>
      <c r="G12" s="803"/>
      <c r="H12" s="803"/>
      <c r="I12" s="803"/>
      <c r="J12" s="803"/>
      <c r="K12" s="803"/>
      <c r="L12" s="803"/>
      <c r="M12" s="803"/>
      <c r="N12" s="803"/>
      <c r="O12" s="803"/>
      <c r="P12" s="803"/>
      <c r="Q12" s="803"/>
      <c r="R12" s="803"/>
      <c r="S12" s="803"/>
      <c r="T12" s="803"/>
      <c r="U12" s="803"/>
      <c r="V12" s="803"/>
      <c r="W12" s="803"/>
      <c r="X12" s="803"/>
      <c r="Y12" s="803"/>
      <c r="Z12" s="803"/>
      <c r="AA12" s="803"/>
      <c r="AB12" s="803"/>
      <c r="AC12" s="803"/>
      <c r="AD12" s="803"/>
      <c r="AE12" s="803"/>
      <c r="AF12" s="804"/>
    </row>
    <row r="13" spans="1:32">
      <c r="A13" s="802"/>
      <c r="B13" s="803"/>
      <c r="C13" s="803"/>
      <c r="D13" s="803"/>
      <c r="E13" s="803"/>
      <c r="F13" s="803"/>
      <c r="G13" s="803"/>
      <c r="H13" s="803"/>
      <c r="I13" s="803"/>
      <c r="J13" s="803"/>
      <c r="K13" s="803"/>
      <c r="L13" s="803"/>
      <c r="M13" s="803"/>
      <c r="N13" s="803"/>
      <c r="O13" s="803"/>
      <c r="P13" s="803"/>
      <c r="Q13" s="803"/>
      <c r="R13" s="803"/>
      <c r="S13" s="803"/>
      <c r="T13" s="803"/>
      <c r="U13" s="803"/>
      <c r="V13" s="803"/>
      <c r="W13" s="803"/>
      <c r="X13" s="803"/>
      <c r="Y13" s="803"/>
      <c r="Z13" s="803"/>
      <c r="AA13" s="803"/>
      <c r="AB13" s="803"/>
      <c r="AC13" s="803"/>
      <c r="AD13" s="803"/>
      <c r="AE13" s="803"/>
      <c r="AF13" s="804"/>
    </row>
    <row r="14" spans="1:32">
      <c r="A14" s="802"/>
      <c r="B14" s="803"/>
      <c r="C14" s="803"/>
      <c r="D14" s="803"/>
      <c r="E14" s="803"/>
      <c r="F14" s="803"/>
      <c r="G14" s="803"/>
      <c r="H14" s="803"/>
      <c r="I14" s="803"/>
      <c r="J14" s="803"/>
      <c r="K14" s="803"/>
      <c r="L14" s="803"/>
      <c r="M14" s="803"/>
      <c r="N14" s="803"/>
      <c r="O14" s="803"/>
      <c r="P14" s="803"/>
      <c r="Q14" s="803"/>
      <c r="R14" s="803"/>
      <c r="S14" s="803"/>
      <c r="T14" s="803"/>
      <c r="U14" s="803"/>
      <c r="V14" s="803"/>
      <c r="W14" s="803"/>
      <c r="X14" s="803"/>
      <c r="Y14" s="803"/>
      <c r="Z14" s="803"/>
      <c r="AA14" s="803"/>
      <c r="AB14" s="803"/>
      <c r="AC14" s="803"/>
      <c r="AD14" s="803"/>
      <c r="AE14" s="803"/>
      <c r="AF14" s="804"/>
    </row>
    <row r="15" spans="1:32">
      <c r="A15" s="802"/>
      <c r="B15" s="803"/>
      <c r="C15" s="803"/>
      <c r="D15" s="803"/>
      <c r="E15" s="803"/>
      <c r="F15" s="803"/>
      <c r="G15" s="803"/>
      <c r="H15" s="803"/>
      <c r="I15" s="803"/>
      <c r="J15" s="803"/>
      <c r="K15" s="803"/>
      <c r="L15" s="803"/>
      <c r="M15" s="803"/>
      <c r="N15" s="803"/>
      <c r="O15" s="803"/>
      <c r="P15" s="803"/>
      <c r="Q15" s="803"/>
      <c r="R15" s="803"/>
      <c r="S15" s="803"/>
      <c r="T15" s="803"/>
      <c r="U15" s="803"/>
      <c r="V15" s="803"/>
      <c r="W15" s="803"/>
      <c r="X15" s="803"/>
      <c r="Y15" s="803"/>
      <c r="Z15" s="803"/>
      <c r="AA15" s="803"/>
      <c r="AB15" s="803"/>
      <c r="AC15" s="803"/>
      <c r="AD15" s="803"/>
      <c r="AE15" s="803"/>
      <c r="AF15" s="804"/>
    </row>
    <row r="16" spans="1:32">
      <c r="A16" s="802"/>
      <c r="B16" s="803"/>
      <c r="C16" s="803"/>
      <c r="D16" s="803"/>
      <c r="E16" s="803"/>
      <c r="F16" s="803"/>
      <c r="G16" s="803"/>
      <c r="H16" s="803"/>
      <c r="I16" s="803"/>
      <c r="J16" s="803"/>
      <c r="K16" s="803"/>
      <c r="L16" s="803"/>
      <c r="M16" s="803"/>
      <c r="N16" s="803"/>
      <c r="O16" s="803"/>
      <c r="P16" s="803"/>
      <c r="Q16" s="803"/>
      <c r="R16" s="803"/>
      <c r="S16" s="803"/>
      <c r="T16" s="803"/>
      <c r="U16" s="803"/>
      <c r="V16" s="803"/>
      <c r="W16" s="803"/>
      <c r="X16" s="803"/>
      <c r="Y16" s="803"/>
      <c r="Z16" s="803"/>
      <c r="AA16" s="803"/>
      <c r="AB16" s="803"/>
      <c r="AC16" s="803"/>
      <c r="AD16" s="803"/>
      <c r="AE16" s="803"/>
      <c r="AF16" s="804"/>
    </row>
    <row r="17" spans="1:32">
      <c r="A17" s="802"/>
      <c r="B17" s="803"/>
      <c r="C17" s="803"/>
      <c r="D17" s="803"/>
      <c r="E17" s="803"/>
      <c r="F17" s="803"/>
      <c r="G17" s="803"/>
      <c r="H17" s="803"/>
      <c r="I17" s="803"/>
      <c r="J17" s="803"/>
      <c r="K17" s="803"/>
      <c r="L17" s="803"/>
      <c r="M17" s="803"/>
      <c r="N17" s="803"/>
      <c r="O17" s="803"/>
      <c r="P17" s="803"/>
      <c r="Q17" s="803"/>
      <c r="R17" s="803"/>
      <c r="S17" s="803"/>
      <c r="T17" s="803"/>
      <c r="U17" s="803"/>
      <c r="V17" s="803"/>
      <c r="W17" s="803"/>
      <c r="X17" s="803"/>
      <c r="Y17" s="803"/>
      <c r="Z17" s="803"/>
      <c r="AA17" s="803"/>
      <c r="AB17" s="803"/>
      <c r="AC17" s="803"/>
      <c r="AD17" s="803"/>
      <c r="AE17" s="803"/>
      <c r="AF17" s="804"/>
    </row>
    <row r="18" spans="1:32">
      <c r="A18" s="802"/>
      <c r="B18" s="803"/>
      <c r="C18" s="803"/>
      <c r="D18" s="803"/>
      <c r="E18" s="803"/>
      <c r="F18" s="803"/>
      <c r="G18" s="803"/>
      <c r="H18" s="803"/>
      <c r="I18" s="803"/>
      <c r="J18" s="803"/>
      <c r="K18" s="803"/>
      <c r="L18" s="803"/>
      <c r="M18" s="803"/>
      <c r="N18" s="803"/>
      <c r="O18" s="803"/>
      <c r="P18" s="803"/>
      <c r="Q18" s="803"/>
      <c r="R18" s="803"/>
      <c r="S18" s="803"/>
      <c r="T18" s="803"/>
      <c r="U18" s="803"/>
      <c r="V18" s="803"/>
      <c r="W18" s="803"/>
      <c r="X18" s="803"/>
      <c r="Y18" s="803"/>
      <c r="Z18" s="803"/>
      <c r="AA18" s="803"/>
      <c r="AB18" s="803"/>
      <c r="AC18" s="803"/>
      <c r="AD18" s="803"/>
      <c r="AE18" s="803"/>
      <c r="AF18" s="804"/>
    </row>
    <row r="19" spans="1:32">
      <c r="A19" s="802"/>
      <c r="B19" s="803"/>
      <c r="C19" s="803"/>
      <c r="D19" s="803"/>
      <c r="E19" s="803"/>
      <c r="F19" s="803"/>
      <c r="G19" s="803"/>
      <c r="H19" s="803"/>
      <c r="I19" s="803"/>
      <c r="J19" s="803"/>
      <c r="K19" s="803"/>
      <c r="L19" s="803"/>
      <c r="M19" s="803"/>
      <c r="N19" s="803"/>
      <c r="O19" s="803"/>
      <c r="P19" s="803"/>
      <c r="Q19" s="803"/>
      <c r="R19" s="803"/>
      <c r="S19" s="803"/>
      <c r="T19" s="803"/>
      <c r="U19" s="803"/>
      <c r="V19" s="803"/>
      <c r="W19" s="803"/>
      <c r="X19" s="803"/>
      <c r="Y19" s="803"/>
      <c r="Z19" s="803"/>
      <c r="AA19" s="803"/>
      <c r="AB19" s="803"/>
      <c r="AC19" s="803"/>
      <c r="AD19" s="803"/>
      <c r="AE19" s="803"/>
      <c r="AF19" s="804"/>
    </row>
    <row r="20" spans="1:32">
      <c r="A20" s="802"/>
      <c r="B20" s="803"/>
      <c r="C20" s="803"/>
      <c r="D20" s="803"/>
      <c r="E20" s="803"/>
      <c r="F20" s="803"/>
      <c r="G20" s="803"/>
      <c r="H20" s="803"/>
      <c r="I20" s="803"/>
      <c r="J20" s="803"/>
      <c r="K20" s="803"/>
      <c r="L20" s="803"/>
      <c r="M20" s="803"/>
      <c r="N20" s="803"/>
      <c r="O20" s="803"/>
      <c r="P20" s="803"/>
      <c r="Q20" s="803"/>
      <c r="R20" s="803"/>
      <c r="S20" s="803"/>
      <c r="T20" s="803"/>
      <c r="U20" s="803"/>
      <c r="V20" s="803"/>
      <c r="W20" s="803"/>
      <c r="X20" s="803"/>
      <c r="Y20" s="803"/>
      <c r="Z20" s="803"/>
      <c r="AA20" s="803"/>
      <c r="AB20" s="803"/>
      <c r="AC20" s="803"/>
      <c r="AD20" s="803"/>
      <c r="AE20" s="803"/>
      <c r="AF20" s="804"/>
    </row>
    <row r="21" spans="1:32">
      <c r="A21" s="802"/>
      <c r="B21" s="803"/>
      <c r="C21" s="803"/>
      <c r="D21" s="803"/>
      <c r="E21" s="803"/>
      <c r="F21" s="803"/>
      <c r="G21" s="803"/>
      <c r="H21" s="803"/>
      <c r="I21" s="803"/>
      <c r="J21" s="803"/>
      <c r="K21" s="803"/>
      <c r="L21" s="803"/>
      <c r="M21" s="803"/>
      <c r="N21" s="803"/>
      <c r="O21" s="803"/>
      <c r="P21" s="803"/>
      <c r="Q21" s="803"/>
      <c r="R21" s="803"/>
      <c r="S21" s="803"/>
      <c r="T21" s="803"/>
      <c r="U21" s="803"/>
      <c r="V21" s="803"/>
      <c r="W21" s="803"/>
      <c r="X21" s="803"/>
      <c r="Y21" s="803"/>
      <c r="Z21" s="803"/>
      <c r="AA21" s="803"/>
      <c r="AB21" s="803"/>
      <c r="AC21" s="803"/>
      <c r="AD21" s="803"/>
      <c r="AE21" s="803"/>
      <c r="AF21" s="804"/>
    </row>
    <row r="22" spans="1:32">
      <c r="A22" s="802"/>
      <c r="B22" s="803"/>
      <c r="C22" s="803"/>
      <c r="D22" s="803"/>
      <c r="E22" s="803"/>
      <c r="F22" s="803"/>
      <c r="G22" s="803"/>
      <c r="H22" s="803"/>
      <c r="I22" s="803"/>
      <c r="J22" s="803"/>
      <c r="K22" s="803"/>
      <c r="L22" s="803"/>
      <c r="M22" s="803"/>
      <c r="N22" s="803"/>
      <c r="O22" s="803"/>
      <c r="P22" s="803"/>
      <c r="Q22" s="803"/>
      <c r="R22" s="803"/>
      <c r="S22" s="803"/>
      <c r="T22" s="803"/>
      <c r="U22" s="803"/>
      <c r="V22" s="803"/>
      <c r="W22" s="803"/>
      <c r="X22" s="803"/>
      <c r="Y22" s="803"/>
      <c r="Z22" s="803"/>
      <c r="AA22" s="803"/>
      <c r="AB22" s="803"/>
      <c r="AC22" s="803"/>
      <c r="AD22" s="803"/>
      <c r="AE22" s="803"/>
      <c r="AF22" s="804"/>
    </row>
    <row r="23" spans="1:32">
      <c r="A23" s="802"/>
      <c r="B23" s="803"/>
      <c r="C23" s="803"/>
      <c r="D23" s="803"/>
      <c r="E23" s="803"/>
      <c r="F23" s="803"/>
      <c r="G23" s="803"/>
      <c r="H23" s="803"/>
      <c r="I23" s="803"/>
      <c r="J23" s="803"/>
      <c r="K23" s="803"/>
      <c r="L23" s="803"/>
      <c r="M23" s="803"/>
      <c r="N23" s="803"/>
      <c r="O23" s="803"/>
      <c r="P23" s="803"/>
      <c r="Q23" s="803"/>
      <c r="R23" s="803"/>
      <c r="S23" s="803"/>
      <c r="T23" s="803"/>
      <c r="U23" s="803"/>
      <c r="V23" s="803"/>
      <c r="W23" s="803"/>
      <c r="X23" s="803"/>
      <c r="Y23" s="803"/>
      <c r="Z23" s="803"/>
      <c r="AA23" s="803"/>
      <c r="AB23" s="803"/>
      <c r="AC23" s="803"/>
      <c r="AD23" s="803"/>
      <c r="AE23" s="803"/>
      <c r="AF23" s="804"/>
    </row>
    <row r="24" spans="1:32">
      <c r="A24" s="802"/>
      <c r="B24" s="803"/>
      <c r="C24" s="803"/>
      <c r="D24" s="803"/>
      <c r="E24" s="803"/>
      <c r="F24" s="803"/>
      <c r="G24" s="803"/>
      <c r="H24" s="803"/>
      <c r="I24" s="803"/>
      <c r="J24" s="803"/>
      <c r="K24" s="803"/>
      <c r="L24" s="803"/>
      <c r="M24" s="803"/>
      <c r="N24" s="803"/>
      <c r="O24" s="803"/>
      <c r="P24" s="803"/>
      <c r="Q24" s="803"/>
      <c r="R24" s="803"/>
      <c r="S24" s="803"/>
      <c r="T24" s="803"/>
      <c r="U24" s="803"/>
      <c r="V24" s="803"/>
      <c r="W24" s="803"/>
      <c r="X24" s="803"/>
      <c r="Y24" s="803"/>
      <c r="Z24" s="803"/>
      <c r="AA24" s="803"/>
      <c r="AB24" s="803"/>
      <c r="AC24" s="803"/>
      <c r="AD24" s="803"/>
      <c r="AE24" s="803"/>
      <c r="AF24" s="804"/>
    </row>
    <row r="25" spans="1:32">
      <c r="A25" s="802"/>
      <c r="B25" s="803"/>
      <c r="C25" s="803"/>
      <c r="D25" s="803"/>
      <c r="E25" s="803"/>
      <c r="F25" s="803"/>
      <c r="G25" s="803"/>
      <c r="H25" s="803"/>
      <c r="I25" s="803"/>
      <c r="J25" s="803"/>
      <c r="K25" s="803"/>
      <c r="L25" s="803"/>
      <c r="M25" s="803"/>
      <c r="N25" s="803"/>
      <c r="O25" s="803"/>
      <c r="P25" s="803"/>
      <c r="Q25" s="803"/>
      <c r="R25" s="803"/>
      <c r="S25" s="803"/>
      <c r="T25" s="803"/>
      <c r="U25" s="803"/>
      <c r="V25" s="803"/>
      <c r="W25" s="803"/>
      <c r="X25" s="803"/>
      <c r="Y25" s="803"/>
      <c r="Z25" s="803"/>
      <c r="AA25" s="803"/>
      <c r="AB25" s="803"/>
      <c r="AC25" s="803"/>
      <c r="AD25" s="803"/>
      <c r="AE25" s="803"/>
      <c r="AF25" s="804"/>
    </row>
    <row r="26" spans="1:32">
      <c r="A26" s="802"/>
      <c r="B26" s="803"/>
      <c r="C26" s="803"/>
      <c r="D26" s="803"/>
      <c r="E26" s="803"/>
      <c r="F26" s="803"/>
      <c r="G26" s="803"/>
      <c r="H26" s="803"/>
      <c r="I26" s="803"/>
      <c r="J26" s="803"/>
      <c r="K26" s="803"/>
      <c r="L26" s="803"/>
      <c r="M26" s="803"/>
      <c r="N26" s="803"/>
      <c r="O26" s="803"/>
      <c r="P26" s="803"/>
      <c r="Q26" s="803"/>
      <c r="R26" s="803"/>
      <c r="S26" s="803"/>
      <c r="T26" s="803"/>
      <c r="U26" s="803"/>
      <c r="V26" s="803"/>
      <c r="W26" s="803"/>
      <c r="X26" s="803"/>
      <c r="Y26" s="803"/>
      <c r="Z26" s="803"/>
      <c r="AA26" s="803"/>
      <c r="AB26" s="803"/>
      <c r="AC26" s="803"/>
      <c r="AD26" s="803"/>
      <c r="AE26" s="803"/>
      <c r="AF26" s="804"/>
    </row>
    <row r="27" spans="1:32">
      <c r="A27" s="802"/>
      <c r="B27" s="803"/>
      <c r="C27" s="803"/>
      <c r="D27" s="803"/>
      <c r="E27" s="803"/>
      <c r="F27" s="803"/>
      <c r="G27" s="803"/>
      <c r="H27" s="803"/>
      <c r="I27" s="803"/>
      <c r="J27" s="803"/>
      <c r="K27" s="803"/>
      <c r="L27" s="803"/>
      <c r="M27" s="803"/>
      <c r="N27" s="803"/>
      <c r="O27" s="803"/>
      <c r="P27" s="803"/>
      <c r="Q27" s="803"/>
      <c r="R27" s="803"/>
      <c r="S27" s="803"/>
      <c r="T27" s="803"/>
      <c r="U27" s="803"/>
      <c r="V27" s="803"/>
      <c r="W27" s="803"/>
      <c r="X27" s="803"/>
      <c r="Y27" s="803"/>
      <c r="Z27" s="803"/>
      <c r="AA27" s="803"/>
      <c r="AB27" s="803"/>
      <c r="AC27" s="803"/>
      <c r="AD27" s="803"/>
      <c r="AE27" s="803"/>
      <c r="AF27" s="804"/>
    </row>
    <row r="28" spans="1:32">
      <c r="A28" s="802"/>
      <c r="B28" s="803"/>
      <c r="C28" s="803"/>
      <c r="D28" s="803"/>
      <c r="E28" s="803"/>
      <c r="F28" s="803"/>
      <c r="G28" s="803"/>
      <c r="H28" s="803"/>
      <c r="I28" s="803"/>
      <c r="J28" s="803"/>
      <c r="K28" s="803"/>
      <c r="L28" s="803"/>
      <c r="M28" s="803"/>
      <c r="N28" s="803"/>
      <c r="O28" s="803"/>
      <c r="P28" s="803"/>
      <c r="Q28" s="803"/>
      <c r="R28" s="803"/>
      <c r="S28" s="803"/>
      <c r="T28" s="803"/>
      <c r="U28" s="803"/>
      <c r="V28" s="803"/>
      <c r="W28" s="803"/>
      <c r="X28" s="803"/>
      <c r="Y28" s="803"/>
      <c r="Z28" s="803"/>
      <c r="AA28" s="803"/>
      <c r="AB28" s="803"/>
      <c r="AC28" s="803"/>
      <c r="AD28" s="803"/>
      <c r="AE28" s="803"/>
      <c r="AF28" s="804"/>
    </row>
    <row r="29" spans="1:32">
      <c r="A29" s="802"/>
      <c r="B29" s="803"/>
      <c r="C29" s="803"/>
      <c r="D29" s="803"/>
      <c r="E29" s="803"/>
      <c r="F29" s="803"/>
      <c r="G29" s="803"/>
      <c r="H29" s="803"/>
      <c r="I29" s="803"/>
      <c r="J29" s="803"/>
      <c r="K29" s="803"/>
      <c r="L29" s="803"/>
      <c r="M29" s="803"/>
      <c r="N29" s="803"/>
      <c r="O29" s="803"/>
      <c r="P29" s="803"/>
      <c r="Q29" s="803"/>
      <c r="R29" s="803"/>
      <c r="S29" s="803"/>
      <c r="T29" s="803"/>
      <c r="U29" s="803"/>
      <c r="V29" s="803"/>
      <c r="W29" s="803"/>
      <c r="X29" s="803"/>
      <c r="Y29" s="803"/>
      <c r="Z29" s="803"/>
      <c r="AA29" s="803"/>
      <c r="AB29" s="803"/>
      <c r="AC29" s="803"/>
      <c r="AD29" s="803"/>
      <c r="AE29" s="803"/>
      <c r="AF29" s="804"/>
    </row>
    <row r="30" spans="1:32">
      <c r="A30" s="805"/>
      <c r="B30" s="806"/>
      <c r="C30" s="806"/>
      <c r="D30" s="806"/>
      <c r="E30" s="806"/>
      <c r="F30" s="806"/>
      <c r="G30" s="806"/>
      <c r="H30" s="806"/>
      <c r="I30" s="806"/>
      <c r="J30" s="806"/>
      <c r="K30" s="806"/>
      <c r="L30" s="806"/>
      <c r="M30" s="806"/>
      <c r="N30" s="806"/>
      <c r="O30" s="806"/>
      <c r="P30" s="806"/>
      <c r="Q30" s="806"/>
      <c r="R30" s="806"/>
      <c r="S30" s="806"/>
      <c r="T30" s="806"/>
      <c r="U30" s="806"/>
      <c r="V30" s="806"/>
      <c r="W30" s="806"/>
      <c r="X30" s="806"/>
      <c r="Y30" s="806"/>
      <c r="Z30" s="806"/>
      <c r="AA30" s="806"/>
      <c r="AB30" s="806"/>
      <c r="AC30" s="806"/>
      <c r="AD30" s="806"/>
      <c r="AE30" s="806"/>
      <c r="AF30" s="807"/>
    </row>
    <row r="32" spans="1:32" ht="27" customHeight="1">
      <c r="A32" s="147">
        <v>2</v>
      </c>
      <c r="B32" s="148"/>
      <c r="C32" s="147" t="s">
        <v>279</v>
      </c>
      <c r="D32" s="148"/>
      <c r="E32" s="148"/>
      <c r="F32" s="148"/>
      <c r="G32" s="148"/>
      <c r="H32" s="148"/>
      <c r="I32" s="148"/>
      <c r="J32" s="148"/>
      <c r="K32" s="148"/>
      <c r="L32" s="148"/>
      <c r="M32" s="148"/>
      <c r="N32" s="148"/>
      <c r="O32" s="148"/>
      <c r="P32" s="148"/>
      <c r="Q32" s="148"/>
      <c r="R32" s="148"/>
      <c r="S32" s="148"/>
      <c r="T32" s="148"/>
      <c r="U32" s="148"/>
      <c r="V32" s="148"/>
      <c r="W32" s="148"/>
      <c r="X32" s="148"/>
      <c r="Y32" s="148"/>
      <c r="Z32" s="148"/>
    </row>
    <row r="34" spans="1:32">
      <c r="A34" s="799"/>
      <c r="B34" s="800"/>
      <c r="C34" s="800"/>
      <c r="D34" s="800"/>
      <c r="E34" s="800"/>
      <c r="F34" s="800"/>
      <c r="G34" s="800"/>
      <c r="H34" s="800"/>
      <c r="I34" s="800"/>
      <c r="J34" s="800"/>
      <c r="K34" s="800"/>
      <c r="L34" s="800"/>
      <c r="M34" s="800"/>
      <c r="N34" s="800"/>
      <c r="O34" s="800"/>
      <c r="P34" s="800"/>
      <c r="Q34" s="800"/>
      <c r="R34" s="800"/>
      <c r="S34" s="800"/>
      <c r="T34" s="800"/>
      <c r="U34" s="800"/>
      <c r="V34" s="800"/>
      <c r="W34" s="800"/>
      <c r="X34" s="800"/>
      <c r="Y34" s="800"/>
      <c r="Z34" s="800"/>
      <c r="AA34" s="800"/>
      <c r="AB34" s="800"/>
      <c r="AC34" s="800"/>
      <c r="AD34" s="800"/>
      <c r="AE34" s="800"/>
      <c r="AF34" s="801"/>
    </row>
    <row r="35" spans="1:32">
      <c r="A35" s="802"/>
      <c r="B35" s="803"/>
      <c r="C35" s="803"/>
      <c r="D35" s="803"/>
      <c r="E35" s="803"/>
      <c r="F35" s="803"/>
      <c r="G35" s="803"/>
      <c r="H35" s="803"/>
      <c r="I35" s="803"/>
      <c r="J35" s="803"/>
      <c r="K35" s="803"/>
      <c r="L35" s="803"/>
      <c r="M35" s="803"/>
      <c r="N35" s="803"/>
      <c r="O35" s="803"/>
      <c r="P35" s="803"/>
      <c r="Q35" s="803"/>
      <c r="R35" s="803"/>
      <c r="S35" s="803"/>
      <c r="T35" s="803"/>
      <c r="U35" s="803"/>
      <c r="V35" s="803"/>
      <c r="W35" s="803"/>
      <c r="X35" s="803"/>
      <c r="Y35" s="803"/>
      <c r="Z35" s="803"/>
      <c r="AA35" s="803"/>
      <c r="AB35" s="803"/>
      <c r="AC35" s="803"/>
      <c r="AD35" s="803"/>
      <c r="AE35" s="803"/>
      <c r="AF35" s="804"/>
    </row>
    <row r="36" spans="1:32">
      <c r="A36" s="802"/>
      <c r="B36" s="803"/>
      <c r="C36" s="803"/>
      <c r="D36" s="803"/>
      <c r="E36" s="803"/>
      <c r="F36" s="803"/>
      <c r="G36" s="803"/>
      <c r="H36" s="803"/>
      <c r="I36" s="803"/>
      <c r="J36" s="803"/>
      <c r="K36" s="803"/>
      <c r="L36" s="803"/>
      <c r="M36" s="803"/>
      <c r="N36" s="803"/>
      <c r="O36" s="803"/>
      <c r="P36" s="803"/>
      <c r="Q36" s="803"/>
      <c r="R36" s="803"/>
      <c r="S36" s="803"/>
      <c r="T36" s="803"/>
      <c r="U36" s="803"/>
      <c r="V36" s="803"/>
      <c r="W36" s="803"/>
      <c r="X36" s="803"/>
      <c r="Y36" s="803"/>
      <c r="Z36" s="803"/>
      <c r="AA36" s="803"/>
      <c r="AB36" s="803"/>
      <c r="AC36" s="803"/>
      <c r="AD36" s="803"/>
      <c r="AE36" s="803"/>
      <c r="AF36" s="804"/>
    </row>
    <row r="37" spans="1:32">
      <c r="A37" s="802"/>
      <c r="B37" s="803"/>
      <c r="C37" s="803"/>
      <c r="D37" s="803"/>
      <c r="E37" s="803"/>
      <c r="F37" s="803"/>
      <c r="G37" s="803"/>
      <c r="H37" s="803"/>
      <c r="I37" s="803"/>
      <c r="J37" s="803"/>
      <c r="K37" s="803"/>
      <c r="L37" s="803"/>
      <c r="M37" s="803"/>
      <c r="N37" s="803"/>
      <c r="O37" s="803"/>
      <c r="P37" s="803"/>
      <c r="Q37" s="803"/>
      <c r="R37" s="803"/>
      <c r="S37" s="803"/>
      <c r="T37" s="803"/>
      <c r="U37" s="803"/>
      <c r="V37" s="803"/>
      <c r="W37" s="803"/>
      <c r="X37" s="803"/>
      <c r="Y37" s="803"/>
      <c r="Z37" s="803"/>
      <c r="AA37" s="803"/>
      <c r="AB37" s="803"/>
      <c r="AC37" s="803"/>
      <c r="AD37" s="803"/>
      <c r="AE37" s="803"/>
      <c r="AF37" s="804"/>
    </row>
    <row r="38" spans="1:32">
      <c r="A38" s="802"/>
      <c r="B38" s="803"/>
      <c r="C38" s="803"/>
      <c r="D38" s="803"/>
      <c r="E38" s="803"/>
      <c r="F38" s="803"/>
      <c r="G38" s="803"/>
      <c r="H38" s="803"/>
      <c r="I38" s="803"/>
      <c r="J38" s="803"/>
      <c r="K38" s="803"/>
      <c r="L38" s="803"/>
      <c r="M38" s="803"/>
      <c r="N38" s="803"/>
      <c r="O38" s="803"/>
      <c r="P38" s="803"/>
      <c r="Q38" s="803"/>
      <c r="R38" s="803"/>
      <c r="S38" s="803"/>
      <c r="T38" s="803"/>
      <c r="U38" s="803"/>
      <c r="V38" s="803"/>
      <c r="W38" s="803"/>
      <c r="X38" s="803"/>
      <c r="Y38" s="803"/>
      <c r="Z38" s="803"/>
      <c r="AA38" s="803"/>
      <c r="AB38" s="803"/>
      <c r="AC38" s="803"/>
      <c r="AD38" s="803"/>
      <c r="AE38" s="803"/>
      <c r="AF38" s="804"/>
    </row>
    <row r="39" spans="1:32">
      <c r="A39" s="802"/>
      <c r="B39" s="803"/>
      <c r="C39" s="803"/>
      <c r="D39" s="803"/>
      <c r="E39" s="803"/>
      <c r="F39" s="803"/>
      <c r="G39" s="803"/>
      <c r="H39" s="803"/>
      <c r="I39" s="803"/>
      <c r="J39" s="803"/>
      <c r="K39" s="803"/>
      <c r="L39" s="803"/>
      <c r="M39" s="803"/>
      <c r="N39" s="803"/>
      <c r="O39" s="803"/>
      <c r="P39" s="803"/>
      <c r="Q39" s="803"/>
      <c r="R39" s="803"/>
      <c r="S39" s="803"/>
      <c r="T39" s="803"/>
      <c r="U39" s="803"/>
      <c r="V39" s="803"/>
      <c r="W39" s="803"/>
      <c r="X39" s="803"/>
      <c r="Y39" s="803"/>
      <c r="Z39" s="803"/>
      <c r="AA39" s="803"/>
      <c r="AB39" s="803"/>
      <c r="AC39" s="803"/>
      <c r="AD39" s="803"/>
      <c r="AE39" s="803"/>
      <c r="AF39" s="804"/>
    </row>
    <row r="40" spans="1:32">
      <c r="A40" s="802"/>
      <c r="B40" s="803"/>
      <c r="C40" s="803"/>
      <c r="D40" s="803"/>
      <c r="E40" s="803"/>
      <c r="F40" s="803"/>
      <c r="G40" s="803"/>
      <c r="H40" s="803"/>
      <c r="I40" s="803"/>
      <c r="J40" s="803"/>
      <c r="K40" s="803"/>
      <c r="L40" s="803"/>
      <c r="M40" s="803"/>
      <c r="N40" s="803"/>
      <c r="O40" s="803"/>
      <c r="P40" s="803"/>
      <c r="Q40" s="803"/>
      <c r="R40" s="803"/>
      <c r="S40" s="803"/>
      <c r="T40" s="803"/>
      <c r="U40" s="803"/>
      <c r="V40" s="803"/>
      <c r="W40" s="803"/>
      <c r="X40" s="803"/>
      <c r="Y40" s="803"/>
      <c r="Z40" s="803"/>
      <c r="AA40" s="803"/>
      <c r="AB40" s="803"/>
      <c r="AC40" s="803"/>
      <c r="AD40" s="803"/>
      <c r="AE40" s="803"/>
      <c r="AF40" s="804"/>
    </row>
    <row r="41" spans="1:32">
      <c r="A41" s="802"/>
      <c r="B41" s="803"/>
      <c r="C41" s="803"/>
      <c r="D41" s="803"/>
      <c r="E41" s="803"/>
      <c r="F41" s="803"/>
      <c r="G41" s="803"/>
      <c r="H41" s="803"/>
      <c r="I41" s="803"/>
      <c r="J41" s="803"/>
      <c r="K41" s="803"/>
      <c r="L41" s="803"/>
      <c r="M41" s="803"/>
      <c r="N41" s="803"/>
      <c r="O41" s="803"/>
      <c r="P41" s="803"/>
      <c r="Q41" s="803"/>
      <c r="R41" s="803"/>
      <c r="S41" s="803"/>
      <c r="T41" s="803"/>
      <c r="U41" s="803"/>
      <c r="V41" s="803"/>
      <c r="W41" s="803"/>
      <c r="X41" s="803"/>
      <c r="Y41" s="803"/>
      <c r="Z41" s="803"/>
      <c r="AA41" s="803"/>
      <c r="AB41" s="803"/>
      <c r="AC41" s="803"/>
      <c r="AD41" s="803"/>
      <c r="AE41" s="803"/>
      <c r="AF41" s="804"/>
    </row>
    <row r="42" spans="1:32">
      <c r="A42" s="802"/>
      <c r="B42" s="803"/>
      <c r="C42" s="803"/>
      <c r="D42" s="803"/>
      <c r="E42" s="803"/>
      <c r="F42" s="803"/>
      <c r="G42" s="803"/>
      <c r="H42" s="803"/>
      <c r="I42" s="803"/>
      <c r="J42" s="803"/>
      <c r="K42" s="803"/>
      <c r="L42" s="803"/>
      <c r="M42" s="803"/>
      <c r="N42" s="803"/>
      <c r="O42" s="803"/>
      <c r="P42" s="803"/>
      <c r="Q42" s="803"/>
      <c r="R42" s="803"/>
      <c r="S42" s="803"/>
      <c r="T42" s="803"/>
      <c r="U42" s="803"/>
      <c r="V42" s="803"/>
      <c r="W42" s="803"/>
      <c r="X42" s="803"/>
      <c r="Y42" s="803"/>
      <c r="Z42" s="803"/>
      <c r="AA42" s="803"/>
      <c r="AB42" s="803"/>
      <c r="AC42" s="803"/>
      <c r="AD42" s="803"/>
      <c r="AE42" s="803"/>
      <c r="AF42" s="804"/>
    </row>
    <row r="43" spans="1:32">
      <c r="A43" s="802"/>
      <c r="B43" s="803"/>
      <c r="C43" s="803"/>
      <c r="D43" s="803"/>
      <c r="E43" s="803"/>
      <c r="F43" s="803"/>
      <c r="G43" s="803"/>
      <c r="H43" s="803"/>
      <c r="I43" s="803"/>
      <c r="J43" s="803"/>
      <c r="K43" s="803"/>
      <c r="L43" s="803"/>
      <c r="M43" s="803"/>
      <c r="N43" s="803"/>
      <c r="O43" s="803"/>
      <c r="P43" s="803"/>
      <c r="Q43" s="803"/>
      <c r="R43" s="803"/>
      <c r="S43" s="803"/>
      <c r="T43" s="803"/>
      <c r="U43" s="803"/>
      <c r="V43" s="803"/>
      <c r="W43" s="803"/>
      <c r="X43" s="803"/>
      <c r="Y43" s="803"/>
      <c r="Z43" s="803"/>
      <c r="AA43" s="803"/>
      <c r="AB43" s="803"/>
      <c r="AC43" s="803"/>
      <c r="AD43" s="803"/>
      <c r="AE43" s="803"/>
      <c r="AF43" s="804"/>
    </row>
    <row r="44" spans="1:32">
      <c r="A44" s="802"/>
      <c r="B44" s="803"/>
      <c r="C44" s="803"/>
      <c r="D44" s="803"/>
      <c r="E44" s="803"/>
      <c r="F44" s="803"/>
      <c r="G44" s="803"/>
      <c r="H44" s="803"/>
      <c r="I44" s="803"/>
      <c r="J44" s="803"/>
      <c r="K44" s="803"/>
      <c r="L44" s="803"/>
      <c r="M44" s="803"/>
      <c r="N44" s="803"/>
      <c r="O44" s="803"/>
      <c r="P44" s="803"/>
      <c r="Q44" s="803"/>
      <c r="R44" s="803"/>
      <c r="S44" s="803"/>
      <c r="T44" s="803"/>
      <c r="U44" s="803"/>
      <c r="V44" s="803"/>
      <c r="W44" s="803"/>
      <c r="X44" s="803"/>
      <c r="Y44" s="803"/>
      <c r="Z44" s="803"/>
      <c r="AA44" s="803"/>
      <c r="AB44" s="803"/>
      <c r="AC44" s="803"/>
      <c r="AD44" s="803"/>
      <c r="AE44" s="803"/>
      <c r="AF44" s="804"/>
    </row>
    <row r="45" spans="1:32">
      <c r="A45" s="802"/>
      <c r="B45" s="803"/>
      <c r="C45" s="803"/>
      <c r="D45" s="803"/>
      <c r="E45" s="803"/>
      <c r="F45" s="803"/>
      <c r="G45" s="803"/>
      <c r="H45" s="803"/>
      <c r="I45" s="803"/>
      <c r="J45" s="803"/>
      <c r="K45" s="803"/>
      <c r="L45" s="803"/>
      <c r="M45" s="803"/>
      <c r="N45" s="803"/>
      <c r="O45" s="803"/>
      <c r="P45" s="803"/>
      <c r="Q45" s="803"/>
      <c r="R45" s="803"/>
      <c r="S45" s="803"/>
      <c r="T45" s="803"/>
      <c r="U45" s="803"/>
      <c r="V45" s="803"/>
      <c r="W45" s="803"/>
      <c r="X45" s="803"/>
      <c r="Y45" s="803"/>
      <c r="Z45" s="803"/>
      <c r="AA45" s="803"/>
      <c r="AB45" s="803"/>
      <c r="AC45" s="803"/>
      <c r="AD45" s="803"/>
      <c r="AE45" s="803"/>
      <c r="AF45" s="804"/>
    </row>
    <row r="46" spans="1:32">
      <c r="A46" s="802"/>
      <c r="B46" s="803"/>
      <c r="C46" s="803"/>
      <c r="D46" s="803"/>
      <c r="E46" s="803"/>
      <c r="F46" s="803"/>
      <c r="G46" s="803"/>
      <c r="H46" s="803"/>
      <c r="I46" s="803"/>
      <c r="J46" s="803"/>
      <c r="K46" s="803"/>
      <c r="L46" s="803"/>
      <c r="M46" s="803"/>
      <c r="N46" s="803"/>
      <c r="O46" s="803"/>
      <c r="P46" s="803"/>
      <c r="Q46" s="803"/>
      <c r="R46" s="803"/>
      <c r="S46" s="803"/>
      <c r="T46" s="803"/>
      <c r="U46" s="803"/>
      <c r="V46" s="803"/>
      <c r="W46" s="803"/>
      <c r="X46" s="803"/>
      <c r="Y46" s="803"/>
      <c r="Z46" s="803"/>
      <c r="AA46" s="803"/>
      <c r="AB46" s="803"/>
      <c r="AC46" s="803"/>
      <c r="AD46" s="803"/>
      <c r="AE46" s="803"/>
      <c r="AF46" s="804"/>
    </row>
    <row r="47" spans="1:32">
      <c r="A47" s="802"/>
      <c r="B47" s="803"/>
      <c r="C47" s="803"/>
      <c r="D47" s="803"/>
      <c r="E47" s="803"/>
      <c r="F47" s="803"/>
      <c r="G47" s="803"/>
      <c r="H47" s="803"/>
      <c r="I47" s="803"/>
      <c r="J47" s="803"/>
      <c r="K47" s="803"/>
      <c r="L47" s="803"/>
      <c r="M47" s="803"/>
      <c r="N47" s="803"/>
      <c r="O47" s="803"/>
      <c r="P47" s="803"/>
      <c r="Q47" s="803"/>
      <c r="R47" s="803"/>
      <c r="S47" s="803"/>
      <c r="T47" s="803"/>
      <c r="U47" s="803"/>
      <c r="V47" s="803"/>
      <c r="W47" s="803"/>
      <c r="X47" s="803"/>
      <c r="Y47" s="803"/>
      <c r="Z47" s="803"/>
      <c r="AA47" s="803"/>
      <c r="AB47" s="803"/>
      <c r="AC47" s="803"/>
      <c r="AD47" s="803"/>
      <c r="AE47" s="803"/>
      <c r="AF47" s="804"/>
    </row>
    <row r="48" spans="1:32">
      <c r="A48" s="802"/>
      <c r="B48" s="803"/>
      <c r="C48" s="803"/>
      <c r="D48" s="803"/>
      <c r="E48" s="803"/>
      <c r="F48" s="803"/>
      <c r="G48" s="803"/>
      <c r="H48" s="803"/>
      <c r="I48" s="803"/>
      <c r="J48" s="803"/>
      <c r="K48" s="803"/>
      <c r="L48" s="803"/>
      <c r="M48" s="803"/>
      <c r="N48" s="803"/>
      <c r="O48" s="803"/>
      <c r="P48" s="803"/>
      <c r="Q48" s="803"/>
      <c r="R48" s="803"/>
      <c r="S48" s="803"/>
      <c r="T48" s="803"/>
      <c r="U48" s="803"/>
      <c r="V48" s="803"/>
      <c r="W48" s="803"/>
      <c r="X48" s="803"/>
      <c r="Y48" s="803"/>
      <c r="Z48" s="803"/>
      <c r="AA48" s="803"/>
      <c r="AB48" s="803"/>
      <c r="AC48" s="803"/>
      <c r="AD48" s="803"/>
      <c r="AE48" s="803"/>
      <c r="AF48" s="804"/>
    </row>
    <row r="49" spans="1:32">
      <c r="A49" s="802"/>
      <c r="B49" s="803"/>
      <c r="C49" s="803"/>
      <c r="D49" s="803"/>
      <c r="E49" s="803"/>
      <c r="F49" s="803"/>
      <c r="G49" s="803"/>
      <c r="H49" s="803"/>
      <c r="I49" s="803"/>
      <c r="J49" s="803"/>
      <c r="K49" s="803"/>
      <c r="L49" s="803"/>
      <c r="M49" s="803"/>
      <c r="N49" s="803"/>
      <c r="O49" s="803"/>
      <c r="P49" s="803"/>
      <c r="Q49" s="803"/>
      <c r="R49" s="803"/>
      <c r="S49" s="803"/>
      <c r="T49" s="803"/>
      <c r="U49" s="803"/>
      <c r="V49" s="803"/>
      <c r="W49" s="803"/>
      <c r="X49" s="803"/>
      <c r="Y49" s="803"/>
      <c r="Z49" s="803"/>
      <c r="AA49" s="803"/>
      <c r="AB49" s="803"/>
      <c r="AC49" s="803"/>
      <c r="AD49" s="803"/>
      <c r="AE49" s="803"/>
      <c r="AF49" s="804"/>
    </row>
    <row r="50" spans="1:32">
      <c r="A50" s="802"/>
      <c r="B50" s="803"/>
      <c r="C50" s="803"/>
      <c r="D50" s="803"/>
      <c r="E50" s="803"/>
      <c r="F50" s="803"/>
      <c r="G50" s="803"/>
      <c r="H50" s="803"/>
      <c r="I50" s="803"/>
      <c r="J50" s="803"/>
      <c r="K50" s="803"/>
      <c r="L50" s="803"/>
      <c r="M50" s="803"/>
      <c r="N50" s="803"/>
      <c r="O50" s="803"/>
      <c r="P50" s="803"/>
      <c r="Q50" s="803"/>
      <c r="R50" s="803"/>
      <c r="S50" s="803"/>
      <c r="T50" s="803"/>
      <c r="U50" s="803"/>
      <c r="V50" s="803"/>
      <c r="W50" s="803"/>
      <c r="X50" s="803"/>
      <c r="Y50" s="803"/>
      <c r="Z50" s="803"/>
      <c r="AA50" s="803"/>
      <c r="AB50" s="803"/>
      <c r="AC50" s="803"/>
      <c r="AD50" s="803"/>
      <c r="AE50" s="803"/>
      <c r="AF50" s="804"/>
    </row>
    <row r="51" spans="1:32">
      <c r="A51" s="802"/>
      <c r="B51" s="803"/>
      <c r="C51" s="803"/>
      <c r="D51" s="803"/>
      <c r="E51" s="803"/>
      <c r="F51" s="803"/>
      <c r="G51" s="803"/>
      <c r="H51" s="803"/>
      <c r="I51" s="803"/>
      <c r="J51" s="803"/>
      <c r="K51" s="803"/>
      <c r="L51" s="803"/>
      <c r="M51" s="803"/>
      <c r="N51" s="803"/>
      <c r="O51" s="803"/>
      <c r="P51" s="803"/>
      <c r="Q51" s="803"/>
      <c r="R51" s="803"/>
      <c r="S51" s="803"/>
      <c r="T51" s="803"/>
      <c r="U51" s="803"/>
      <c r="V51" s="803"/>
      <c r="W51" s="803"/>
      <c r="X51" s="803"/>
      <c r="Y51" s="803"/>
      <c r="Z51" s="803"/>
      <c r="AA51" s="803"/>
      <c r="AB51" s="803"/>
      <c r="AC51" s="803"/>
      <c r="AD51" s="803"/>
      <c r="AE51" s="803"/>
      <c r="AF51" s="804"/>
    </row>
    <row r="52" spans="1:32">
      <c r="A52" s="802"/>
      <c r="B52" s="803"/>
      <c r="C52" s="803"/>
      <c r="D52" s="803"/>
      <c r="E52" s="803"/>
      <c r="F52" s="803"/>
      <c r="G52" s="803"/>
      <c r="H52" s="803"/>
      <c r="I52" s="803"/>
      <c r="J52" s="803"/>
      <c r="K52" s="803"/>
      <c r="L52" s="803"/>
      <c r="M52" s="803"/>
      <c r="N52" s="803"/>
      <c r="O52" s="803"/>
      <c r="P52" s="803"/>
      <c r="Q52" s="803"/>
      <c r="R52" s="803"/>
      <c r="S52" s="803"/>
      <c r="T52" s="803"/>
      <c r="U52" s="803"/>
      <c r="V52" s="803"/>
      <c r="W52" s="803"/>
      <c r="X52" s="803"/>
      <c r="Y52" s="803"/>
      <c r="Z52" s="803"/>
      <c r="AA52" s="803"/>
      <c r="AB52" s="803"/>
      <c r="AC52" s="803"/>
      <c r="AD52" s="803"/>
      <c r="AE52" s="803"/>
      <c r="AF52" s="804"/>
    </row>
    <row r="53" spans="1:32">
      <c r="A53" s="802"/>
      <c r="B53" s="803"/>
      <c r="C53" s="803"/>
      <c r="D53" s="803"/>
      <c r="E53" s="803"/>
      <c r="F53" s="803"/>
      <c r="G53" s="803"/>
      <c r="H53" s="803"/>
      <c r="I53" s="803"/>
      <c r="J53" s="803"/>
      <c r="K53" s="803"/>
      <c r="L53" s="803"/>
      <c r="M53" s="803"/>
      <c r="N53" s="803"/>
      <c r="O53" s="803"/>
      <c r="P53" s="803"/>
      <c r="Q53" s="803"/>
      <c r="R53" s="803"/>
      <c r="S53" s="803"/>
      <c r="T53" s="803"/>
      <c r="U53" s="803"/>
      <c r="V53" s="803"/>
      <c r="W53" s="803"/>
      <c r="X53" s="803"/>
      <c r="Y53" s="803"/>
      <c r="Z53" s="803"/>
      <c r="AA53" s="803"/>
      <c r="AB53" s="803"/>
      <c r="AC53" s="803"/>
      <c r="AD53" s="803"/>
      <c r="AE53" s="803"/>
      <c r="AF53" s="804"/>
    </row>
    <row r="54" spans="1:32">
      <c r="A54" s="802"/>
      <c r="B54" s="803"/>
      <c r="C54" s="803"/>
      <c r="D54" s="803"/>
      <c r="E54" s="803"/>
      <c r="F54" s="803"/>
      <c r="G54" s="803"/>
      <c r="H54" s="803"/>
      <c r="I54" s="803"/>
      <c r="J54" s="803"/>
      <c r="K54" s="803"/>
      <c r="L54" s="803"/>
      <c r="M54" s="803"/>
      <c r="N54" s="803"/>
      <c r="O54" s="803"/>
      <c r="P54" s="803"/>
      <c r="Q54" s="803"/>
      <c r="R54" s="803"/>
      <c r="S54" s="803"/>
      <c r="T54" s="803"/>
      <c r="U54" s="803"/>
      <c r="V54" s="803"/>
      <c r="W54" s="803"/>
      <c r="X54" s="803"/>
      <c r="Y54" s="803"/>
      <c r="Z54" s="803"/>
      <c r="AA54" s="803"/>
      <c r="AB54" s="803"/>
      <c r="AC54" s="803"/>
      <c r="AD54" s="803"/>
      <c r="AE54" s="803"/>
      <c r="AF54" s="804"/>
    </row>
    <row r="55" spans="1:32">
      <c r="A55" s="805"/>
      <c r="B55" s="806"/>
      <c r="C55" s="806"/>
      <c r="D55" s="806"/>
      <c r="E55" s="806"/>
      <c r="F55" s="806"/>
      <c r="G55" s="806"/>
      <c r="H55" s="806"/>
      <c r="I55" s="806"/>
      <c r="J55" s="806"/>
      <c r="K55" s="806"/>
      <c r="L55" s="806"/>
      <c r="M55" s="806"/>
      <c r="N55" s="806"/>
      <c r="O55" s="806"/>
      <c r="P55" s="806"/>
      <c r="Q55" s="806"/>
      <c r="R55" s="806"/>
      <c r="S55" s="806"/>
      <c r="T55" s="806"/>
      <c r="U55" s="806"/>
      <c r="V55" s="806"/>
      <c r="W55" s="806"/>
      <c r="X55" s="806"/>
      <c r="Y55" s="806"/>
      <c r="Z55" s="806"/>
      <c r="AA55" s="806"/>
      <c r="AB55" s="806"/>
      <c r="AC55" s="806"/>
      <c r="AD55" s="806"/>
      <c r="AE55" s="806"/>
      <c r="AF55" s="807"/>
    </row>
  </sheetData>
  <mergeCells count="3">
    <mergeCell ref="A3:AF3"/>
    <mergeCell ref="A9:AF30"/>
    <mergeCell ref="A34:AF55"/>
  </mergeCells>
  <phoneticPr fontId="3"/>
  <printOptions horizontalCentered="1"/>
  <pageMargins left="0.70866141732283472" right="0.70866141732283472" top="0.74803149606299213" bottom="0.74803149606299213" header="0.31496062992125984" footer="0.31496062992125984"/>
  <pageSetup paperSize="9" orientation="portrait" cellComments="asDisplayed"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FF00"/>
    <pageSetUpPr fitToPage="1"/>
  </sheetPr>
  <dimension ref="B1:AI22"/>
  <sheetViews>
    <sheetView view="pageBreakPreview" topLeftCell="A3" zoomScale="80" zoomScaleNormal="70" zoomScaleSheetLayoutView="80" workbookViewId="0">
      <selection activeCell="L13" sqref="L13:O13"/>
    </sheetView>
  </sheetViews>
  <sheetFormatPr defaultColWidth="8.90625" defaultRowHeight="13"/>
  <cols>
    <col min="1" max="1" width="1.7265625" style="149" customWidth="1"/>
    <col min="2" max="2" width="6.7265625" style="149" customWidth="1"/>
    <col min="3" max="22" width="8" style="149" customWidth="1"/>
    <col min="23" max="23" width="23.453125" style="149" customWidth="1"/>
    <col min="24" max="24" width="1.7265625" style="149" customWidth="1"/>
    <col min="25" max="16384" width="8.90625" style="149"/>
  </cols>
  <sheetData>
    <row r="1" spans="2:35">
      <c r="B1" s="149" t="s">
        <v>312</v>
      </c>
      <c r="W1" s="150"/>
    </row>
    <row r="2" spans="2:35" ht="19">
      <c r="B2" s="813" t="s">
        <v>313</v>
      </c>
      <c r="C2" s="813"/>
      <c r="D2" s="813"/>
      <c r="E2" s="813"/>
      <c r="F2" s="813"/>
      <c r="G2" s="813"/>
      <c r="H2" s="813"/>
      <c r="I2" s="813"/>
      <c r="J2" s="813"/>
      <c r="K2" s="813"/>
      <c r="L2" s="813"/>
      <c r="M2" s="813"/>
      <c r="N2" s="813"/>
      <c r="O2" s="813"/>
      <c r="P2" s="813"/>
      <c r="Q2" s="813"/>
      <c r="R2" s="813"/>
      <c r="S2" s="813"/>
      <c r="T2" s="813"/>
      <c r="U2" s="813"/>
      <c r="V2" s="813"/>
      <c r="W2" s="813"/>
    </row>
    <row r="4" spans="2:35">
      <c r="B4" s="808" t="s">
        <v>300</v>
      </c>
      <c r="C4" s="809"/>
      <c r="D4" s="810"/>
      <c r="E4" s="811"/>
      <c r="F4" s="811"/>
      <c r="G4" s="811"/>
      <c r="H4" s="811"/>
      <c r="I4" s="811"/>
      <c r="J4" s="811"/>
      <c r="K4" s="811"/>
      <c r="L4" s="811"/>
      <c r="M4" s="811"/>
      <c r="N4" s="812"/>
      <c r="O4" s="812"/>
      <c r="P4" s="812"/>
      <c r="Q4" s="812"/>
      <c r="R4" s="812"/>
      <c r="S4" s="812"/>
      <c r="T4" s="812"/>
      <c r="U4" s="812"/>
      <c r="V4" s="812"/>
      <c r="W4" s="151"/>
      <c r="X4" s="159"/>
      <c r="Y4" s="159"/>
      <c r="Z4" s="159"/>
      <c r="AA4" s="159"/>
      <c r="AB4" s="159"/>
      <c r="AC4" s="159"/>
      <c r="AD4" s="159"/>
      <c r="AE4" s="159"/>
      <c r="AF4" s="159"/>
      <c r="AG4" s="159"/>
      <c r="AH4" s="159"/>
      <c r="AI4" s="159"/>
    </row>
    <row r="5" spans="2:35">
      <c r="B5" s="808" t="s">
        <v>301</v>
      </c>
      <c r="C5" s="809"/>
      <c r="D5" s="810"/>
      <c r="E5" s="811"/>
      <c r="F5" s="811"/>
      <c r="G5" s="811"/>
      <c r="H5" s="811"/>
      <c r="I5" s="811"/>
      <c r="J5" s="811"/>
      <c r="K5" s="811"/>
      <c r="L5" s="811"/>
      <c r="M5" s="811"/>
      <c r="N5" s="812"/>
      <c r="O5" s="812"/>
      <c r="P5" s="812"/>
      <c r="Q5" s="812"/>
      <c r="R5" s="812"/>
      <c r="S5" s="812"/>
      <c r="T5" s="812"/>
      <c r="U5" s="812"/>
      <c r="V5" s="812"/>
      <c r="W5" s="151"/>
      <c r="X5" s="159"/>
      <c r="Y5" s="159"/>
      <c r="Z5" s="159"/>
      <c r="AA5" s="159"/>
      <c r="AB5" s="159"/>
      <c r="AC5" s="159"/>
      <c r="AD5" s="159"/>
      <c r="AE5" s="159"/>
      <c r="AF5" s="159"/>
      <c r="AG5" s="159"/>
      <c r="AH5" s="159"/>
      <c r="AI5" s="159"/>
    </row>
    <row r="7" spans="2:35" s="155" customFormat="1" ht="85.5" customHeight="1">
      <c r="B7" s="152" t="s">
        <v>302</v>
      </c>
      <c r="C7" s="828" t="s">
        <v>314</v>
      </c>
      <c r="D7" s="828"/>
      <c r="E7" s="829" t="s">
        <v>303</v>
      </c>
      <c r="F7" s="829"/>
      <c r="G7" s="829"/>
      <c r="H7" s="829" t="s">
        <v>304</v>
      </c>
      <c r="I7" s="829"/>
      <c r="J7" s="829"/>
      <c r="K7" s="829"/>
      <c r="L7" s="829" t="s">
        <v>305</v>
      </c>
      <c r="M7" s="829"/>
      <c r="N7" s="829"/>
      <c r="O7" s="829"/>
      <c r="P7" s="828" t="s">
        <v>315</v>
      </c>
      <c r="Q7" s="828"/>
      <c r="R7" s="828"/>
      <c r="S7" s="814" t="s">
        <v>306</v>
      </c>
      <c r="T7" s="814"/>
      <c r="U7" s="814" t="s">
        <v>307</v>
      </c>
      <c r="V7" s="814"/>
      <c r="W7" s="154" t="s">
        <v>316</v>
      </c>
    </row>
    <row r="8" spans="2:35" ht="56.25" customHeight="1">
      <c r="B8" s="156">
        <v>1</v>
      </c>
      <c r="C8" s="815" t="s">
        <v>317</v>
      </c>
      <c r="D8" s="816"/>
      <c r="E8" s="817" t="s">
        <v>308</v>
      </c>
      <c r="F8" s="818"/>
      <c r="G8" s="818"/>
      <c r="H8" s="819" t="s">
        <v>309</v>
      </c>
      <c r="I8" s="820"/>
      <c r="J8" s="820"/>
      <c r="K8" s="821"/>
      <c r="L8" s="819" t="s">
        <v>310</v>
      </c>
      <c r="M8" s="820"/>
      <c r="N8" s="820"/>
      <c r="O8" s="821"/>
      <c r="P8" s="822" t="s">
        <v>318</v>
      </c>
      <c r="Q8" s="823"/>
      <c r="R8" s="824"/>
      <c r="S8" s="825" t="s">
        <v>319</v>
      </c>
      <c r="T8" s="826"/>
      <c r="U8" s="827" t="s">
        <v>320</v>
      </c>
      <c r="V8" s="827"/>
      <c r="W8" s="157" t="s">
        <v>311</v>
      </c>
    </row>
    <row r="9" spans="2:35" ht="56.25" customHeight="1">
      <c r="B9" s="156">
        <v>2</v>
      </c>
      <c r="C9" s="815" t="s">
        <v>321</v>
      </c>
      <c r="D9" s="816"/>
      <c r="E9" s="831" t="s">
        <v>322</v>
      </c>
      <c r="F9" s="831"/>
      <c r="G9" s="831"/>
      <c r="H9" s="819" t="s">
        <v>309</v>
      </c>
      <c r="I9" s="820"/>
      <c r="J9" s="820"/>
      <c r="K9" s="821"/>
      <c r="L9" s="819" t="s">
        <v>310</v>
      </c>
      <c r="M9" s="820"/>
      <c r="N9" s="820"/>
      <c r="O9" s="821"/>
      <c r="P9" s="822" t="s">
        <v>323</v>
      </c>
      <c r="Q9" s="823"/>
      <c r="R9" s="824"/>
      <c r="S9" s="825" t="s">
        <v>319</v>
      </c>
      <c r="T9" s="826"/>
      <c r="U9" s="827" t="s">
        <v>324</v>
      </c>
      <c r="V9" s="827"/>
      <c r="W9" s="152"/>
    </row>
    <row r="10" spans="2:35" ht="56.25" customHeight="1">
      <c r="B10" s="156">
        <v>3</v>
      </c>
      <c r="C10" s="815" t="s">
        <v>325</v>
      </c>
      <c r="D10" s="816"/>
      <c r="E10" s="829" t="s">
        <v>326</v>
      </c>
      <c r="F10" s="829"/>
      <c r="G10" s="829"/>
      <c r="H10" s="819" t="s">
        <v>309</v>
      </c>
      <c r="I10" s="820"/>
      <c r="J10" s="820"/>
      <c r="K10" s="821"/>
      <c r="L10" s="819" t="s">
        <v>310</v>
      </c>
      <c r="M10" s="820"/>
      <c r="N10" s="820"/>
      <c r="O10" s="821"/>
      <c r="P10" s="822" t="s">
        <v>327</v>
      </c>
      <c r="Q10" s="823"/>
      <c r="R10" s="824"/>
      <c r="S10" s="825" t="s">
        <v>319</v>
      </c>
      <c r="T10" s="826"/>
      <c r="U10" s="830" t="s">
        <v>328</v>
      </c>
      <c r="V10" s="827"/>
      <c r="W10" s="152"/>
    </row>
    <row r="11" spans="2:35" ht="56.25" customHeight="1">
      <c r="B11" s="156">
        <v>4</v>
      </c>
      <c r="C11" s="815" t="s">
        <v>329</v>
      </c>
      <c r="D11" s="816"/>
      <c r="E11" s="829" t="s">
        <v>330</v>
      </c>
      <c r="F11" s="829"/>
      <c r="G11" s="829"/>
      <c r="H11" s="819" t="s">
        <v>309</v>
      </c>
      <c r="I11" s="820"/>
      <c r="J11" s="820"/>
      <c r="K11" s="821"/>
      <c r="L11" s="819" t="s">
        <v>310</v>
      </c>
      <c r="M11" s="820"/>
      <c r="N11" s="820"/>
      <c r="O11" s="821"/>
      <c r="P11" s="822" t="s">
        <v>323</v>
      </c>
      <c r="Q11" s="823"/>
      <c r="R11" s="824"/>
      <c r="S11" s="825" t="s">
        <v>319</v>
      </c>
      <c r="T11" s="826"/>
      <c r="U11" s="827" t="s">
        <v>324</v>
      </c>
      <c r="V11" s="827"/>
      <c r="W11" s="152"/>
    </row>
    <row r="12" spans="2:35" ht="56.25" customHeight="1">
      <c r="B12" s="156">
        <v>5</v>
      </c>
      <c r="C12" s="815" t="s">
        <v>331</v>
      </c>
      <c r="D12" s="816"/>
      <c r="E12" s="814" t="s">
        <v>332</v>
      </c>
      <c r="F12" s="829"/>
      <c r="G12" s="829"/>
      <c r="H12" s="819" t="s">
        <v>309</v>
      </c>
      <c r="I12" s="820"/>
      <c r="J12" s="820"/>
      <c r="K12" s="821"/>
      <c r="L12" s="819" t="s">
        <v>310</v>
      </c>
      <c r="M12" s="820"/>
      <c r="N12" s="820"/>
      <c r="O12" s="821"/>
      <c r="P12" s="822" t="s">
        <v>327</v>
      </c>
      <c r="Q12" s="823"/>
      <c r="R12" s="824"/>
      <c r="S12" s="825" t="s">
        <v>319</v>
      </c>
      <c r="T12" s="826"/>
      <c r="U12" s="827" t="s">
        <v>333</v>
      </c>
      <c r="V12" s="827"/>
      <c r="W12" s="152"/>
    </row>
    <row r="13" spans="2:35" ht="56.25" customHeight="1">
      <c r="B13" s="153">
        <v>6</v>
      </c>
      <c r="C13" s="833"/>
      <c r="D13" s="833"/>
      <c r="E13" s="829"/>
      <c r="F13" s="829"/>
      <c r="G13" s="829"/>
      <c r="H13" s="829"/>
      <c r="I13" s="829"/>
      <c r="J13" s="829"/>
      <c r="K13" s="829"/>
      <c r="L13" s="829"/>
      <c r="M13" s="829"/>
      <c r="N13" s="829"/>
      <c r="O13" s="829"/>
      <c r="P13" s="832"/>
      <c r="Q13" s="832"/>
      <c r="R13" s="832"/>
      <c r="S13" s="832"/>
      <c r="T13" s="832"/>
      <c r="U13" s="832"/>
      <c r="V13" s="832"/>
      <c r="W13" s="152"/>
    </row>
    <row r="15" spans="2:35">
      <c r="B15" s="158" t="s">
        <v>334</v>
      </c>
    </row>
    <row r="17" spans="2:23">
      <c r="B17" s="158" t="s">
        <v>335</v>
      </c>
    </row>
    <row r="18" spans="2:23" ht="13.5" customHeight="1">
      <c r="B18" s="160" t="s">
        <v>336</v>
      </c>
      <c r="C18" s="161"/>
      <c r="D18" s="161"/>
      <c r="E18" s="161"/>
      <c r="F18" s="161"/>
      <c r="G18" s="161"/>
      <c r="H18" s="161"/>
      <c r="I18" s="161"/>
      <c r="J18" s="161"/>
      <c r="K18" s="161"/>
      <c r="L18" s="161"/>
      <c r="M18" s="161"/>
      <c r="N18" s="161"/>
      <c r="O18" s="161"/>
      <c r="P18" s="161"/>
      <c r="Q18" s="161"/>
      <c r="R18" s="161"/>
      <c r="S18" s="161"/>
      <c r="T18" s="161"/>
      <c r="U18" s="161"/>
      <c r="V18" s="161"/>
      <c r="W18" s="161"/>
    </row>
    <row r="19" spans="2:23" ht="13.5" customHeight="1">
      <c r="B19" s="160" t="s">
        <v>337</v>
      </c>
      <c r="C19" s="161"/>
      <c r="D19" s="161"/>
      <c r="E19" s="161"/>
      <c r="F19" s="161"/>
      <c r="G19" s="161"/>
      <c r="H19" s="161"/>
      <c r="I19" s="161"/>
      <c r="J19" s="161"/>
      <c r="K19" s="161"/>
      <c r="L19" s="161"/>
      <c r="M19" s="161"/>
      <c r="N19" s="161"/>
      <c r="O19" s="161"/>
      <c r="P19" s="161"/>
      <c r="Q19" s="161"/>
      <c r="R19" s="161"/>
      <c r="S19" s="161"/>
      <c r="T19" s="161"/>
      <c r="U19" s="161"/>
      <c r="V19" s="161"/>
      <c r="W19" s="161"/>
    </row>
    <row r="20" spans="2:23" ht="13.5" customHeight="1">
      <c r="B20" s="160" t="s">
        <v>338</v>
      </c>
      <c r="C20" s="161"/>
      <c r="D20" s="161"/>
      <c r="E20" s="161"/>
      <c r="F20" s="161"/>
      <c r="G20" s="161"/>
      <c r="H20" s="161"/>
      <c r="I20" s="161"/>
      <c r="J20" s="161"/>
      <c r="K20" s="161"/>
      <c r="L20" s="161"/>
      <c r="M20" s="161"/>
      <c r="N20" s="161"/>
      <c r="O20" s="161"/>
      <c r="P20" s="161"/>
      <c r="Q20" s="161"/>
      <c r="R20" s="161"/>
      <c r="S20" s="161"/>
      <c r="T20" s="161"/>
      <c r="U20" s="161"/>
      <c r="V20" s="161"/>
      <c r="W20" s="161"/>
    </row>
    <row r="22" spans="2:23">
      <c r="B22" s="158" t="s">
        <v>339</v>
      </c>
    </row>
  </sheetData>
  <mergeCells count="58">
    <mergeCell ref="U13:V13"/>
    <mergeCell ref="C13:D13"/>
    <mergeCell ref="E13:G13"/>
    <mergeCell ref="H13:K13"/>
    <mergeCell ref="L13:O13"/>
    <mergeCell ref="P13:R13"/>
    <mergeCell ref="S13:T13"/>
    <mergeCell ref="U11:V11"/>
    <mergeCell ref="C12:D12"/>
    <mergeCell ref="E12:G12"/>
    <mergeCell ref="H12:K12"/>
    <mergeCell ref="L12:O12"/>
    <mergeCell ref="P12:R12"/>
    <mergeCell ref="S12:T12"/>
    <mergeCell ref="U12:V12"/>
    <mergeCell ref="C11:D11"/>
    <mergeCell ref="E11:G11"/>
    <mergeCell ref="H11:K11"/>
    <mergeCell ref="L11:O11"/>
    <mergeCell ref="P11:R11"/>
    <mergeCell ref="S11:T11"/>
    <mergeCell ref="U9:V9"/>
    <mergeCell ref="C10:D10"/>
    <mergeCell ref="E10:G10"/>
    <mergeCell ref="H10:K10"/>
    <mergeCell ref="L10:O10"/>
    <mergeCell ref="P10:R10"/>
    <mergeCell ref="S10:T10"/>
    <mergeCell ref="U10:V10"/>
    <mergeCell ref="C9:D9"/>
    <mergeCell ref="E9:G9"/>
    <mergeCell ref="H9:K9"/>
    <mergeCell ref="L9:O9"/>
    <mergeCell ref="P9:R9"/>
    <mergeCell ref="S9:T9"/>
    <mergeCell ref="U7:V7"/>
    <mergeCell ref="C8:D8"/>
    <mergeCell ref="E8:G8"/>
    <mergeCell ref="H8:K8"/>
    <mergeCell ref="L8:O8"/>
    <mergeCell ref="P8:R8"/>
    <mergeCell ref="S8:T8"/>
    <mergeCell ref="U8:V8"/>
    <mergeCell ref="C7:D7"/>
    <mergeCell ref="E7:G7"/>
    <mergeCell ref="H7:K7"/>
    <mergeCell ref="L7:O7"/>
    <mergeCell ref="P7:R7"/>
    <mergeCell ref="S7:T7"/>
    <mergeCell ref="B5:D5"/>
    <mergeCell ref="E5:M5"/>
    <mergeCell ref="N5:O5"/>
    <mergeCell ref="P5:V5"/>
    <mergeCell ref="B2:W2"/>
    <mergeCell ref="B4:D4"/>
    <mergeCell ref="E4:M4"/>
    <mergeCell ref="N4:O4"/>
    <mergeCell ref="P4:V4"/>
  </mergeCells>
  <phoneticPr fontId="3"/>
  <dataValidations count="3">
    <dataValidation type="list" allowBlank="1" showInputMessage="1" showErrorMessage="1" sqref="P8:R12" xr:uid="{00000000-0002-0000-1800-000000000000}">
      <formula1>"職場見学, 職場体験, 職場実習"</formula1>
    </dataValidation>
    <dataValidation type="list" allowBlank="1" showInputMessage="1" showErrorMessage="1" sqref="P13:R13" xr:uid="{00000000-0002-0000-1800-000001000000}">
      <formula1>"職場見学, 職場体験, 企業実習"</formula1>
    </dataValidation>
    <dataValidation type="list" allowBlank="1" showInputMessage="1" showErrorMessage="1" sqref="C13:D13" xr:uid="{00000000-0002-0000-1800-000002000000}">
      <formula1>"特別養護老人ホーム, グループホーム, サービス付高齢者住宅, デイサービス, ショートステイ, 訪問介護, 障害福祉施設, その他"</formula1>
    </dataValidation>
  </dataValidations>
  <printOptions horizontalCentered="1"/>
  <pageMargins left="0.70866141732283472" right="0.70866141732283472" top="0.74803149606299213" bottom="0.74803149606299213" header="0.31496062992125984" footer="0.31496062992125984"/>
  <pageSetup paperSize="9" scale="46" orientation="portrait" cellComments="asDisplayed" r:id="rId1"/>
  <colBreaks count="1" manualBreakCount="1">
    <brk id="23" max="1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FF00"/>
    <pageSetUpPr fitToPage="1"/>
  </sheetPr>
  <dimension ref="A1:I32"/>
  <sheetViews>
    <sheetView topLeftCell="A6" workbookViewId="0">
      <selection activeCell="N47" sqref="N47"/>
    </sheetView>
  </sheetViews>
  <sheetFormatPr defaultColWidth="9" defaultRowHeight="13"/>
  <sheetData>
    <row r="1" spans="1:9">
      <c r="A1" t="s">
        <v>344</v>
      </c>
    </row>
    <row r="2" spans="1:9" ht="16.5">
      <c r="A2" s="834" t="s">
        <v>340</v>
      </c>
      <c r="B2" s="834"/>
      <c r="C2" s="834"/>
      <c r="D2" s="834"/>
      <c r="E2" s="834"/>
      <c r="F2" s="834"/>
      <c r="G2" s="834"/>
      <c r="H2" s="834"/>
      <c r="I2" s="834"/>
    </row>
    <row r="4" spans="1:9" ht="14">
      <c r="A4" s="162" t="s">
        <v>341</v>
      </c>
    </row>
    <row r="6" spans="1:9" ht="14">
      <c r="A6" s="162" t="s">
        <v>343</v>
      </c>
    </row>
    <row r="7" spans="1:9">
      <c r="A7" s="14" t="s">
        <v>364</v>
      </c>
    </row>
    <row r="10" spans="1:9">
      <c r="D10" t="s">
        <v>345</v>
      </c>
    </row>
    <row r="14" spans="1:9">
      <c r="D14" t="s">
        <v>347</v>
      </c>
    </row>
    <row r="17" spans="1:2">
      <c r="A17" t="s">
        <v>346</v>
      </c>
    </row>
    <row r="18" spans="1:2">
      <c r="A18" t="s">
        <v>348</v>
      </c>
    </row>
    <row r="28" spans="1:2">
      <c r="A28" t="s">
        <v>349</v>
      </c>
    </row>
    <row r="31" spans="1:2">
      <c r="A31" t="s">
        <v>342</v>
      </c>
    </row>
    <row r="32" spans="1:2">
      <c r="B32" s="1"/>
    </row>
  </sheetData>
  <mergeCells count="1">
    <mergeCell ref="A2:I2"/>
  </mergeCells>
  <phoneticPr fontId="3"/>
  <printOptions horizontalCentered="1"/>
  <pageMargins left="0.70866141732283472" right="0.70866141732283472" top="0.74803149606299213" bottom="0.74803149606299213" header="0.31496062992125984" footer="0.31496062992125984"/>
  <pageSetup paperSize="9" scale="98" orientation="portrait" cellComments="asDisplayed"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9A8E62-3972-439A-8B4D-B8B9163EC3C5}">
  <sheetPr>
    <tabColor rgb="FFFFFF00"/>
    <pageSetUpPr fitToPage="1"/>
  </sheetPr>
  <dimension ref="A1:L26"/>
  <sheetViews>
    <sheetView view="pageBreakPreview" zoomScale="60" zoomScaleNormal="100" workbookViewId="0">
      <selection activeCell="A16" sqref="A16:I16"/>
    </sheetView>
  </sheetViews>
  <sheetFormatPr defaultRowHeight="13"/>
  <cols>
    <col min="8" max="9" width="12.453125" customWidth="1"/>
  </cols>
  <sheetData>
    <row r="1" spans="1:12">
      <c r="A1" t="s">
        <v>386</v>
      </c>
    </row>
    <row r="2" spans="1:12">
      <c r="A2" s="839" t="s">
        <v>390</v>
      </c>
      <c r="B2" s="839"/>
      <c r="C2" s="839"/>
      <c r="D2" s="839"/>
      <c r="E2" s="839"/>
      <c r="F2" s="839"/>
      <c r="G2" s="839"/>
      <c r="H2" s="839"/>
      <c r="I2" s="839"/>
      <c r="J2" s="839"/>
      <c r="K2" s="839"/>
    </row>
    <row r="3" spans="1:12">
      <c r="A3" s="839"/>
      <c r="B3" s="839"/>
      <c r="C3" s="839"/>
      <c r="D3" s="839"/>
      <c r="E3" s="839"/>
      <c r="F3" s="839"/>
      <c r="G3" s="839"/>
      <c r="H3" s="839"/>
      <c r="I3" s="839"/>
      <c r="J3" s="839"/>
      <c r="K3" s="839"/>
    </row>
    <row r="5" spans="1:12" ht="13" customHeight="1">
      <c r="A5" s="840" t="s">
        <v>391</v>
      </c>
      <c r="B5" s="840"/>
      <c r="C5" s="840"/>
      <c r="D5" s="840"/>
      <c r="E5" s="840"/>
      <c r="F5" s="840"/>
      <c r="G5" s="840"/>
      <c r="H5" s="840"/>
      <c r="I5" s="840"/>
      <c r="J5" s="840"/>
      <c r="K5" s="840"/>
      <c r="L5" s="171"/>
    </row>
    <row r="6" spans="1:12">
      <c r="A6" s="840"/>
      <c r="B6" s="840"/>
      <c r="C6" s="840"/>
      <c r="D6" s="840"/>
      <c r="E6" s="840"/>
      <c r="F6" s="840"/>
      <c r="G6" s="840"/>
      <c r="H6" s="840"/>
      <c r="I6" s="840"/>
      <c r="J6" s="840"/>
      <c r="K6" s="840"/>
      <c r="L6" s="171"/>
    </row>
    <row r="7" spans="1:12">
      <c r="A7" s="840"/>
      <c r="B7" s="840"/>
      <c r="C7" s="840"/>
      <c r="D7" s="840"/>
      <c r="E7" s="840"/>
      <c r="F7" s="840"/>
      <c r="G7" s="840"/>
      <c r="H7" s="840"/>
      <c r="I7" s="840"/>
      <c r="J7" s="840"/>
      <c r="K7" s="840"/>
      <c r="L7" s="171"/>
    </row>
    <row r="8" spans="1:12">
      <c r="A8" s="840"/>
      <c r="B8" s="840"/>
      <c r="C8" s="840"/>
      <c r="D8" s="840"/>
      <c r="E8" s="840"/>
      <c r="F8" s="840"/>
      <c r="G8" s="840"/>
      <c r="H8" s="840"/>
      <c r="I8" s="840"/>
      <c r="J8" s="840"/>
      <c r="K8" s="840"/>
      <c r="L8" s="171"/>
    </row>
    <row r="9" spans="1:12">
      <c r="A9" s="840"/>
      <c r="B9" s="840"/>
      <c r="C9" s="840"/>
      <c r="D9" s="840"/>
      <c r="E9" s="840"/>
      <c r="F9" s="840"/>
      <c r="G9" s="840"/>
      <c r="H9" s="840"/>
      <c r="I9" s="840"/>
      <c r="J9" s="840"/>
      <c r="K9" s="840"/>
      <c r="L9" s="171"/>
    </row>
    <row r="10" spans="1:12">
      <c r="A10" s="840"/>
      <c r="B10" s="840"/>
      <c r="C10" s="840"/>
      <c r="D10" s="840"/>
      <c r="E10" s="840"/>
      <c r="F10" s="840"/>
      <c r="G10" s="840"/>
      <c r="H10" s="840"/>
      <c r="I10" s="840"/>
      <c r="J10" s="840"/>
      <c r="K10" s="840"/>
      <c r="L10" s="171"/>
    </row>
    <row r="12" spans="1:12" ht="22" customHeight="1">
      <c r="A12" s="841" t="s">
        <v>392</v>
      </c>
      <c r="B12" s="842"/>
      <c r="C12" s="842"/>
      <c r="D12" s="842"/>
      <c r="E12" s="842"/>
      <c r="F12" s="842"/>
      <c r="G12" s="842"/>
      <c r="H12" s="842"/>
      <c r="I12" s="843"/>
      <c r="J12" s="835" t="s">
        <v>393</v>
      </c>
      <c r="K12" s="835"/>
    </row>
    <row r="13" spans="1:12" ht="52.5" customHeight="1">
      <c r="A13" s="836" t="s">
        <v>394</v>
      </c>
      <c r="B13" s="837"/>
      <c r="C13" s="837"/>
      <c r="D13" s="837"/>
      <c r="E13" s="837"/>
      <c r="F13" s="837"/>
      <c r="G13" s="837"/>
      <c r="H13" s="837"/>
      <c r="I13" s="838"/>
      <c r="J13" s="835" t="s">
        <v>369</v>
      </c>
      <c r="K13" s="835"/>
    </row>
    <row r="14" spans="1:12" ht="52.5" customHeight="1">
      <c r="A14" s="836" t="s">
        <v>395</v>
      </c>
      <c r="B14" s="837"/>
      <c r="C14" s="837"/>
      <c r="D14" s="837"/>
      <c r="E14" s="837"/>
      <c r="F14" s="837"/>
      <c r="G14" s="837"/>
      <c r="H14" s="837"/>
      <c r="I14" s="838"/>
      <c r="J14" s="835" t="s">
        <v>369</v>
      </c>
      <c r="K14" s="835"/>
    </row>
    <row r="15" spans="1:12" ht="52.5" customHeight="1">
      <c r="A15" s="836" t="s">
        <v>396</v>
      </c>
      <c r="B15" s="837"/>
      <c r="C15" s="837"/>
      <c r="D15" s="837"/>
      <c r="E15" s="837"/>
      <c r="F15" s="837"/>
      <c r="G15" s="837"/>
      <c r="H15" s="837"/>
      <c r="I15" s="838"/>
      <c r="J15" s="835" t="s">
        <v>369</v>
      </c>
      <c r="K15" s="835"/>
    </row>
    <row r="16" spans="1:12" ht="52.5" customHeight="1">
      <c r="A16" s="836" t="s">
        <v>397</v>
      </c>
      <c r="B16" s="837"/>
      <c r="C16" s="837"/>
      <c r="D16" s="837"/>
      <c r="E16" s="837"/>
      <c r="F16" s="837"/>
      <c r="G16" s="837"/>
      <c r="H16" s="837"/>
      <c r="I16" s="838"/>
      <c r="J16" s="835" t="s">
        <v>369</v>
      </c>
      <c r="K16" s="835"/>
    </row>
    <row r="17" spans="1:11" ht="52.5" customHeight="1">
      <c r="A17" s="836" t="s">
        <v>398</v>
      </c>
      <c r="B17" s="837"/>
      <c r="C17" s="837"/>
      <c r="D17" s="837"/>
      <c r="E17" s="837"/>
      <c r="F17" s="837"/>
      <c r="G17" s="837"/>
      <c r="H17" s="837"/>
      <c r="I17" s="838"/>
      <c r="J17" s="835" t="s">
        <v>369</v>
      </c>
      <c r="K17" s="835"/>
    </row>
    <row r="18" spans="1:11" ht="52.5" customHeight="1">
      <c r="A18" s="836" t="s">
        <v>399</v>
      </c>
      <c r="B18" s="837"/>
      <c r="C18" s="837"/>
      <c r="D18" s="837"/>
      <c r="E18" s="837"/>
      <c r="F18" s="837"/>
      <c r="G18" s="837"/>
      <c r="H18" s="837"/>
      <c r="I18" s="838"/>
      <c r="J18" s="835" t="s">
        <v>369</v>
      </c>
      <c r="K18" s="835"/>
    </row>
    <row r="19" spans="1:11" ht="52.5" customHeight="1">
      <c r="A19" s="836" t="s">
        <v>400</v>
      </c>
      <c r="B19" s="837"/>
      <c r="C19" s="837"/>
      <c r="D19" s="837"/>
      <c r="E19" s="837"/>
      <c r="F19" s="837"/>
      <c r="G19" s="837"/>
      <c r="H19" s="837"/>
      <c r="I19" s="838"/>
      <c r="J19" s="835" t="s">
        <v>369</v>
      </c>
      <c r="K19" s="835"/>
    </row>
    <row r="20" spans="1:11" ht="52.5" customHeight="1">
      <c r="A20" s="836" t="s">
        <v>401</v>
      </c>
      <c r="B20" s="837"/>
      <c r="C20" s="837"/>
      <c r="D20" s="837"/>
      <c r="E20" s="837"/>
      <c r="F20" s="837"/>
      <c r="G20" s="837"/>
      <c r="H20" s="837"/>
      <c r="I20" s="838"/>
      <c r="J20" s="835" t="s">
        <v>369</v>
      </c>
      <c r="K20" s="835"/>
    </row>
    <row r="21" spans="1:11" ht="52.5" customHeight="1">
      <c r="A21" s="836" t="s">
        <v>402</v>
      </c>
      <c r="B21" s="837"/>
      <c r="C21" s="837"/>
      <c r="D21" s="837"/>
      <c r="E21" s="837"/>
      <c r="F21" s="837"/>
      <c r="G21" s="837"/>
      <c r="H21" s="837"/>
      <c r="I21" s="838"/>
      <c r="J21" s="835" t="s">
        <v>369</v>
      </c>
      <c r="K21" s="835"/>
    </row>
    <row r="22" spans="1:11" ht="52.5" customHeight="1">
      <c r="A22" s="836" t="s">
        <v>403</v>
      </c>
      <c r="B22" s="837"/>
      <c r="C22" s="837"/>
      <c r="D22" s="837"/>
      <c r="E22" s="837"/>
      <c r="F22" s="837"/>
      <c r="G22" s="837"/>
      <c r="H22" s="837"/>
      <c r="I22" s="838"/>
      <c r="J22" s="835" t="s">
        <v>369</v>
      </c>
      <c r="K22" s="835"/>
    </row>
    <row r="23" spans="1:11" ht="52.5" customHeight="1">
      <c r="A23" s="836" t="s">
        <v>404</v>
      </c>
      <c r="B23" s="837"/>
      <c r="C23" s="837"/>
      <c r="D23" s="837"/>
      <c r="E23" s="837"/>
      <c r="F23" s="837"/>
      <c r="G23" s="837"/>
      <c r="H23" s="837"/>
      <c r="I23" s="838"/>
      <c r="J23" s="835" t="s">
        <v>369</v>
      </c>
      <c r="K23" s="835"/>
    </row>
    <row r="24" spans="1:11" ht="52.5" customHeight="1">
      <c r="A24" s="836" t="s">
        <v>407</v>
      </c>
      <c r="B24" s="837"/>
      <c r="C24" s="837"/>
      <c r="D24" s="837"/>
      <c r="E24" s="837"/>
      <c r="F24" s="837"/>
      <c r="G24" s="837"/>
      <c r="H24" s="837"/>
      <c r="I24" s="838"/>
      <c r="J24" s="835" t="s">
        <v>369</v>
      </c>
      <c r="K24" s="835"/>
    </row>
    <row r="25" spans="1:11">
      <c r="A25" t="s">
        <v>405</v>
      </c>
    </row>
    <row r="26" spans="1:11">
      <c r="A26" t="s">
        <v>406</v>
      </c>
    </row>
  </sheetData>
  <mergeCells count="28">
    <mergeCell ref="A2:K3"/>
    <mergeCell ref="J12:K12"/>
    <mergeCell ref="J13:K13"/>
    <mergeCell ref="A5:K10"/>
    <mergeCell ref="A12:I12"/>
    <mergeCell ref="A13:I13"/>
    <mergeCell ref="J14:K14"/>
    <mergeCell ref="J15:K15"/>
    <mergeCell ref="J16:K16"/>
    <mergeCell ref="A14:I14"/>
    <mergeCell ref="A15:I15"/>
    <mergeCell ref="A16:I16"/>
    <mergeCell ref="J17:K17"/>
    <mergeCell ref="J18:K18"/>
    <mergeCell ref="J19:K19"/>
    <mergeCell ref="A17:I17"/>
    <mergeCell ref="A18:I18"/>
    <mergeCell ref="A19:I19"/>
    <mergeCell ref="J23:K23"/>
    <mergeCell ref="J24:K24"/>
    <mergeCell ref="A23:I23"/>
    <mergeCell ref="A24:I24"/>
    <mergeCell ref="J20:K20"/>
    <mergeCell ref="J21:K21"/>
    <mergeCell ref="J22:K22"/>
    <mergeCell ref="A20:I20"/>
    <mergeCell ref="A21:I21"/>
    <mergeCell ref="A22:I22"/>
  </mergeCells>
  <phoneticPr fontId="3"/>
  <pageMargins left="0.7" right="0.7" top="0.75" bottom="0.75" header="0.3" footer="0.3"/>
  <pageSetup paperSize="9" scale="86"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3"/>
  <dimension ref="A1:AF55"/>
  <sheetViews>
    <sheetView view="pageBreakPreview" zoomScaleNormal="100" zoomScaleSheetLayoutView="100" workbookViewId="0">
      <selection activeCell="AH18" sqref="AH18"/>
    </sheetView>
  </sheetViews>
  <sheetFormatPr defaultColWidth="2.6328125" defaultRowHeight="13"/>
  <cols>
    <col min="1" max="16384" width="2.6328125" style="21"/>
  </cols>
  <sheetData>
    <row r="1" spans="1:32">
      <c r="A1" s="21" t="s">
        <v>46</v>
      </c>
    </row>
    <row r="3" spans="1:32" ht="16.5">
      <c r="A3" s="844" t="s">
        <v>276</v>
      </c>
      <c r="B3" s="844"/>
      <c r="C3" s="844"/>
      <c r="D3" s="844"/>
      <c r="E3" s="844"/>
      <c r="F3" s="844"/>
      <c r="G3" s="844"/>
      <c r="H3" s="844"/>
      <c r="I3" s="844"/>
      <c r="J3" s="844"/>
      <c r="K3" s="844"/>
      <c r="L3" s="844"/>
      <c r="M3" s="844"/>
      <c r="N3" s="844"/>
      <c r="O3" s="844"/>
      <c r="P3" s="844"/>
      <c r="Q3" s="844"/>
      <c r="R3" s="844"/>
      <c r="S3" s="844"/>
      <c r="T3" s="844"/>
      <c r="U3" s="844"/>
      <c r="V3" s="844"/>
      <c r="W3" s="844"/>
      <c r="X3" s="844"/>
      <c r="Y3" s="844"/>
      <c r="Z3" s="844"/>
      <c r="AA3" s="844"/>
      <c r="AB3" s="844"/>
      <c r="AC3" s="844"/>
      <c r="AD3" s="844"/>
      <c r="AE3" s="844"/>
      <c r="AF3" s="844"/>
    </row>
    <row r="5" spans="1:32">
      <c r="B5" s="22" t="s">
        <v>277</v>
      </c>
    </row>
    <row r="7" spans="1:32" ht="27" customHeight="1">
      <c r="A7" s="23">
        <v>1</v>
      </c>
      <c r="B7" s="24"/>
      <c r="C7" s="23" t="s">
        <v>278</v>
      </c>
      <c r="D7" s="24"/>
      <c r="E7" s="24"/>
      <c r="F7" s="24"/>
      <c r="G7" s="24"/>
      <c r="H7" s="24"/>
      <c r="I7" s="24"/>
      <c r="J7" s="24"/>
      <c r="K7" s="24"/>
      <c r="L7" s="24"/>
      <c r="M7" s="24"/>
      <c r="N7" s="24"/>
      <c r="O7" s="24"/>
      <c r="P7" s="24"/>
      <c r="Q7" s="24"/>
      <c r="R7" s="24"/>
      <c r="S7" s="24"/>
      <c r="T7" s="24"/>
      <c r="U7" s="24"/>
      <c r="V7" s="24"/>
      <c r="W7" s="24"/>
      <c r="X7" s="24"/>
      <c r="Y7" s="24"/>
      <c r="Z7" s="24"/>
    </row>
    <row r="9" spans="1:32">
      <c r="A9" s="845"/>
      <c r="B9" s="846"/>
      <c r="C9" s="846"/>
      <c r="D9" s="846"/>
      <c r="E9" s="846"/>
      <c r="F9" s="846"/>
      <c r="G9" s="846"/>
      <c r="H9" s="846"/>
      <c r="I9" s="846"/>
      <c r="J9" s="846"/>
      <c r="K9" s="846"/>
      <c r="L9" s="846"/>
      <c r="M9" s="846"/>
      <c r="N9" s="846"/>
      <c r="O9" s="846"/>
      <c r="P9" s="846"/>
      <c r="Q9" s="846"/>
      <c r="R9" s="846"/>
      <c r="S9" s="846"/>
      <c r="T9" s="846"/>
      <c r="U9" s="846"/>
      <c r="V9" s="846"/>
      <c r="W9" s="846"/>
      <c r="X9" s="846"/>
      <c r="Y9" s="846"/>
      <c r="Z9" s="846"/>
      <c r="AA9" s="846"/>
      <c r="AB9" s="846"/>
      <c r="AC9" s="846"/>
      <c r="AD9" s="846"/>
      <c r="AE9" s="846"/>
      <c r="AF9" s="847"/>
    </row>
    <row r="10" spans="1:32">
      <c r="A10" s="848"/>
      <c r="B10" s="849"/>
      <c r="C10" s="849"/>
      <c r="D10" s="849"/>
      <c r="E10" s="849"/>
      <c r="F10" s="849"/>
      <c r="G10" s="849"/>
      <c r="H10" s="849"/>
      <c r="I10" s="849"/>
      <c r="J10" s="849"/>
      <c r="K10" s="849"/>
      <c r="L10" s="849"/>
      <c r="M10" s="849"/>
      <c r="N10" s="849"/>
      <c r="O10" s="849"/>
      <c r="P10" s="849"/>
      <c r="Q10" s="849"/>
      <c r="R10" s="849"/>
      <c r="S10" s="849"/>
      <c r="T10" s="849"/>
      <c r="U10" s="849"/>
      <c r="V10" s="849"/>
      <c r="W10" s="849"/>
      <c r="X10" s="849"/>
      <c r="Y10" s="849"/>
      <c r="Z10" s="849"/>
      <c r="AA10" s="849"/>
      <c r="AB10" s="849"/>
      <c r="AC10" s="849"/>
      <c r="AD10" s="849"/>
      <c r="AE10" s="849"/>
      <c r="AF10" s="850"/>
    </row>
    <row r="11" spans="1:32">
      <c r="A11" s="848"/>
      <c r="B11" s="849"/>
      <c r="C11" s="849"/>
      <c r="D11" s="849"/>
      <c r="E11" s="849"/>
      <c r="F11" s="849"/>
      <c r="G11" s="849"/>
      <c r="H11" s="849"/>
      <c r="I11" s="849"/>
      <c r="J11" s="849"/>
      <c r="K11" s="849"/>
      <c r="L11" s="849"/>
      <c r="M11" s="849"/>
      <c r="N11" s="849"/>
      <c r="O11" s="849"/>
      <c r="P11" s="849"/>
      <c r="Q11" s="849"/>
      <c r="R11" s="849"/>
      <c r="S11" s="849"/>
      <c r="T11" s="849"/>
      <c r="U11" s="849"/>
      <c r="V11" s="849"/>
      <c r="W11" s="849"/>
      <c r="X11" s="849"/>
      <c r="Y11" s="849"/>
      <c r="Z11" s="849"/>
      <c r="AA11" s="849"/>
      <c r="AB11" s="849"/>
      <c r="AC11" s="849"/>
      <c r="AD11" s="849"/>
      <c r="AE11" s="849"/>
      <c r="AF11" s="850"/>
    </row>
    <row r="12" spans="1:32">
      <c r="A12" s="848"/>
      <c r="B12" s="849"/>
      <c r="C12" s="849"/>
      <c r="D12" s="849"/>
      <c r="E12" s="849"/>
      <c r="F12" s="849"/>
      <c r="G12" s="849"/>
      <c r="H12" s="849"/>
      <c r="I12" s="849"/>
      <c r="J12" s="849"/>
      <c r="K12" s="849"/>
      <c r="L12" s="849"/>
      <c r="M12" s="849"/>
      <c r="N12" s="849"/>
      <c r="O12" s="849"/>
      <c r="P12" s="849"/>
      <c r="Q12" s="849"/>
      <c r="R12" s="849"/>
      <c r="S12" s="849"/>
      <c r="T12" s="849"/>
      <c r="U12" s="849"/>
      <c r="V12" s="849"/>
      <c r="W12" s="849"/>
      <c r="X12" s="849"/>
      <c r="Y12" s="849"/>
      <c r="Z12" s="849"/>
      <c r="AA12" s="849"/>
      <c r="AB12" s="849"/>
      <c r="AC12" s="849"/>
      <c r="AD12" s="849"/>
      <c r="AE12" s="849"/>
      <c r="AF12" s="850"/>
    </row>
    <row r="13" spans="1:32">
      <c r="A13" s="848"/>
      <c r="B13" s="849"/>
      <c r="C13" s="849"/>
      <c r="D13" s="849"/>
      <c r="E13" s="849"/>
      <c r="F13" s="849"/>
      <c r="G13" s="849"/>
      <c r="H13" s="849"/>
      <c r="I13" s="849"/>
      <c r="J13" s="849"/>
      <c r="K13" s="849"/>
      <c r="L13" s="849"/>
      <c r="M13" s="849"/>
      <c r="N13" s="849"/>
      <c r="O13" s="849"/>
      <c r="P13" s="849"/>
      <c r="Q13" s="849"/>
      <c r="R13" s="849"/>
      <c r="S13" s="849"/>
      <c r="T13" s="849"/>
      <c r="U13" s="849"/>
      <c r="V13" s="849"/>
      <c r="W13" s="849"/>
      <c r="X13" s="849"/>
      <c r="Y13" s="849"/>
      <c r="Z13" s="849"/>
      <c r="AA13" s="849"/>
      <c r="AB13" s="849"/>
      <c r="AC13" s="849"/>
      <c r="AD13" s="849"/>
      <c r="AE13" s="849"/>
      <c r="AF13" s="850"/>
    </row>
    <row r="14" spans="1:32">
      <c r="A14" s="848"/>
      <c r="B14" s="849"/>
      <c r="C14" s="849"/>
      <c r="D14" s="849"/>
      <c r="E14" s="849"/>
      <c r="F14" s="849"/>
      <c r="G14" s="849"/>
      <c r="H14" s="849"/>
      <c r="I14" s="849"/>
      <c r="J14" s="849"/>
      <c r="K14" s="849"/>
      <c r="L14" s="849"/>
      <c r="M14" s="849"/>
      <c r="N14" s="849"/>
      <c r="O14" s="849"/>
      <c r="P14" s="849"/>
      <c r="Q14" s="849"/>
      <c r="R14" s="849"/>
      <c r="S14" s="849"/>
      <c r="T14" s="849"/>
      <c r="U14" s="849"/>
      <c r="V14" s="849"/>
      <c r="W14" s="849"/>
      <c r="X14" s="849"/>
      <c r="Y14" s="849"/>
      <c r="Z14" s="849"/>
      <c r="AA14" s="849"/>
      <c r="AB14" s="849"/>
      <c r="AC14" s="849"/>
      <c r="AD14" s="849"/>
      <c r="AE14" s="849"/>
      <c r="AF14" s="850"/>
    </row>
    <row r="15" spans="1:32">
      <c r="A15" s="848"/>
      <c r="B15" s="849"/>
      <c r="C15" s="849"/>
      <c r="D15" s="849"/>
      <c r="E15" s="849"/>
      <c r="F15" s="849"/>
      <c r="G15" s="849"/>
      <c r="H15" s="849"/>
      <c r="I15" s="849"/>
      <c r="J15" s="849"/>
      <c r="K15" s="849"/>
      <c r="L15" s="849"/>
      <c r="M15" s="849"/>
      <c r="N15" s="849"/>
      <c r="O15" s="849"/>
      <c r="P15" s="849"/>
      <c r="Q15" s="849"/>
      <c r="R15" s="849"/>
      <c r="S15" s="849"/>
      <c r="T15" s="849"/>
      <c r="U15" s="849"/>
      <c r="V15" s="849"/>
      <c r="W15" s="849"/>
      <c r="X15" s="849"/>
      <c r="Y15" s="849"/>
      <c r="Z15" s="849"/>
      <c r="AA15" s="849"/>
      <c r="AB15" s="849"/>
      <c r="AC15" s="849"/>
      <c r="AD15" s="849"/>
      <c r="AE15" s="849"/>
      <c r="AF15" s="850"/>
    </row>
    <row r="16" spans="1:32">
      <c r="A16" s="848"/>
      <c r="B16" s="849"/>
      <c r="C16" s="849"/>
      <c r="D16" s="849"/>
      <c r="E16" s="849"/>
      <c r="F16" s="849"/>
      <c r="G16" s="849"/>
      <c r="H16" s="849"/>
      <c r="I16" s="849"/>
      <c r="J16" s="849"/>
      <c r="K16" s="849"/>
      <c r="L16" s="849"/>
      <c r="M16" s="849"/>
      <c r="N16" s="849"/>
      <c r="O16" s="849"/>
      <c r="P16" s="849"/>
      <c r="Q16" s="849"/>
      <c r="R16" s="849"/>
      <c r="S16" s="849"/>
      <c r="T16" s="849"/>
      <c r="U16" s="849"/>
      <c r="V16" s="849"/>
      <c r="W16" s="849"/>
      <c r="X16" s="849"/>
      <c r="Y16" s="849"/>
      <c r="Z16" s="849"/>
      <c r="AA16" s="849"/>
      <c r="AB16" s="849"/>
      <c r="AC16" s="849"/>
      <c r="AD16" s="849"/>
      <c r="AE16" s="849"/>
      <c r="AF16" s="850"/>
    </row>
    <row r="17" spans="1:32">
      <c r="A17" s="848"/>
      <c r="B17" s="849"/>
      <c r="C17" s="849"/>
      <c r="D17" s="849"/>
      <c r="E17" s="849"/>
      <c r="F17" s="849"/>
      <c r="G17" s="849"/>
      <c r="H17" s="849"/>
      <c r="I17" s="849"/>
      <c r="J17" s="849"/>
      <c r="K17" s="849"/>
      <c r="L17" s="849"/>
      <c r="M17" s="849"/>
      <c r="N17" s="849"/>
      <c r="O17" s="849"/>
      <c r="P17" s="849"/>
      <c r="Q17" s="849"/>
      <c r="R17" s="849"/>
      <c r="S17" s="849"/>
      <c r="T17" s="849"/>
      <c r="U17" s="849"/>
      <c r="V17" s="849"/>
      <c r="W17" s="849"/>
      <c r="X17" s="849"/>
      <c r="Y17" s="849"/>
      <c r="Z17" s="849"/>
      <c r="AA17" s="849"/>
      <c r="AB17" s="849"/>
      <c r="AC17" s="849"/>
      <c r="AD17" s="849"/>
      <c r="AE17" s="849"/>
      <c r="AF17" s="850"/>
    </row>
    <row r="18" spans="1:32">
      <c r="A18" s="848"/>
      <c r="B18" s="849"/>
      <c r="C18" s="849"/>
      <c r="D18" s="849"/>
      <c r="E18" s="849"/>
      <c r="F18" s="849"/>
      <c r="G18" s="849"/>
      <c r="H18" s="849"/>
      <c r="I18" s="849"/>
      <c r="J18" s="849"/>
      <c r="K18" s="849"/>
      <c r="L18" s="849"/>
      <c r="M18" s="849"/>
      <c r="N18" s="849"/>
      <c r="O18" s="849"/>
      <c r="P18" s="849"/>
      <c r="Q18" s="849"/>
      <c r="R18" s="849"/>
      <c r="S18" s="849"/>
      <c r="T18" s="849"/>
      <c r="U18" s="849"/>
      <c r="V18" s="849"/>
      <c r="W18" s="849"/>
      <c r="X18" s="849"/>
      <c r="Y18" s="849"/>
      <c r="Z18" s="849"/>
      <c r="AA18" s="849"/>
      <c r="AB18" s="849"/>
      <c r="AC18" s="849"/>
      <c r="AD18" s="849"/>
      <c r="AE18" s="849"/>
      <c r="AF18" s="850"/>
    </row>
    <row r="19" spans="1:32">
      <c r="A19" s="848"/>
      <c r="B19" s="849"/>
      <c r="C19" s="849"/>
      <c r="D19" s="849"/>
      <c r="E19" s="849"/>
      <c r="F19" s="849"/>
      <c r="G19" s="849"/>
      <c r="H19" s="849"/>
      <c r="I19" s="849"/>
      <c r="J19" s="849"/>
      <c r="K19" s="849"/>
      <c r="L19" s="849"/>
      <c r="M19" s="849"/>
      <c r="N19" s="849"/>
      <c r="O19" s="849"/>
      <c r="P19" s="849"/>
      <c r="Q19" s="849"/>
      <c r="R19" s="849"/>
      <c r="S19" s="849"/>
      <c r="T19" s="849"/>
      <c r="U19" s="849"/>
      <c r="V19" s="849"/>
      <c r="W19" s="849"/>
      <c r="X19" s="849"/>
      <c r="Y19" s="849"/>
      <c r="Z19" s="849"/>
      <c r="AA19" s="849"/>
      <c r="AB19" s="849"/>
      <c r="AC19" s="849"/>
      <c r="AD19" s="849"/>
      <c r="AE19" s="849"/>
      <c r="AF19" s="850"/>
    </row>
    <row r="20" spans="1:32">
      <c r="A20" s="848"/>
      <c r="B20" s="849"/>
      <c r="C20" s="849"/>
      <c r="D20" s="849"/>
      <c r="E20" s="849"/>
      <c r="F20" s="849"/>
      <c r="G20" s="849"/>
      <c r="H20" s="849"/>
      <c r="I20" s="849"/>
      <c r="J20" s="849"/>
      <c r="K20" s="849"/>
      <c r="L20" s="849"/>
      <c r="M20" s="849"/>
      <c r="N20" s="849"/>
      <c r="O20" s="849"/>
      <c r="P20" s="849"/>
      <c r="Q20" s="849"/>
      <c r="R20" s="849"/>
      <c r="S20" s="849"/>
      <c r="T20" s="849"/>
      <c r="U20" s="849"/>
      <c r="V20" s="849"/>
      <c r="W20" s="849"/>
      <c r="X20" s="849"/>
      <c r="Y20" s="849"/>
      <c r="Z20" s="849"/>
      <c r="AA20" s="849"/>
      <c r="AB20" s="849"/>
      <c r="AC20" s="849"/>
      <c r="AD20" s="849"/>
      <c r="AE20" s="849"/>
      <c r="AF20" s="850"/>
    </row>
    <row r="21" spans="1:32">
      <c r="A21" s="848"/>
      <c r="B21" s="849"/>
      <c r="C21" s="849"/>
      <c r="D21" s="849"/>
      <c r="E21" s="849"/>
      <c r="F21" s="849"/>
      <c r="G21" s="849"/>
      <c r="H21" s="849"/>
      <c r="I21" s="849"/>
      <c r="J21" s="849"/>
      <c r="K21" s="849"/>
      <c r="L21" s="849"/>
      <c r="M21" s="849"/>
      <c r="N21" s="849"/>
      <c r="O21" s="849"/>
      <c r="P21" s="849"/>
      <c r="Q21" s="849"/>
      <c r="R21" s="849"/>
      <c r="S21" s="849"/>
      <c r="T21" s="849"/>
      <c r="U21" s="849"/>
      <c r="V21" s="849"/>
      <c r="W21" s="849"/>
      <c r="X21" s="849"/>
      <c r="Y21" s="849"/>
      <c r="Z21" s="849"/>
      <c r="AA21" s="849"/>
      <c r="AB21" s="849"/>
      <c r="AC21" s="849"/>
      <c r="AD21" s="849"/>
      <c r="AE21" s="849"/>
      <c r="AF21" s="850"/>
    </row>
    <row r="22" spans="1:32">
      <c r="A22" s="848"/>
      <c r="B22" s="849"/>
      <c r="C22" s="849"/>
      <c r="D22" s="849"/>
      <c r="E22" s="849"/>
      <c r="F22" s="849"/>
      <c r="G22" s="849"/>
      <c r="H22" s="849"/>
      <c r="I22" s="849"/>
      <c r="J22" s="849"/>
      <c r="K22" s="849"/>
      <c r="L22" s="849"/>
      <c r="M22" s="849"/>
      <c r="N22" s="849"/>
      <c r="O22" s="849"/>
      <c r="P22" s="849"/>
      <c r="Q22" s="849"/>
      <c r="R22" s="849"/>
      <c r="S22" s="849"/>
      <c r="T22" s="849"/>
      <c r="U22" s="849"/>
      <c r="V22" s="849"/>
      <c r="W22" s="849"/>
      <c r="X22" s="849"/>
      <c r="Y22" s="849"/>
      <c r="Z22" s="849"/>
      <c r="AA22" s="849"/>
      <c r="AB22" s="849"/>
      <c r="AC22" s="849"/>
      <c r="AD22" s="849"/>
      <c r="AE22" s="849"/>
      <c r="AF22" s="850"/>
    </row>
    <row r="23" spans="1:32">
      <c r="A23" s="848"/>
      <c r="B23" s="849"/>
      <c r="C23" s="849"/>
      <c r="D23" s="849"/>
      <c r="E23" s="849"/>
      <c r="F23" s="849"/>
      <c r="G23" s="849"/>
      <c r="H23" s="849"/>
      <c r="I23" s="849"/>
      <c r="J23" s="849"/>
      <c r="K23" s="849"/>
      <c r="L23" s="849"/>
      <c r="M23" s="849"/>
      <c r="N23" s="849"/>
      <c r="O23" s="849"/>
      <c r="P23" s="849"/>
      <c r="Q23" s="849"/>
      <c r="R23" s="849"/>
      <c r="S23" s="849"/>
      <c r="T23" s="849"/>
      <c r="U23" s="849"/>
      <c r="V23" s="849"/>
      <c r="W23" s="849"/>
      <c r="X23" s="849"/>
      <c r="Y23" s="849"/>
      <c r="Z23" s="849"/>
      <c r="AA23" s="849"/>
      <c r="AB23" s="849"/>
      <c r="AC23" s="849"/>
      <c r="AD23" s="849"/>
      <c r="AE23" s="849"/>
      <c r="AF23" s="850"/>
    </row>
    <row r="24" spans="1:32">
      <c r="A24" s="848"/>
      <c r="B24" s="849"/>
      <c r="C24" s="849"/>
      <c r="D24" s="849"/>
      <c r="E24" s="849"/>
      <c r="F24" s="849"/>
      <c r="G24" s="849"/>
      <c r="H24" s="849"/>
      <c r="I24" s="849"/>
      <c r="J24" s="849"/>
      <c r="K24" s="849"/>
      <c r="L24" s="849"/>
      <c r="M24" s="849"/>
      <c r="N24" s="849"/>
      <c r="O24" s="849"/>
      <c r="P24" s="849"/>
      <c r="Q24" s="849"/>
      <c r="R24" s="849"/>
      <c r="S24" s="849"/>
      <c r="T24" s="849"/>
      <c r="U24" s="849"/>
      <c r="V24" s="849"/>
      <c r="W24" s="849"/>
      <c r="X24" s="849"/>
      <c r="Y24" s="849"/>
      <c r="Z24" s="849"/>
      <c r="AA24" s="849"/>
      <c r="AB24" s="849"/>
      <c r="AC24" s="849"/>
      <c r="AD24" s="849"/>
      <c r="AE24" s="849"/>
      <c r="AF24" s="850"/>
    </row>
    <row r="25" spans="1:32">
      <c r="A25" s="848"/>
      <c r="B25" s="849"/>
      <c r="C25" s="849"/>
      <c r="D25" s="849"/>
      <c r="E25" s="849"/>
      <c r="F25" s="849"/>
      <c r="G25" s="849"/>
      <c r="H25" s="849"/>
      <c r="I25" s="849"/>
      <c r="J25" s="849"/>
      <c r="K25" s="849"/>
      <c r="L25" s="849"/>
      <c r="M25" s="849"/>
      <c r="N25" s="849"/>
      <c r="O25" s="849"/>
      <c r="P25" s="849"/>
      <c r="Q25" s="849"/>
      <c r="R25" s="849"/>
      <c r="S25" s="849"/>
      <c r="T25" s="849"/>
      <c r="U25" s="849"/>
      <c r="V25" s="849"/>
      <c r="W25" s="849"/>
      <c r="X25" s="849"/>
      <c r="Y25" s="849"/>
      <c r="Z25" s="849"/>
      <c r="AA25" s="849"/>
      <c r="AB25" s="849"/>
      <c r="AC25" s="849"/>
      <c r="AD25" s="849"/>
      <c r="AE25" s="849"/>
      <c r="AF25" s="850"/>
    </row>
    <row r="26" spans="1:32">
      <c r="A26" s="848"/>
      <c r="B26" s="849"/>
      <c r="C26" s="849"/>
      <c r="D26" s="849"/>
      <c r="E26" s="849"/>
      <c r="F26" s="849"/>
      <c r="G26" s="849"/>
      <c r="H26" s="849"/>
      <c r="I26" s="849"/>
      <c r="J26" s="849"/>
      <c r="K26" s="849"/>
      <c r="L26" s="849"/>
      <c r="M26" s="849"/>
      <c r="N26" s="849"/>
      <c r="O26" s="849"/>
      <c r="P26" s="849"/>
      <c r="Q26" s="849"/>
      <c r="R26" s="849"/>
      <c r="S26" s="849"/>
      <c r="T26" s="849"/>
      <c r="U26" s="849"/>
      <c r="V26" s="849"/>
      <c r="W26" s="849"/>
      <c r="X26" s="849"/>
      <c r="Y26" s="849"/>
      <c r="Z26" s="849"/>
      <c r="AA26" s="849"/>
      <c r="AB26" s="849"/>
      <c r="AC26" s="849"/>
      <c r="AD26" s="849"/>
      <c r="AE26" s="849"/>
      <c r="AF26" s="850"/>
    </row>
    <row r="27" spans="1:32">
      <c r="A27" s="848"/>
      <c r="B27" s="849"/>
      <c r="C27" s="849"/>
      <c r="D27" s="849"/>
      <c r="E27" s="849"/>
      <c r="F27" s="849"/>
      <c r="G27" s="849"/>
      <c r="H27" s="849"/>
      <c r="I27" s="849"/>
      <c r="J27" s="849"/>
      <c r="K27" s="849"/>
      <c r="L27" s="849"/>
      <c r="M27" s="849"/>
      <c r="N27" s="849"/>
      <c r="O27" s="849"/>
      <c r="P27" s="849"/>
      <c r="Q27" s="849"/>
      <c r="R27" s="849"/>
      <c r="S27" s="849"/>
      <c r="T27" s="849"/>
      <c r="U27" s="849"/>
      <c r="V27" s="849"/>
      <c r="W27" s="849"/>
      <c r="X27" s="849"/>
      <c r="Y27" s="849"/>
      <c r="Z27" s="849"/>
      <c r="AA27" s="849"/>
      <c r="AB27" s="849"/>
      <c r="AC27" s="849"/>
      <c r="AD27" s="849"/>
      <c r="AE27" s="849"/>
      <c r="AF27" s="850"/>
    </row>
    <row r="28" spans="1:32">
      <c r="A28" s="848"/>
      <c r="B28" s="849"/>
      <c r="C28" s="849"/>
      <c r="D28" s="849"/>
      <c r="E28" s="849"/>
      <c r="F28" s="849"/>
      <c r="G28" s="849"/>
      <c r="H28" s="849"/>
      <c r="I28" s="849"/>
      <c r="J28" s="849"/>
      <c r="K28" s="849"/>
      <c r="L28" s="849"/>
      <c r="M28" s="849"/>
      <c r="N28" s="849"/>
      <c r="O28" s="849"/>
      <c r="P28" s="849"/>
      <c r="Q28" s="849"/>
      <c r="R28" s="849"/>
      <c r="S28" s="849"/>
      <c r="T28" s="849"/>
      <c r="U28" s="849"/>
      <c r="V28" s="849"/>
      <c r="W28" s="849"/>
      <c r="X28" s="849"/>
      <c r="Y28" s="849"/>
      <c r="Z28" s="849"/>
      <c r="AA28" s="849"/>
      <c r="AB28" s="849"/>
      <c r="AC28" s="849"/>
      <c r="AD28" s="849"/>
      <c r="AE28" s="849"/>
      <c r="AF28" s="850"/>
    </row>
    <row r="29" spans="1:32">
      <c r="A29" s="848"/>
      <c r="B29" s="849"/>
      <c r="C29" s="849"/>
      <c r="D29" s="849"/>
      <c r="E29" s="849"/>
      <c r="F29" s="849"/>
      <c r="G29" s="849"/>
      <c r="H29" s="849"/>
      <c r="I29" s="849"/>
      <c r="J29" s="849"/>
      <c r="K29" s="849"/>
      <c r="L29" s="849"/>
      <c r="M29" s="849"/>
      <c r="N29" s="849"/>
      <c r="O29" s="849"/>
      <c r="P29" s="849"/>
      <c r="Q29" s="849"/>
      <c r="R29" s="849"/>
      <c r="S29" s="849"/>
      <c r="T29" s="849"/>
      <c r="U29" s="849"/>
      <c r="V29" s="849"/>
      <c r="W29" s="849"/>
      <c r="X29" s="849"/>
      <c r="Y29" s="849"/>
      <c r="Z29" s="849"/>
      <c r="AA29" s="849"/>
      <c r="AB29" s="849"/>
      <c r="AC29" s="849"/>
      <c r="AD29" s="849"/>
      <c r="AE29" s="849"/>
      <c r="AF29" s="850"/>
    </row>
    <row r="30" spans="1:32">
      <c r="A30" s="851"/>
      <c r="B30" s="852"/>
      <c r="C30" s="852"/>
      <c r="D30" s="852"/>
      <c r="E30" s="852"/>
      <c r="F30" s="852"/>
      <c r="G30" s="852"/>
      <c r="H30" s="852"/>
      <c r="I30" s="852"/>
      <c r="J30" s="852"/>
      <c r="K30" s="852"/>
      <c r="L30" s="852"/>
      <c r="M30" s="852"/>
      <c r="N30" s="852"/>
      <c r="O30" s="852"/>
      <c r="P30" s="852"/>
      <c r="Q30" s="852"/>
      <c r="R30" s="852"/>
      <c r="S30" s="852"/>
      <c r="T30" s="852"/>
      <c r="U30" s="852"/>
      <c r="V30" s="852"/>
      <c r="W30" s="852"/>
      <c r="X30" s="852"/>
      <c r="Y30" s="852"/>
      <c r="Z30" s="852"/>
      <c r="AA30" s="852"/>
      <c r="AB30" s="852"/>
      <c r="AC30" s="852"/>
      <c r="AD30" s="852"/>
      <c r="AE30" s="852"/>
      <c r="AF30" s="853"/>
    </row>
    <row r="32" spans="1:32" ht="27" customHeight="1">
      <c r="A32" s="23">
        <v>2</v>
      </c>
      <c r="B32" s="24"/>
      <c r="C32" s="23" t="s">
        <v>279</v>
      </c>
      <c r="D32" s="24"/>
      <c r="E32" s="24"/>
      <c r="F32" s="24"/>
      <c r="G32" s="24"/>
      <c r="H32" s="24"/>
      <c r="I32" s="24"/>
      <c r="J32" s="24"/>
      <c r="K32" s="24"/>
      <c r="L32" s="24"/>
      <c r="M32" s="24"/>
      <c r="N32" s="24"/>
      <c r="O32" s="24"/>
      <c r="P32" s="24"/>
      <c r="Q32" s="24"/>
      <c r="R32" s="24"/>
      <c r="S32" s="24"/>
      <c r="T32" s="24"/>
      <c r="U32" s="24"/>
      <c r="V32" s="24"/>
      <c r="W32" s="24"/>
      <c r="X32" s="24"/>
      <c r="Y32" s="24"/>
      <c r="Z32" s="24"/>
    </row>
    <row r="34" spans="1:32">
      <c r="A34" s="845"/>
      <c r="B34" s="846"/>
      <c r="C34" s="846"/>
      <c r="D34" s="846"/>
      <c r="E34" s="846"/>
      <c r="F34" s="846"/>
      <c r="G34" s="846"/>
      <c r="H34" s="846"/>
      <c r="I34" s="846"/>
      <c r="J34" s="846"/>
      <c r="K34" s="846"/>
      <c r="L34" s="846"/>
      <c r="M34" s="846"/>
      <c r="N34" s="846"/>
      <c r="O34" s="846"/>
      <c r="P34" s="846"/>
      <c r="Q34" s="846"/>
      <c r="R34" s="846"/>
      <c r="S34" s="846"/>
      <c r="T34" s="846"/>
      <c r="U34" s="846"/>
      <c r="V34" s="846"/>
      <c r="W34" s="846"/>
      <c r="X34" s="846"/>
      <c r="Y34" s="846"/>
      <c r="Z34" s="846"/>
      <c r="AA34" s="846"/>
      <c r="AB34" s="846"/>
      <c r="AC34" s="846"/>
      <c r="AD34" s="846"/>
      <c r="AE34" s="846"/>
      <c r="AF34" s="847"/>
    </row>
    <row r="35" spans="1:32">
      <c r="A35" s="848"/>
      <c r="B35" s="849"/>
      <c r="C35" s="849"/>
      <c r="D35" s="849"/>
      <c r="E35" s="849"/>
      <c r="F35" s="849"/>
      <c r="G35" s="849"/>
      <c r="H35" s="849"/>
      <c r="I35" s="849"/>
      <c r="J35" s="849"/>
      <c r="K35" s="849"/>
      <c r="L35" s="849"/>
      <c r="M35" s="849"/>
      <c r="N35" s="849"/>
      <c r="O35" s="849"/>
      <c r="P35" s="849"/>
      <c r="Q35" s="849"/>
      <c r="R35" s="849"/>
      <c r="S35" s="849"/>
      <c r="T35" s="849"/>
      <c r="U35" s="849"/>
      <c r="V35" s="849"/>
      <c r="W35" s="849"/>
      <c r="X35" s="849"/>
      <c r="Y35" s="849"/>
      <c r="Z35" s="849"/>
      <c r="AA35" s="849"/>
      <c r="AB35" s="849"/>
      <c r="AC35" s="849"/>
      <c r="AD35" s="849"/>
      <c r="AE35" s="849"/>
      <c r="AF35" s="850"/>
    </row>
    <row r="36" spans="1:32">
      <c r="A36" s="848"/>
      <c r="B36" s="849"/>
      <c r="C36" s="849"/>
      <c r="D36" s="849"/>
      <c r="E36" s="849"/>
      <c r="F36" s="849"/>
      <c r="G36" s="849"/>
      <c r="H36" s="849"/>
      <c r="I36" s="849"/>
      <c r="J36" s="849"/>
      <c r="K36" s="849"/>
      <c r="L36" s="849"/>
      <c r="M36" s="849"/>
      <c r="N36" s="849"/>
      <c r="O36" s="849"/>
      <c r="P36" s="849"/>
      <c r="Q36" s="849"/>
      <c r="R36" s="849"/>
      <c r="S36" s="849"/>
      <c r="T36" s="849"/>
      <c r="U36" s="849"/>
      <c r="V36" s="849"/>
      <c r="W36" s="849"/>
      <c r="X36" s="849"/>
      <c r="Y36" s="849"/>
      <c r="Z36" s="849"/>
      <c r="AA36" s="849"/>
      <c r="AB36" s="849"/>
      <c r="AC36" s="849"/>
      <c r="AD36" s="849"/>
      <c r="AE36" s="849"/>
      <c r="AF36" s="850"/>
    </row>
    <row r="37" spans="1:32">
      <c r="A37" s="848"/>
      <c r="B37" s="849"/>
      <c r="C37" s="849"/>
      <c r="D37" s="849"/>
      <c r="E37" s="849"/>
      <c r="F37" s="849"/>
      <c r="G37" s="849"/>
      <c r="H37" s="849"/>
      <c r="I37" s="849"/>
      <c r="J37" s="849"/>
      <c r="K37" s="849"/>
      <c r="L37" s="849"/>
      <c r="M37" s="849"/>
      <c r="N37" s="849"/>
      <c r="O37" s="849"/>
      <c r="P37" s="849"/>
      <c r="Q37" s="849"/>
      <c r="R37" s="849"/>
      <c r="S37" s="849"/>
      <c r="T37" s="849"/>
      <c r="U37" s="849"/>
      <c r="V37" s="849"/>
      <c r="W37" s="849"/>
      <c r="X37" s="849"/>
      <c r="Y37" s="849"/>
      <c r="Z37" s="849"/>
      <c r="AA37" s="849"/>
      <c r="AB37" s="849"/>
      <c r="AC37" s="849"/>
      <c r="AD37" s="849"/>
      <c r="AE37" s="849"/>
      <c r="AF37" s="850"/>
    </row>
    <row r="38" spans="1:32">
      <c r="A38" s="848"/>
      <c r="B38" s="849"/>
      <c r="C38" s="849"/>
      <c r="D38" s="849"/>
      <c r="E38" s="849"/>
      <c r="F38" s="849"/>
      <c r="G38" s="849"/>
      <c r="H38" s="849"/>
      <c r="I38" s="849"/>
      <c r="J38" s="849"/>
      <c r="K38" s="849"/>
      <c r="L38" s="849"/>
      <c r="M38" s="849"/>
      <c r="N38" s="849"/>
      <c r="O38" s="849"/>
      <c r="P38" s="849"/>
      <c r="Q38" s="849"/>
      <c r="R38" s="849"/>
      <c r="S38" s="849"/>
      <c r="T38" s="849"/>
      <c r="U38" s="849"/>
      <c r="V38" s="849"/>
      <c r="W38" s="849"/>
      <c r="X38" s="849"/>
      <c r="Y38" s="849"/>
      <c r="Z38" s="849"/>
      <c r="AA38" s="849"/>
      <c r="AB38" s="849"/>
      <c r="AC38" s="849"/>
      <c r="AD38" s="849"/>
      <c r="AE38" s="849"/>
      <c r="AF38" s="850"/>
    </row>
    <row r="39" spans="1:32">
      <c r="A39" s="848"/>
      <c r="B39" s="849"/>
      <c r="C39" s="849"/>
      <c r="D39" s="849"/>
      <c r="E39" s="849"/>
      <c r="F39" s="849"/>
      <c r="G39" s="849"/>
      <c r="H39" s="849"/>
      <c r="I39" s="849"/>
      <c r="J39" s="849"/>
      <c r="K39" s="849"/>
      <c r="L39" s="849"/>
      <c r="M39" s="849"/>
      <c r="N39" s="849"/>
      <c r="O39" s="849"/>
      <c r="P39" s="849"/>
      <c r="Q39" s="849"/>
      <c r="R39" s="849"/>
      <c r="S39" s="849"/>
      <c r="T39" s="849"/>
      <c r="U39" s="849"/>
      <c r="V39" s="849"/>
      <c r="W39" s="849"/>
      <c r="X39" s="849"/>
      <c r="Y39" s="849"/>
      <c r="Z39" s="849"/>
      <c r="AA39" s="849"/>
      <c r="AB39" s="849"/>
      <c r="AC39" s="849"/>
      <c r="AD39" s="849"/>
      <c r="AE39" s="849"/>
      <c r="AF39" s="850"/>
    </row>
    <row r="40" spans="1:32">
      <c r="A40" s="848"/>
      <c r="B40" s="849"/>
      <c r="C40" s="849"/>
      <c r="D40" s="849"/>
      <c r="E40" s="849"/>
      <c r="F40" s="849"/>
      <c r="G40" s="849"/>
      <c r="H40" s="849"/>
      <c r="I40" s="849"/>
      <c r="J40" s="849"/>
      <c r="K40" s="849"/>
      <c r="L40" s="849"/>
      <c r="M40" s="849"/>
      <c r="N40" s="849"/>
      <c r="O40" s="849"/>
      <c r="P40" s="849"/>
      <c r="Q40" s="849"/>
      <c r="R40" s="849"/>
      <c r="S40" s="849"/>
      <c r="T40" s="849"/>
      <c r="U40" s="849"/>
      <c r="V40" s="849"/>
      <c r="W40" s="849"/>
      <c r="X40" s="849"/>
      <c r="Y40" s="849"/>
      <c r="Z40" s="849"/>
      <c r="AA40" s="849"/>
      <c r="AB40" s="849"/>
      <c r="AC40" s="849"/>
      <c r="AD40" s="849"/>
      <c r="AE40" s="849"/>
      <c r="AF40" s="850"/>
    </row>
    <row r="41" spans="1:32">
      <c r="A41" s="848"/>
      <c r="B41" s="849"/>
      <c r="C41" s="849"/>
      <c r="D41" s="849"/>
      <c r="E41" s="849"/>
      <c r="F41" s="849"/>
      <c r="G41" s="849"/>
      <c r="H41" s="849"/>
      <c r="I41" s="849"/>
      <c r="J41" s="849"/>
      <c r="K41" s="849"/>
      <c r="L41" s="849"/>
      <c r="M41" s="849"/>
      <c r="N41" s="849"/>
      <c r="O41" s="849"/>
      <c r="P41" s="849"/>
      <c r="Q41" s="849"/>
      <c r="R41" s="849"/>
      <c r="S41" s="849"/>
      <c r="T41" s="849"/>
      <c r="U41" s="849"/>
      <c r="V41" s="849"/>
      <c r="W41" s="849"/>
      <c r="X41" s="849"/>
      <c r="Y41" s="849"/>
      <c r="Z41" s="849"/>
      <c r="AA41" s="849"/>
      <c r="AB41" s="849"/>
      <c r="AC41" s="849"/>
      <c r="AD41" s="849"/>
      <c r="AE41" s="849"/>
      <c r="AF41" s="850"/>
    </row>
    <row r="42" spans="1:32">
      <c r="A42" s="848"/>
      <c r="B42" s="849"/>
      <c r="C42" s="849"/>
      <c r="D42" s="849"/>
      <c r="E42" s="849"/>
      <c r="F42" s="849"/>
      <c r="G42" s="849"/>
      <c r="H42" s="849"/>
      <c r="I42" s="849"/>
      <c r="J42" s="849"/>
      <c r="K42" s="849"/>
      <c r="L42" s="849"/>
      <c r="M42" s="849"/>
      <c r="N42" s="849"/>
      <c r="O42" s="849"/>
      <c r="P42" s="849"/>
      <c r="Q42" s="849"/>
      <c r="R42" s="849"/>
      <c r="S42" s="849"/>
      <c r="T42" s="849"/>
      <c r="U42" s="849"/>
      <c r="V42" s="849"/>
      <c r="W42" s="849"/>
      <c r="X42" s="849"/>
      <c r="Y42" s="849"/>
      <c r="Z42" s="849"/>
      <c r="AA42" s="849"/>
      <c r="AB42" s="849"/>
      <c r="AC42" s="849"/>
      <c r="AD42" s="849"/>
      <c r="AE42" s="849"/>
      <c r="AF42" s="850"/>
    </row>
    <row r="43" spans="1:32">
      <c r="A43" s="848"/>
      <c r="B43" s="849"/>
      <c r="C43" s="849"/>
      <c r="D43" s="849"/>
      <c r="E43" s="849"/>
      <c r="F43" s="849"/>
      <c r="G43" s="849"/>
      <c r="H43" s="849"/>
      <c r="I43" s="849"/>
      <c r="J43" s="849"/>
      <c r="K43" s="849"/>
      <c r="L43" s="849"/>
      <c r="M43" s="849"/>
      <c r="N43" s="849"/>
      <c r="O43" s="849"/>
      <c r="P43" s="849"/>
      <c r="Q43" s="849"/>
      <c r="R43" s="849"/>
      <c r="S43" s="849"/>
      <c r="T43" s="849"/>
      <c r="U43" s="849"/>
      <c r="V43" s="849"/>
      <c r="W43" s="849"/>
      <c r="X43" s="849"/>
      <c r="Y43" s="849"/>
      <c r="Z43" s="849"/>
      <c r="AA43" s="849"/>
      <c r="AB43" s="849"/>
      <c r="AC43" s="849"/>
      <c r="AD43" s="849"/>
      <c r="AE43" s="849"/>
      <c r="AF43" s="850"/>
    </row>
    <row r="44" spans="1:32">
      <c r="A44" s="848"/>
      <c r="B44" s="849"/>
      <c r="C44" s="849"/>
      <c r="D44" s="849"/>
      <c r="E44" s="849"/>
      <c r="F44" s="849"/>
      <c r="G44" s="849"/>
      <c r="H44" s="849"/>
      <c r="I44" s="849"/>
      <c r="J44" s="849"/>
      <c r="K44" s="849"/>
      <c r="L44" s="849"/>
      <c r="M44" s="849"/>
      <c r="N44" s="849"/>
      <c r="O44" s="849"/>
      <c r="P44" s="849"/>
      <c r="Q44" s="849"/>
      <c r="R44" s="849"/>
      <c r="S44" s="849"/>
      <c r="T44" s="849"/>
      <c r="U44" s="849"/>
      <c r="V44" s="849"/>
      <c r="W44" s="849"/>
      <c r="X44" s="849"/>
      <c r="Y44" s="849"/>
      <c r="Z44" s="849"/>
      <c r="AA44" s="849"/>
      <c r="AB44" s="849"/>
      <c r="AC44" s="849"/>
      <c r="AD44" s="849"/>
      <c r="AE44" s="849"/>
      <c r="AF44" s="850"/>
    </row>
    <row r="45" spans="1:32">
      <c r="A45" s="848"/>
      <c r="B45" s="849"/>
      <c r="C45" s="849"/>
      <c r="D45" s="849"/>
      <c r="E45" s="849"/>
      <c r="F45" s="849"/>
      <c r="G45" s="849"/>
      <c r="H45" s="849"/>
      <c r="I45" s="849"/>
      <c r="J45" s="849"/>
      <c r="K45" s="849"/>
      <c r="L45" s="849"/>
      <c r="M45" s="849"/>
      <c r="N45" s="849"/>
      <c r="O45" s="849"/>
      <c r="P45" s="849"/>
      <c r="Q45" s="849"/>
      <c r="R45" s="849"/>
      <c r="S45" s="849"/>
      <c r="T45" s="849"/>
      <c r="U45" s="849"/>
      <c r="V45" s="849"/>
      <c r="W45" s="849"/>
      <c r="X45" s="849"/>
      <c r="Y45" s="849"/>
      <c r="Z45" s="849"/>
      <c r="AA45" s="849"/>
      <c r="AB45" s="849"/>
      <c r="AC45" s="849"/>
      <c r="AD45" s="849"/>
      <c r="AE45" s="849"/>
      <c r="AF45" s="850"/>
    </row>
    <row r="46" spans="1:32">
      <c r="A46" s="848"/>
      <c r="B46" s="849"/>
      <c r="C46" s="849"/>
      <c r="D46" s="849"/>
      <c r="E46" s="849"/>
      <c r="F46" s="849"/>
      <c r="G46" s="849"/>
      <c r="H46" s="849"/>
      <c r="I46" s="849"/>
      <c r="J46" s="849"/>
      <c r="K46" s="849"/>
      <c r="L46" s="849"/>
      <c r="M46" s="849"/>
      <c r="N46" s="849"/>
      <c r="O46" s="849"/>
      <c r="P46" s="849"/>
      <c r="Q46" s="849"/>
      <c r="R46" s="849"/>
      <c r="S46" s="849"/>
      <c r="T46" s="849"/>
      <c r="U46" s="849"/>
      <c r="V46" s="849"/>
      <c r="W46" s="849"/>
      <c r="X46" s="849"/>
      <c r="Y46" s="849"/>
      <c r="Z46" s="849"/>
      <c r="AA46" s="849"/>
      <c r="AB46" s="849"/>
      <c r="AC46" s="849"/>
      <c r="AD46" s="849"/>
      <c r="AE46" s="849"/>
      <c r="AF46" s="850"/>
    </row>
    <row r="47" spans="1:32">
      <c r="A47" s="848"/>
      <c r="B47" s="849"/>
      <c r="C47" s="849"/>
      <c r="D47" s="849"/>
      <c r="E47" s="849"/>
      <c r="F47" s="849"/>
      <c r="G47" s="849"/>
      <c r="H47" s="849"/>
      <c r="I47" s="849"/>
      <c r="J47" s="849"/>
      <c r="K47" s="849"/>
      <c r="L47" s="849"/>
      <c r="M47" s="849"/>
      <c r="N47" s="849"/>
      <c r="O47" s="849"/>
      <c r="P47" s="849"/>
      <c r="Q47" s="849"/>
      <c r="R47" s="849"/>
      <c r="S47" s="849"/>
      <c r="T47" s="849"/>
      <c r="U47" s="849"/>
      <c r="V47" s="849"/>
      <c r="W47" s="849"/>
      <c r="X47" s="849"/>
      <c r="Y47" s="849"/>
      <c r="Z47" s="849"/>
      <c r="AA47" s="849"/>
      <c r="AB47" s="849"/>
      <c r="AC47" s="849"/>
      <c r="AD47" s="849"/>
      <c r="AE47" s="849"/>
      <c r="AF47" s="850"/>
    </row>
    <row r="48" spans="1:32">
      <c r="A48" s="848"/>
      <c r="B48" s="849"/>
      <c r="C48" s="849"/>
      <c r="D48" s="849"/>
      <c r="E48" s="849"/>
      <c r="F48" s="849"/>
      <c r="G48" s="849"/>
      <c r="H48" s="849"/>
      <c r="I48" s="849"/>
      <c r="J48" s="849"/>
      <c r="K48" s="849"/>
      <c r="L48" s="849"/>
      <c r="M48" s="849"/>
      <c r="N48" s="849"/>
      <c r="O48" s="849"/>
      <c r="P48" s="849"/>
      <c r="Q48" s="849"/>
      <c r="R48" s="849"/>
      <c r="S48" s="849"/>
      <c r="T48" s="849"/>
      <c r="U48" s="849"/>
      <c r="V48" s="849"/>
      <c r="W48" s="849"/>
      <c r="X48" s="849"/>
      <c r="Y48" s="849"/>
      <c r="Z48" s="849"/>
      <c r="AA48" s="849"/>
      <c r="AB48" s="849"/>
      <c r="AC48" s="849"/>
      <c r="AD48" s="849"/>
      <c r="AE48" s="849"/>
      <c r="AF48" s="850"/>
    </row>
    <row r="49" spans="1:32">
      <c r="A49" s="848"/>
      <c r="B49" s="849"/>
      <c r="C49" s="849"/>
      <c r="D49" s="849"/>
      <c r="E49" s="849"/>
      <c r="F49" s="849"/>
      <c r="G49" s="849"/>
      <c r="H49" s="849"/>
      <c r="I49" s="849"/>
      <c r="J49" s="849"/>
      <c r="K49" s="849"/>
      <c r="L49" s="849"/>
      <c r="M49" s="849"/>
      <c r="N49" s="849"/>
      <c r="O49" s="849"/>
      <c r="P49" s="849"/>
      <c r="Q49" s="849"/>
      <c r="R49" s="849"/>
      <c r="S49" s="849"/>
      <c r="T49" s="849"/>
      <c r="U49" s="849"/>
      <c r="V49" s="849"/>
      <c r="W49" s="849"/>
      <c r="X49" s="849"/>
      <c r="Y49" s="849"/>
      <c r="Z49" s="849"/>
      <c r="AA49" s="849"/>
      <c r="AB49" s="849"/>
      <c r="AC49" s="849"/>
      <c r="AD49" s="849"/>
      <c r="AE49" s="849"/>
      <c r="AF49" s="850"/>
    </row>
    <row r="50" spans="1:32">
      <c r="A50" s="848"/>
      <c r="B50" s="849"/>
      <c r="C50" s="849"/>
      <c r="D50" s="849"/>
      <c r="E50" s="849"/>
      <c r="F50" s="849"/>
      <c r="G50" s="849"/>
      <c r="H50" s="849"/>
      <c r="I50" s="849"/>
      <c r="J50" s="849"/>
      <c r="K50" s="849"/>
      <c r="L50" s="849"/>
      <c r="M50" s="849"/>
      <c r="N50" s="849"/>
      <c r="O50" s="849"/>
      <c r="P50" s="849"/>
      <c r="Q50" s="849"/>
      <c r="R50" s="849"/>
      <c r="S50" s="849"/>
      <c r="T50" s="849"/>
      <c r="U50" s="849"/>
      <c r="V50" s="849"/>
      <c r="W50" s="849"/>
      <c r="X50" s="849"/>
      <c r="Y50" s="849"/>
      <c r="Z50" s="849"/>
      <c r="AA50" s="849"/>
      <c r="AB50" s="849"/>
      <c r="AC50" s="849"/>
      <c r="AD50" s="849"/>
      <c r="AE50" s="849"/>
      <c r="AF50" s="850"/>
    </row>
    <row r="51" spans="1:32">
      <c r="A51" s="848"/>
      <c r="B51" s="849"/>
      <c r="C51" s="849"/>
      <c r="D51" s="849"/>
      <c r="E51" s="849"/>
      <c r="F51" s="849"/>
      <c r="G51" s="849"/>
      <c r="H51" s="849"/>
      <c r="I51" s="849"/>
      <c r="J51" s="849"/>
      <c r="K51" s="849"/>
      <c r="L51" s="849"/>
      <c r="M51" s="849"/>
      <c r="N51" s="849"/>
      <c r="O51" s="849"/>
      <c r="P51" s="849"/>
      <c r="Q51" s="849"/>
      <c r="R51" s="849"/>
      <c r="S51" s="849"/>
      <c r="T51" s="849"/>
      <c r="U51" s="849"/>
      <c r="V51" s="849"/>
      <c r="W51" s="849"/>
      <c r="X51" s="849"/>
      <c r="Y51" s="849"/>
      <c r="Z51" s="849"/>
      <c r="AA51" s="849"/>
      <c r="AB51" s="849"/>
      <c r="AC51" s="849"/>
      <c r="AD51" s="849"/>
      <c r="AE51" s="849"/>
      <c r="AF51" s="850"/>
    </row>
    <row r="52" spans="1:32">
      <c r="A52" s="848"/>
      <c r="B52" s="849"/>
      <c r="C52" s="849"/>
      <c r="D52" s="849"/>
      <c r="E52" s="849"/>
      <c r="F52" s="849"/>
      <c r="G52" s="849"/>
      <c r="H52" s="849"/>
      <c r="I52" s="849"/>
      <c r="J52" s="849"/>
      <c r="K52" s="849"/>
      <c r="L52" s="849"/>
      <c r="M52" s="849"/>
      <c r="N52" s="849"/>
      <c r="O52" s="849"/>
      <c r="P52" s="849"/>
      <c r="Q52" s="849"/>
      <c r="R52" s="849"/>
      <c r="S52" s="849"/>
      <c r="T52" s="849"/>
      <c r="U52" s="849"/>
      <c r="V52" s="849"/>
      <c r="W52" s="849"/>
      <c r="X52" s="849"/>
      <c r="Y52" s="849"/>
      <c r="Z52" s="849"/>
      <c r="AA52" s="849"/>
      <c r="AB52" s="849"/>
      <c r="AC52" s="849"/>
      <c r="AD52" s="849"/>
      <c r="AE52" s="849"/>
      <c r="AF52" s="850"/>
    </row>
    <row r="53" spans="1:32">
      <c r="A53" s="848"/>
      <c r="B53" s="849"/>
      <c r="C53" s="849"/>
      <c r="D53" s="849"/>
      <c r="E53" s="849"/>
      <c r="F53" s="849"/>
      <c r="G53" s="849"/>
      <c r="H53" s="849"/>
      <c r="I53" s="849"/>
      <c r="J53" s="849"/>
      <c r="K53" s="849"/>
      <c r="L53" s="849"/>
      <c r="M53" s="849"/>
      <c r="N53" s="849"/>
      <c r="O53" s="849"/>
      <c r="P53" s="849"/>
      <c r="Q53" s="849"/>
      <c r="R53" s="849"/>
      <c r="S53" s="849"/>
      <c r="T53" s="849"/>
      <c r="U53" s="849"/>
      <c r="V53" s="849"/>
      <c r="W53" s="849"/>
      <c r="X53" s="849"/>
      <c r="Y53" s="849"/>
      <c r="Z53" s="849"/>
      <c r="AA53" s="849"/>
      <c r="AB53" s="849"/>
      <c r="AC53" s="849"/>
      <c r="AD53" s="849"/>
      <c r="AE53" s="849"/>
      <c r="AF53" s="850"/>
    </row>
    <row r="54" spans="1:32">
      <c r="A54" s="848"/>
      <c r="B54" s="849"/>
      <c r="C54" s="849"/>
      <c r="D54" s="849"/>
      <c r="E54" s="849"/>
      <c r="F54" s="849"/>
      <c r="G54" s="849"/>
      <c r="H54" s="849"/>
      <c r="I54" s="849"/>
      <c r="J54" s="849"/>
      <c r="K54" s="849"/>
      <c r="L54" s="849"/>
      <c r="M54" s="849"/>
      <c r="N54" s="849"/>
      <c r="O54" s="849"/>
      <c r="P54" s="849"/>
      <c r="Q54" s="849"/>
      <c r="R54" s="849"/>
      <c r="S54" s="849"/>
      <c r="T54" s="849"/>
      <c r="U54" s="849"/>
      <c r="V54" s="849"/>
      <c r="W54" s="849"/>
      <c r="X54" s="849"/>
      <c r="Y54" s="849"/>
      <c r="Z54" s="849"/>
      <c r="AA54" s="849"/>
      <c r="AB54" s="849"/>
      <c r="AC54" s="849"/>
      <c r="AD54" s="849"/>
      <c r="AE54" s="849"/>
      <c r="AF54" s="850"/>
    </row>
    <row r="55" spans="1:32">
      <c r="A55" s="851"/>
      <c r="B55" s="852"/>
      <c r="C55" s="852"/>
      <c r="D55" s="852"/>
      <c r="E55" s="852"/>
      <c r="F55" s="852"/>
      <c r="G55" s="852"/>
      <c r="H55" s="852"/>
      <c r="I55" s="852"/>
      <c r="J55" s="852"/>
      <c r="K55" s="852"/>
      <c r="L55" s="852"/>
      <c r="M55" s="852"/>
      <c r="N55" s="852"/>
      <c r="O55" s="852"/>
      <c r="P55" s="852"/>
      <c r="Q55" s="852"/>
      <c r="R55" s="852"/>
      <c r="S55" s="852"/>
      <c r="T55" s="852"/>
      <c r="U55" s="852"/>
      <c r="V55" s="852"/>
      <c r="W55" s="852"/>
      <c r="X55" s="852"/>
      <c r="Y55" s="852"/>
      <c r="Z55" s="852"/>
      <c r="AA55" s="852"/>
      <c r="AB55" s="852"/>
      <c r="AC55" s="852"/>
      <c r="AD55" s="852"/>
      <c r="AE55" s="852"/>
      <c r="AF55" s="853"/>
    </row>
  </sheetData>
  <mergeCells count="3">
    <mergeCell ref="A3:AF3"/>
    <mergeCell ref="A9:AF30"/>
    <mergeCell ref="A34:AF55"/>
  </mergeCells>
  <phoneticPr fontId="3"/>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9</vt:i4>
      </vt:variant>
    </vt:vector>
  </HeadingPairs>
  <TitlesOfParts>
    <vt:vector size="25" baseType="lpstr">
      <vt:lpstr>様式1</vt:lpstr>
      <vt:lpstr>※様式１（コース一覧）※</vt:lpstr>
      <vt:lpstr>様式2 </vt:lpstr>
      <vt:lpstr>様式3（知識等習得コース）</vt:lpstr>
      <vt:lpstr>祝日</vt:lpstr>
      <vt:lpstr>様式3別紙（3か月以下）</vt:lpstr>
      <vt:lpstr>様式3別紙（4か月）</vt:lpstr>
      <vt:lpstr>様式3別紙（5か月）</vt:lpstr>
      <vt:lpstr>様式4 </vt:lpstr>
      <vt:lpstr>様式5 </vt:lpstr>
      <vt:lpstr>様式6 </vt:lpstr>
      <vt:lpstr>様式7 </vt:lpstr>
      <vt:lpstr>様式9-1</vt:lpstr>
      <vt:lpstr>様式10</vt:lpstr>
      <vt:lpstr>様式11</vt:lpstr>
      <vt:lpstr>様式7</vt:lpstr>
      <vt:lpstr>'※様式１（コース一覧）※'!Print_Area</vt:lpstr>
      <vt:lpstr>様式1!Print_Area</vt:lpstr>
      <vt:lpstr>'様式2 '!Print_Area</vt:lpstr>
      <vt:lpstr>'様式3（知識等習得コース）'!Print_Area</vt:lpstr>
      <vt:lpstr>'様式3別紙（3か月以下）'!Print_Area</vt:lpstr>
      <vt:lpstr>'様式3別紙（4か月）'!Print_Area</vt:lpstr>
      <vt:lpstr>'様式3別紙（5か月）'!Print_Area</vt:lpstr>
      <vt:lpstr>'様式9-1'!Print_Area</vt:lpstr>
      <vt:lpstr>'様式3別紙（5か月）'!Print_Titles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312395</dc:creator>
  <cp:lastModifiedBy>金城　光彩</cp:lastModifiedBy>
  <cp:lastPrinted>2024-06-20T11:53:11Z</cp:lastPrinted>
  <dcterms:created xsi:type="dcterms:W3CDTF">2009-02-17T09:37:14Z</dcterms:created>
  <dcterms:modified xsi:type="dcterms:W3CDTF">2024-06-24T05:13:09Z</dcterms:modified>
</cp:coreProperties>
</file>