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9060" tabRatio="966" activeTab="4"/>
  </bookViews>
  <sheets>
    <sheet name="鏡（第9号様式） (修正)" sheetId="1" r:id="rId1"/>
    <sheet name="鏡（第9号様式）" sheetId="2" r:id="rId2"/>
    <sheet name="別紙１" sheetId="3" r:id="rId3"/>
    <sheet name="別紙１（記載例）" sheetId="4" r:id="rId4"/>
    <sheet name="別紙2" sheetId="5" r:id="rId5"/>
    <sheet name="別紙2 （記載例）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_123Graph_A" hidden="1">'[1]海図テ゛－タ'!$D$3:$D$457</definedName>
    <definedName name="__123Graph_Aｸﾞﾗﾌ1" hidden="1">'[1]海図テ゛－タ'!$D$3:$D$589</definedName>
    <definedName name="__123Graph_Bｸﾞﾗﾌ1" localSheetId="0" hidden="1">'[1]海図テ゛－タ'!#REF!</definedName>
    <definedName name="__123Graph_Bｸﾞﾗﾌ1" hidden="1">'[1]海図テ゛－タ'!#REF!</definedName>
    <definedName name="__123Graph_Cｸﾞﾗﾌ1" localSheetId="0" hidden="1">'[1]海図テ゛－タ'!#REF!</definedName>
    <definedName name="__123Graph_Cｸﾞﾗﾌ1" hidden="1">'[1]海図テ゛－タ'!#REF!</definedName>
    <definedName name="__123Graph_X" hidden="1">'[1]海図テ゛－タ'!$G$3:$G$457</definedName>
    <definedName name="__123Graph_Xｸﾞﾗﾌ1" hidden="1">'[1]海図テ゛－タ'!$G$3:$G$590</definedName>
    <definedName name="_1">#REF!</definedName>
    <definedName name="_10">#REF!</definedName>
    <definedName name="_11">#REF!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1号集">#REF!</definedName>
    <definedName name="_1集" localSheetId="0">'[4]集水桝'!#REF!</definedName>
    <definedName name="_1集">'[4]集水桝'!#REF!</definedName>
    <definedName name="_2">#REF!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号集">#REF!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号集">#REF!</definedName>
    <definedName name="_4">#N/A</definedName>
    <definedName name="_4号集">#REF!</definedName>
    <definedName name="_5">#N/A</definedName>
    <definedName name="_5号集">#REF!</definedName>
    <definedName name="_6">#N/A</definedName>
    <definedName name="_6号集">#REF!</definedName>
    <definedName name="_7">#N/A</definedName>
    <definedName name="_7号集">#REF!</definedName>
    <definedName name="_8">#N/A</definedName>
    <definedName name="_8号集">#REF!</definedName>
    <definedName name="_9">#N/A</definedName>
    <definedName name="_9号集">#REF!</definedName>
    <definedName name="_Fill" localSheetId="0" hidden="1">#REF!</definedName>
    <definedName name="_Fill" hidden="1">#REF!</definedName>
    <definedName name="_I2" localSheetId="0">'[5]排水工'!#REF!</definedName>
    <definedName name="_I2">'[5]排水工'!#REF!</definedName>
    <definedName name="_Key1" localSheetId="0" hidden="1">#REF!</definedName>
    <definedName name="_Key1" hidden="1">#REF!</definedName>
    <definedName name="_MENU_PPCAOEN3N" localSheetId="0">#REF!</definedName>
    <definedName name="_MENU_PPCAOEN3N">#REF!</definedName>
    <definedName name="_Order1" hidden="1">255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p4" localSheetId="0">#REF!</definedName>
    <definedName name="_p4">#REF!</definedName>
    <definedName name="_p5" localSheetId="0">#REF!</definedName>
    <definedName name="_p5">#REF!</definedName>
    <definedName name="_p6" localSheetId="0">#REF!</definedName>
    <definedName name="_p6">#REF!</definedName>
    <definedName name="_p7" localSheetId="0">#REF!</definedName>
    <definedName name="_p7">#REF!</definedName>
    <definedName name="_p8">#REF!</definedName>
    <definedName name="_QUIT_" localSheetId="0">#REF!</definedName>
    <definedName name="_QUIT_">#REF!</definedName>
    <definedName name="_Regression_Int" hidden="1">1</definedName>
    <definedName name="_Sort" localSheetId="0" hidden="1">#REF!</definedName>
    <definedName name="_Sort" hidden="1">#REF!</definedName>
    <definedName name="\0">#REF!</definedName>
    <definedName name="\A">#REF!</definedName>
    <definedName name="\B">#REF!</definedName>
    <definedName name="\c" localSheetId="0">'[9]代価表'!#REF!</definedName>
    <definedName name="\c">'[9]代価表'!#REF!</definedName>
    <definedName name="\d" localSheetId="0">'[10]設計数量'!#REF!</definedName>
    <definedName name="\d">'[10]設計数量'!#REF!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L1" localSheetId="0">#REF!</definedName>
    <definedName name="\L1">#REF!</definedName>
    <definedName name="\L2" localSheetId="0">#REF!</definedName>
    <definedName name="\L2">#REF!</definedName>
    <definedName name="\M">#REF!</definedName>
    <definedName name="\N">#REF!</definedName>
    <definedName name="\O">#REF!</definedName>
    <definedName name="\p" localSheetId="0">#REF!</definedName>
    <definedName name="\p">#REF!</definedName>
    <definedName name="\Q">#REF!</definedName>
    <definedName name="\r" localSheetId="0">'[9]代価表'!#REF!</definedName>
    <definedName name="\r">'[9]代価表'!#REF!</definedName>
    <definedName name="\S">#REF!</definedName>
    <definedName name="\T">#REF!</definedName>
    <definedName name="\U">#REF!</definedName>
    <definedName name="\v">#REF!</definedName>
    <definedName name="\W" localSheetId="0">#REF!</definedName>
    <definedName name="\W">#REF!</definedName>
    <definedName name="\x">#REF!</definedName>
    <definedName name="\y">#REF!</definedName>
    <definedName name="\Z" localSheetId="0">#REF!</definedName>
    <definedName name="\Z">#REF!</definedName>
    <definedName name="\技師Ａ">'[13]単価,諸経費率'!$E$11</definedName>
    <definedName name="\技師Ｂ">'[13]単価,諸経費率'!$E$12</definedName>
    <definedName name="\技師Ｃ">'[13]単価,諸経費率'!$E$13</definedName>
    <definedName name="\技師長">'[13]単価,諸経費率'!$E$9</definedName>
    <definedName name="\技術員">'[13]単価,諸経費率'!$E$14</definedName>
    <definedName name="\主任技師">'[13]単価,諸経費率'!$E$10</definedName>
    <definedName name="1" localSheetId="0">'[14]#REF'!#REF!</definedName>
    <definedName name="1">'[14]#REF'!#REF!</definedName>
    <definedName name="10" localSheetId="0">'[14]#REF'!#REF!</definedName>
    <definedName name="10">'[14]#REF'!#REF!</definedName>
    <definedName name="11" localSheetId="0">'[14]#REF'!#REF!</definedName>
    <definedName name="11">'[14]#REF'!#REF!</definedName>
    <definedName name="2" localSheetId="0">'[14]#REF'!#REF!</definedName>
    <definedName name="2">'[14]#REF'!#REF!</definedName>
    <definedName name="ａ">'[15]拾出表(1)'!$A$1:$V$5</definedName>
    <definedName name="A_1">#REF!</definedName>
    <definedName name="A1" localSheetId="0">'[14]#REF'!#REF!</definedName>
    <definedName name="A1">'[14]#REF'!#REF!</definedName>
    <definedName name="A2">#REF!</definedName>
    <definedName name="aa">#REF!</definedName>
    <definedName name="AAA">'[15]拾出表(1)'!$A$1:$V$5</definedName>
    <definedName name="AAAA">'[15]拾出表(1)'!$A$1:$V$5</definedName>
    <definedName name="AAAAA">'[15]拾出表(1)'!$A$1:$V$5</definedName>
    <definedName name="AIU" localSheetId="0">'[15]拾出表(1)'!#REF!</definedName>
    <definedName name="AIU">'[15]拾出表(1)'!#REF!</definedName>
    <definedName name="AREA_N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SW">#REF!</definedName>
    <definedName name="azumaya">#REF!</definedName>
    <definedName name="A営業SW">#REF!</definedName>
    <definedName name="A主体SW">#REF!</definedName>
    <definedName name="B">#N/A</definedName>
    <definedName name="B_1" localSheetId="0">'[16]工法様式'!#REF!</definedName>
    <definedName name="B_1">'[16]工法様式'!#REF!</definedName>
    <definedName name="BB" localSheetId="0">'[5]排水工'!#REF!</definedName>
    <definedName name="BB">'[5]排水工'!#REF!</definedName>
    <definedName name="BOX1">#REF!</definedName>
    <definedName name="BOX2">#REF!</definedName>
    <definedName name="BOX3">#REF!</definedName>
    <definedName name="C_">#N/A</definedName>
    <definedName name="C_1" localSheetId="0">'[16]工法様式'!#REF!</definedName>
    <definedName name="C_1">'[16]工法様式'!#REF!</definedName>
    <definedName name="CANON" localSheetId="0">#REF!</definedName>
    <definedName name="CANON">#REF!</definedName>
    <definedName name="ｃｄ">#REF!</definedName>
    <definedName name="CH">#REF!</definedName>
    <definedName name="cha">#REF!</definedName>
    <definedName name="CNT" localSheetId="0">#REF!</definedName>
    <definedName name="CNT">#REF!</definedName>
    <definedName name="CONST">#REF!</definedName>
    <definedName name="COUNTER">#REF!</definedName>
    <definedName name="CP" localSheetId="0">#REF!</definedName>
    <definedName name="CP">#REF!</definedName>
    <definedName name="CR">#REF!</definedName>
    <definedName name="CRITERIA" localSheetId="0">'[17]拾出表(配線)'!#REF!</definedName>
    <definedName name="CRITERIA">'[17]拾出表(配線)'!#REF!</definedName>
    <definedName name="Criteria_MI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I">#REF!</definedName>
    <definedName name="DATA">#REF!</definedName>
    <definedName name="DATABASE" localSheetId="0">'[17]拾出表(配線)'!#REF!</definedName>
    <definedName name="DATABASE">'[17]拾出表(配線)'!#REF!</definedName>
    <definedName name="Database_MI">#REF!</definedName>
    <definedName name="db_h12_50oddata_確定用_">#REF!</definedName>
    <definedName name="DDDD">'[14]#REF'!$V$28</definedName>
    <definedName name="DO">#REF!</definedName>
    <definedName name="E">#N/A</definedName>
    <definedName name="E_1" localSheetId="0">'[16]工法様式'!#REF!</definedName>
    <definedName name="E_1">'[16]工法様式'!#REF!</definedName>
    <definedName name="E1" localSheetId="0">'[20]H8追変内'!#REF!</definedName>
    <definedName name="E1">'[20]H8追変内'!#REF!</definedName>
    <definedName name="E2">#REF!</definedName>
    <definedName name="E60_">#REF!</definedName>
    <definedName name="ee" localSheetId="0">#REF!</definedName>
    <definedName name="ee">#REF!</definedName>
    <definedName name="EEE" localSheetId="0">'[21]数量集計'!#REF!</definedName>
    <definedName name="EEE">'[21]数量集計'!#REF!</definedName>
    <definedName name="EK">#REF!</definedName>
    <definedName name="EK1" localSheetId="0">'[20]H8追変内'!#REF!</definedName>
    <definedName name="EK1">'[20]H8追変内'!#REF!</definedName>
    <definedName name="EK2">#REF!</definedName>
    <definedName name="ESW">#REF!</definedName>
    <definedName name="EXREAD">#REF!</definedName>
    <definedName name="Extract_MI">#REF!</definedName>
    <definedName name="E営業SW">#REF!</definedName>
    <definedName name="E主体SW">#REF!</definedName>
    <definedName name="E製造SW">#REF!</definedName>
    <definedName name="F_1" localSheetId="0">'[16]工法様式'!#REF!</definedName>
    <definedName name="F_1">'[16]工法様式'!#REF!</definedName>
    <definedName name="FFF" localSheetId="0">'[21]数量集計'!#REF!</definedName>
    <definedName name="FFF">'[21]数量集計'!#REF!</definedName>
    <definedName name="FFFF" localSheetId="0">#REF!</definedName>
    <definedName name="FFFF">#REF!</definedName>
    <definedName name="FILENAME">#REF!</definedName>
    <definedName name="G">#REF!</definedName>
    <definedName name="G_1" localSheetId="0">'[16]工法様式'!#REF!</definedName>
    <definedName name="G_1">'[16]工法様式'!#REF!</definedName>
    <definedName name="G1" localSheetId="0">'[20]H8追変内'!#REF!</definedName>
    <definedName name="G1">'[20]H8追変内'!#REF!</definedName>
    <definedName name="G2">#REF!</definedName>
    <definedName name="G4">#REF!</definedName>
    <definedName name="GH">#REF!</definedName>
    <definedName name="GH1">#REF!</definedName>
    <definedName name="GH2">#REF!</definedName>
    <definedName name="GH3">#REF!</definedName>
    <definedName name="GH4">#REF!</definedName>
    <definedName name="GH5">#REF!</definedName>
    <definedName name="GH6">#REF!</definedName>
    <definedName name="gk" localSheetId="0">'[23]数明幸3'!#REF!</definedName>
    <definedName name="gk">'[23]数明幸3'!#REF!</definedName>
    <definedName name="GK1" localSheetId="0">'[20]H8追変内'!#REF!</definedName>
    <definedName name="GK1">'[20]H8追変内'!#REF!</definedName>
    <definedName name="GK2">#REF!</definedName>
    <definedName name="gkx" localSheetId="0">'[23]数明幸3'!#REF!</definedName>
    <definedName name="gkx">'[23]数明幸3'!#REF!</definedName>
    <definedName name="GO">#REF!</definedName>
    <definedName name="GR">#REF!</definedName>
    <definedName name="GR1">#REF!</definedName>
    <definedName name="GR2">#REF!</definedName>
    <definedName name="GR3">#REF!</definedName>
    <definedName name="GR4">#REF!</definedName>
    <definedName name="GR5">#REF!</definedName>
    <definedName name="GR6">#REF!</definedName>
    <definedName name="H">'[24]内訳A4W'!$X$4</definedName>
    <definedName name="H_1" localSheetId="0">'[16]工法様式'!#REF!</definedName>
    <definedName name="H_1">'[16]工法様式'!#REF!</definedName>
    <definedName name="H1" localSheetId="0">#REF!</definedName>
    <definedName name="H1">#REF!</definedName>
    <definedName name="H10単価">#REF!</definedName>
    <definedName name="H11単価">#REF!</definedName>
    <definedName name="H2" localSheetId="0">#REF!</definedName>
    <definedName name="H2">#REF!</definedName>
    <definedName name="H3" localSheetId="0">'[23]数明幸3'!#REF!</definedName>
    <definedName name="H3">'[23]数明幸3'!#REF!</definedName>
    <definedName name="H9単価">#REF!</definedName>
    <definedName name="HEAD">#REF!</definedName>
    <definedName name="HEADDER">#REF!</definedName>
    <definedName name="hennkou" localSheetId="0">#REF!</definedName>
    <definedName name="hennkou">#REF!</definedName>
    <definedName name="hhjj" localSheetId="0">#REF!</definedName>
    <definedName name="hhjj">#REF!</definedName>
    <definedName name="HK">#REF!</definedName>
    <definedName name="HK2">#REF!</definedName>
    <definedName name="HK4">#REF!</definedName>
    <definedName name="HK5">#REF!</definedName>
    <definedName name="HP">#REF!</definedName>
    <definedName name="HS">#REF!</definedName>
    <definedName name="HS2">#REF!</definedName>
    <definedName name="HS4">#REF!</definedName>
    <definedName name="HU">#REF!</definedName>
    <definedName name="HU2">#REF!</definedName>
    <definedName name="HU4">#REF!</definedName>
    <definedName name="HX1" localSheetId="0">'[23]数明幸3'!#REF!</definedName>
    <definedName name="HX1">'[23]数明幸3'!#REF!</definedName>
    <definedName name="HX2" localSheetId="0">'[23]数明幸3'!#REF!</definedName>
    <definedName name="HX2">'[23]数明幸3'!#REF!</definedName>
    <definedName name="HX3" localSheetId="0">'[23]数明幸3'!#REF!</definedName>
    <definedName name="HX3">'[23]数明幸3'!#REF!</definedName>
    <definedName name="I" localSheetId="0">'[26]門型柱用'!#REF!</definedName>
    <definedName name="I">'[26]門型柱用'!#REF!</definedName>
    <definedName name="I_1" localSheetId="0">'[16]工法様式'!#REF!</definedName>
    <definedName name="I_1">'[16]工法様式'!#REF!</definedName>
    <definedName name="I2">#REF!</definedName>
    <definedName name="I4">#REF!</definedName>
    <definedName name="I5">#REF!</definedName>
    <definedName name="I6">#REF!</definedName>
    <definedName name="IF_AL29_____BRANCH_AN43" localSheetId="0">'[27]単価表'!#REF!</definedName>
    <definedName name="IF_AL29_____BRANCH_AN43">'[27]単価表'!#REF!</definedName>
    <definedName name="III" localSheetId="0">'[21]数量集計'!#REF!</definedName>
    <definedName name="III">'[21]数量集計'!#REF!</definedName>
    <definedName name="iiii">#REF!</definedName>
    <definedName name="ik" localSheetId="0">'[23]数明幸3'!#REF!</definedName>
    <definedName name="ik">'[23]数明幸3'!#REF!</definedName>
    <definedName name="ikx" localSheetId="0">'[23]数明幸3'!#REF!</definedName>
    <definedName name="ikx">'[23]数明幸3'!#REF!</definedName>
    <definedName name="IP">#REF!</definedName>
    <definedName name="IP1" localSheetId="0">'[20]H8追変内'!#REF!</definedName>
    <definedName name="IP1">'[20]H8追変内'!#REF!</definedName>
    <definedName name="IP2" localSheetId="0">'[29]変更内訳'!#REF!</definedName>
    <definedName name="IP2">'[29]変更内訳'!#REF!</definedName>
    <definedName name="IR">#REF!</definedName>
    <definedName name="IR1">#REF!</definedName>
    <definedName name="IR2">#REF!</definedName>
    <definedName name="IR3">#REF!</definedName>
    <definedName name="IR4">#REF!</definedName>
    <definedName name="IR5">#REF!</definedName>
    <definedName name="IR6">#REF!</definedName>
    <definedName name="ISIL0_HSFS_ESC_" localSheetId="0">#REF!</definedName>
    <definedName name="ISIL0_HSFS_ESC_">#REF!</definedName>
    <definedName name="J">#REF!</definedName>
    <definedName name="J1" localSheetId="0">'[20]H8追変内'!#REF!</definedName>
    <definedName name="J1">'[20]H8追変内'!#REF!</definedName>
    <definedName name="J2">#REF!</definedName>
    <definedName name="J4">#REF!</definedName>
    <definedName name="JJJ" localSheetId="0">'[21]数量集計'!#REF!</definedName>
    <definedName name="JJJ">'[21]数量集計'!#REF!</definedName>
    <definedName name="JU" localSheetId="0">#REF!</definedName>
    <definedName name="JU">#REF!</definedName>
    <definedName name="JU1" localSheetId="0">#REF!</definedName>
    <definedName name="JU1">#REF!</definedName>
    <definedName name="JU2" localSheetId="0">#REF!</definedName>
    <definedName name="JU2">#REF!</definedName>
    <definedName name="JUMP">#REF!</definedName>
    <definedName name="JV発注">#REF!</definedName>
    <definedName name="JY" localSheetId="0">'[20]H8追変内'!#REF!</definedName>
    <definedName name="JY">'[20]H8追変内'!#REF!</definedName>
    <definedName name="JY1" localSheetId="0">'[20]H8追変内'!#REF!</definedName>
    <definedName name="JY1">'[20]H8追変内'!#REF!</definedName>
    <definedName name="JY2" localSheetId="0">'[20]H8追変内'!#REF!</definedName>
    <definedName name="JY2">'[20]H8追変内'!#REF!</definedName>
    <definedName name="ｋ">'[30]機械複合単価'!$AB$26</definedName>
    <definedName name="k1" localSheetId="0">'[23]数明幸3'!#REF!</definedName>
    <definedName name="k1">'[23]数明幸3'!#REF!</definedName>
    <definedName name="k2" localSheetId="0">'[23]数明幸3'!#REF!</definedName>
    <definedName name="k2">'[23]数明幸3'!#REF!</definedName>
    <definedName name="k3" localSheetId="0">'[23]数明幸3'!#REF!</definedName>
    <definedName name="k3">'[23]数明幸3'!#REF!</definedName>
    <definedName name="k4" localSheetId="0">'[23]数明幸3'!#REF!</definedName>
    <definedName name="k4">'[23]数明幸3'!#REF!</definedName>
    <definedName name="k5" localSheetId="0">'[23]数明幸3'!#REF!</definedName>
    <definedName name="k5">'[23]数明幸3'!#REF!</definedName>
    <definedName name="k6" localSheetId="0">'[23]数明幸3'!#REF!</definedName>
    <definedName name="k6">'[23]数明幸3'!#REF!</definedName>
    <definedName name="k7" localSheetId="0">'[23]数明幸3'!#REF!</definedName>
    <definedName name="k7">'[23]数明幸3'!#REF!</definedName>
    <definedName name="ka">[0]!ka</definedName>
    <definedName name="KA2">#REF!</definedName>
    <definedName name="KA4">#REF!</definedName>
    <definedName name="KG">#REF!</definedName>
    <definedName name="KG1" localSheetId="0">'[20]H8追変内'!#REF!</definedName>
    <definedName name="KG1">'[20]H8追変内'!#REF!</definedName>
    <definedName name="KG2">#REF!</definedName>
    <definedName name="KG4">#REF!</definedName>
    <definedName name="KH" localSheetId="0">'[5]排水工'!#REF!</definedName>
    <definedName name="KH">'[5]排水工'!#REF!</definedName>
    <definedName name="KH1">#REF!</definedName>
    <definedName name="KH2">#REF!</definedName>
    <definedName name="KH3">#REF!</definedName>
    <definedName name="KH4">#REF!</definedName>
    <definedName name="KH5">#REF!</definedName>
    <definedName name="KH6">#REF!</definedName>
    <definedName name="KK">#REF!</definedName>
    <definedName name="KK1" localSheetId="0">'[20]H8追変内'!#REF!</definedName>
    <definedName name="KK1">'[20]H8追変内'!#REF!</definedName>
    <definedName name="KK2">#REF!</definedName>
    <definedName name="KK4">#REF!</definedName>
    <definedName name="kkkkj" localSheetId="0">#REF!</definedName>
    <definedName name="kkkkj">#REF!</definedName>
    <definedName name="KN" localSheetId="0">#REF!</definedName>
    <definedName name="KN">#REF!</definedName>
    <definedName name="KOU">#REF!</definedName>
    <definedName name="KOU1">#REF!</definedName>
    <definedName name="KOU2">#REF!</definedName>
    <definedName name="KOU3">#REF!</definedName>
    <definedName name="KOU4">#REF!</definedName>
    <definedName name="kou5">#REF!</definedName>
    <definedName name="kou6">#REF!</definedName>
    <definedName name="kou7">#REF!</definedName>
    <definedName name="KR">#REF!</definedName>
    <definedName name="KR1">#REF!</definedName>
    <definedName name="KR2">#REF!</definedName>
    <definedName name="KR3">#REF!</definedName>
    <definedName name="KR4">#REF!</definedName>
    <definedName name="KR5">#REF!</definedName>
    <definedName name="KR6">#REF!</definedName>
    <definedName name="KS" localSheetId="0">'[5]排水工'!#REF!</definedName>
    <definedName name="KS">'[5]排水工'!#REF!</definedName>
    <definedName name="KS1" localSheetId="0">'[20]H8追変内'!#REF!</definedName>
    <definedName name="KS1">'[20]H8追変内'!#REF!</definedName>
    <definedName name="KS2">#REF!</definedName>
    <definedName name="KS4">#REF!</definedName>
    <definedName name="KSD">#REF!</definedName>
    <definedName name="KT" localSheetId="0">'[31]単価表'!#REF!</definedName>
    <definedName name="KT">'[31]単価表'!#REF!</definedName>
    <definedName name="KT2">#REF!</definedName>
    <definedName name="KT4">#REF!</definedName>
    <definedName name="KU" localSheetId="0">'[5]排水工'!#REF!</definedName>
    <definedName name="KU">'[5]排水工'!#REF!</definedName>
    <definedName name="kx1" localSheetId="0">'[23]数明幸3'!#REF!</definedName>
    <definedName name="kx1">'[23]数明幸3'!#REF!</definedName>
    <definedName name="kx2" localSheetId="0">'[23]数明幸3'!#REF!</definedName>
    <definedName name="kx2">'[23]数明幸3'!#REF!</definedName>
    <definedName name="kx3" localSheetId="0">'[23]数明幸3'!#REF!</definedName>
    <definedName name="kx3">'[23]数明幸3'!#REF!</definedName>
    <definedName name="kx4" localSheetId="0">'[23]数明幸3'!#REF!</definedName>
    <definedName name="kx4">'[23]数明幸3'!#REF!</definedName>
    <definedName name="kx5" localSheetId="0">'[23]数明幸3'!#REF!</definedName>
    <definedName name="kx5">'[23]数明幸3'!#REF!</definedName>
    <definedName name="kx6" localSheetId="0">'[23]数明幸3'!#REF!</definedName>
    <definedName name="kx6">'[23]数明幸3'!#REF!</definedName>
    <definedName name="kx7" localSheetId="0">'[23]数明幸3'!#REF!</definedName>
    <definedName name="kx7">'[23]数明幸3'!#REF!</definedName>
    <definedName name="L">#REF!</definedName>
    <definedName name="LABEL">#REF!</definedName>
    <definedName name="LASER">#REF!</definedName>
    <definedName name="LCELL">#REF!</definedName>
    <definedName name="LL" localSheetId="0">'[23]数明幸3'!#REF!</definedName>
    <definedName name="LL">'[23]数明幸3'!#REF!</definedName>
    <definedName name="LOAD">#REF!</definedName>
    <definedName name="LOOP1">#REF!</definedName>
    <definedName name="LOOP2">#REF!</definedName>
    <definedName name="LOOP3">#REF!</definedName>
    <definedName name="LU1">#REF!</definedName>
    <definedName name="LU2">#REF!</definedName>
    <definedName name="LU3">#REF!</definedName>
    <definedName name="LU4">#REF!</definedName>
    <definedName name="M1_">#N/A</definedName>
    <definedName name="MENU">#REF!</definedName>
    <definedName name="MH1">#REF!</definedName>
    <definedName name="MH2">#REF!</definedName>
    <definedName name="MH3">#REF!</definedName>
    <definedName name="MH4">#REF!</definedName>
    <definedName name="MH5">#REF!</definedName>
    <definedName name="MM">'[32]機械複合単価'!$AB$10</definedName>
    <definedName name="MMM" localSheetId="0">'[21]数量集計'!#REF!</definedName>
    <definedName name="MMM">'[21]数量集計'!#REF!</definedName>
    <definedName name="MR124_MT3_MB2_P" localSheetId="0">#REF!</definedName>
    <definedName name="MR124_MT3_MB2_P">#REF!</definedName>
    <definedName name="MSW">#REF!</definedName>
    <definedName name="myRange">#REF!</definedName>
    <definedName name="M営業SW">#REF!</definedName>
    <definedName name="Ｍ主体SW">#REF!</definedName>
    <definedName name="M製造SW">#REF!</definedName>
    <definedName name="NAN">#REF!</definedName>
    <definedName name="NEXT" localSheetId="0">#REF!</definedName>
    <definedName name="NEXT">#REF!</definedName>
    <definedName name="NNN" localSheetId="0">'[21]数量集計'!#REF!</definedName>
    <definedName name="NNN">'[21]数量集計'!#REF!</definedName>
    <definedName name="NO.">#REF!</definedName>
    <definedName name="NO.1">#REF!</definedName>
    <definedName name="NO.2">#REF!</definedName>
    <definedName name="NO_1">'[14]#REF'!$A$3:$N$35</definedName>
    <definedName name="np" localSheetId="0">'[23]数明幸3'!#REF!</definedName>
    <definedName name="np">'[23]数明幸3'!#REF!</definedName>
    <definedName name="NP1" localSheetId="0">#REF!</definedName>
    <definedName name="NP1">#REF!</definedName>
    <definedName name="NPX" localSheetId="0">'[23]数明幸3'!#REF!</definedName>
    <definedName name="NPX">'[23]数明幸3'!#REF!</definedName>
    <definedName name="№1">#REF!</definedName>
    <definedName name="№2">#REF!</definedName>
    <definedName name="o">'[30]機械複合単価'!$AB$23</definedName>
    <definedName name="O16Aj23">'[14]#REF'!$O$16</definedName>
    <definedName name="oo" localSheetId="0">#REF!</definedName>
    <definedName name="oo">#REF!</definedName>
    <definedName name="p" localSheetId="0">#REF!</definedName>
    <definedName name="p">#REF!</definedName>
    <definedName name="P.2">#REF!</definedName>
    <definedName name="P.3">#REF!</definedName>
    <definedName name="P.4">#REF!</definedName>
    <definedName name="P.5">#REF!</definedName>
    <definedName name="P_01">#REF!</definedName>
    <definedName name="P_02">#REF!</definedName>
    <definedName name="P_03">#REF!</definedName>
    <definedName name="P_04">#REF!</definedName>
    <definedName name="P_10" localSheetId="0">'[34]1'!#REF!</definedName>
    <definedName name="P_10">'[34]1'!#REF!</definedName>
    <definedName name="P_11" localSheetId="0">'[34]1'!#REF!</definedName>
    <definedName name="P_11">'[34]1'!#REF!</definedName>
    <definedName name="P_12" localSheetId="0">'[34]1'!#REF!</definedName>
    <definedName name="P_12">'[34]1'!#REF!</definedName>
    <definedName name="P_13" localSheetId="0">'[34]1'!#REF!</definedName>
    <definedName name="P_13">'[34]1'!#REF!</definedName>
    <definedName name="P_16" localSheetId="0">'[34]1'!#REF!</definedName>
    <definedName name="P_16">'[34]1'!#REF!</definedName>
    <definedName name="P_3" localSheetId="0">'[34]1'!#REF!</definedName>
    <definedName name="P_3">'[34]1'!#REF!</definedName>
    <definedName name="P_5" localSheetId="0">'[35]A'!#REF!</definedName>
    <definedName name="P_5">'[35]A'!#REF!</definedName>
    <definedName name="P_6" localSheetId="0">'[34]1'!#REF!</definedName>
    <definedName name="P_6">'[34]1'!#REF!</definedName>
    <definedName name="P_7" localSheetId="0">'[34]1'!#REF!</definedName>
    <definedName name="P_7">'[34]1'!#REF!</definedName>
    <definedName name="P_8" localSheetId="0">'[34]1'!#REF!</definedName>
    <definedName name="P_8">'[34]1'!#REF!</definedName>
    <definedName name="P_9" localSheetId="0">'[34]1'!#REF!</definedName>
    <definedName name="P_9">'[34]1'!#REF!</definedName>
    <definedName name="p1">#REF!</definedName>
    <definedName name="p2" localSheetId="0">#REF!</definedName>
    <definedName name="p2">#REF!</definedName>
    <definedName name="p3">#REF!</definedName>
    <definedName name="p4" localSheetId="0">#REF!</definedName>
    <definedName name="p4">#REF!</definedName>
    <definedName name="p5" localSheetId="0">#REF!</definedName>
    <definedName name="p5">#REF!</definedName>
    <definedName name="p6" localSheetId="0">#REF!</definedName>
    <definedName name="p6">#REF!</definedName>
    <definedName name="p7" localSheetId="0">#REF!</definedName>
    <definedName name="p7">#REF!</definedName>
    <definedName name="PA">#REF!</definedName>
    <definedName name="PAGE_N">#REF!</definedName>
    <definedName name="PAGE1">#REF!</definedName>
    <definedName name="pd" localSheetId="0">#REF!</definedName>
    <definedName name="pd">#REF!</definedName>
    <definedName name="PN" localSheetId="0">#REF!</definedName>
    <definedName name="PN">#REF!</definedName>
    <definedName name="por155c13r225c23RTsUKDKDKRTm4TB" localSheetId="0">'[23]数計修1'!#REF!</definedName>
    <definedName name="por155c13r225c23RTsUKDKDKRTm4TB">'[23]数計修1'!#REF!</definedName>
    <definedName name="por155c1r225c11RTsUKDKDKRTm4TBT" localSheetId="0">'[23]数計修1'!#REF!</definedName>
    <definedName name="por155c1r225c11RTsUKDKDKRTm4TBT">'[23]数計修1'!#REF!</definedName>
    <definedName name="por1c13r71c23RTsUKDKDKRTm4TBTBT" localSheetId="0">'[23]数計修1'!#REF!</definedName>
    <definedName name="por1c13r71c23RTsUKDKDKRTm4TBTBT">'[23]数計修1'!#REF!</definedName>
    <definedName name="por1c1r71c11RTsUKDKDKRTm4TBTBTB" localSheetId="0">'[23]数計修1'!#REF!</definedName>
    <definedName name="por1c1r71c11RTsUKDKDKRTm4TBTBTB">'[23]数計修1'!#REF!</definedName>
    <definedName name="por232c13r302c23RTsUKDKDKRTm4TB" localSheetId="0">'[23]数計修1'!#REF!</definedName>
    <definedName name="por232c13r302c23RTsUKDKDKRTm4TB">'[23]数計修1'!#REF!</definedName>
    <definedName name="por232c1r302c11RTsUKDKDKRTm4TBT" localSheetId="0">'[23]数計修1'!#REF!</definedName>
    <definedName name="por232c1r302c11RTsUKDKDKRTm4TBT">'[23]数計修1'!#REF!</definedName>
    <definedName name="por309c1r379c11RTsUKDKDKRTm4TBT" localSheetId="0">'[23]数計修1'!#REF!</definedName>
    <definedName name="por309c1r379c11RTsUKDKDKRTm4TBT">'[23]数計修1'!#REF!</definedName>
    <definedName name="por78c13r148c23RTsUKDKDKRTm4TBT" localSheetId="0">'[23]数計修1'!#REF!</definedName>
    <definedName name="por78c13r148c23RTsUKDKDKRTm4TBT">'[23]数計修1'!#REF!</definedName>
    <definedName name="por78c1r148c11RTsUKDKDKRTm4TBTB" localSheetId="0">'[23]数計修1'!#REF!</definedName>
    <definedName name="por78c1r148c11RTsUKDKDKRTm4TBTB">'[23]数計修1'!#REF!</definedName>
    <definedName name="PP" localSheetId="0">'[5]排水工'!#REF!</definedName>
    <definedName name="PP">'[5]排水工'!#REF!</definedName>
    <definedName name="PRIN1">#REF!</definedName>
    <definedName name="PRIN2">#REF!</definedName>
    <definedName name="PRIN3">#REF!</definedName>
    <definedName name="PRIN4">#REF!</definedName>
    <definedName name="print" localSheetId="0">#REF!</definedName>
    <definedName name="print">#REF!</definedName>
    <definedName name="_xlnm.Print_Area" localSheetId="1">'鏡（第9号様式）'!$A$1:$J$43</definedName>
    <definedName name="_xlnm.Print_Area" localSheetId="0">'鏡（第9号様式） (修正)'!$A$1:$J$43</definedName>
    <definedName name="_xlnm.Print_Area" localSheetId="4">'別紙2'!$A$1:$N$47</definedName>
    <definedName name="_xlnm.Print_Area" localSheetId="5">'別紙2 （記載例）'!$A$1:$N$49</definedName>
    <definedName name="PRINT_AREA_MI">#REF!</definedName>
    <definedName name="PRINT_AREA1" localSheetId="0">'[14]#REF'!#REF!</definedName>
    <definedName name="PRINT_AREA1">'[14]#REF'!#REF!</definedName>
    <definedName name="PRINT_TITLES_MI">#REF!</definedName>
    <definedName name="PRINT1">#REF!</definedName>
    <definedName name="PRINT2">#REF!</definedName>
    <definedName name="PRINTOUT">#REF!</definedName>
    <definedName name="PRMAIN">#REF!</definedName>
    <definedName name="PRPRIME">#REF!</definedName>
    <definedName name="PRSECOND">#REF!</definedName>
    <definedName name="PRSELECT">#REF!</definedName>
    <definedName name="PS" localSheetId="0">'[5]排水工'!#REF!</definedName>
    <definedName name="PS">'[5]排水工'!#REF!</definedName>
    <definedName name="PSD" localSheetId="0">#REF!</definedName>
    <definedName name="PSD">#REF!</definedName>
    <definedName name="PT" localSheetId="0">'[31]単価表'!#REF!</definedName>
    <definedName name="PT">'[31]単価表'!#REF!</definedName>
    <definedName name="PU" localSheetId="0">#REF!</definedName>
    <definedName name="PU">#REF!</definedName>
    <definedName name="PU1">#REF!</definedName>
    <definedName name="PU3型蓋版据付工" localSheetId="0">'[37]基礎単価'!#REF!</definedName>
    <definedName name="PU3型蓋版据付工">'[37]基礎単価'!#REF!</definedName>
    <definedName name="PU3型蓋版撤去工" localSheetId="0">'[37]基礎単価'!#REF!</definedName>
    <definedName name="PU3型蓋版撤去工">'[37]基礎単価'!#REF!</definedName>
    <definedName name="PU3型側溝撤去工" localSheetId="0">'[37]基礎単価'!#REF!</definedName>
    <definedName name="PU3型側溝撤去工">'[37]基礎単価'!#REF!</definedName>
    <definedName name="PU3型側溝復旧工" localSheetId="0">'[37]基礎単価'!#REF!</definedName>
    <definedName name="PU3型側溝復旧工">'[37]基礎単価'!#REF!</definedName>
    <definedName name="PX" localSheetId="0">'[23]数明幸3'!#REF!</definedName>
    <definedName name="PX">'[23]数明幸3'!#REF!</definedName>
    <definedName name="py" localSheetId="0">#REF!</definedName>
    <definedName name="py">#REF!</definedName>
    <definedName name="ｑ" localSheetId="0">'[38]単価表'!#REF!</definedName>
    <definedName name="ｑ">'[38]単価表'!#REF!</definedName>
    <definedName name="ｑｑｑ">'[39]単価総括'!$A$1:$J$73</definedName>
    <definedName name="QUIT">#REF!</definedName>
    <definedName name="R_ESC_B131.S191" localSheetId="0">#REF!</definedName>
    <definedName name="R_ESC_B131.S191">#REF!</definedName>
    <definedName name="R_ESC_B195.S255" localSheetId="0">#REF!</definedName>
    <definedName name="R_ESC_B195.S255">#REF!</definedName>
    <definedName name="R_ESC_B259.S319" localSheetId="0">#REF!</definedName>
    <definedName name="R_ESC_B259.S319">#REF!</definedName>
    <definedName name="R_ESC_B323.S383" localSheetId="0">#REF!</definedName>
    <definedName name="R_ESC_B323.S383">#REF!</definedName>
    <definedName name="R_ESC_B387.S447" localSheetId="0">#REF!</definedName>
    <definedName name="R_ESC_B387.S447">#REF!</definedName>
    <definedName name="R_ESC_B451.S511" localSheetId="0">#REF!</definedName>
    <definedName name="R_ESC_B451.S511">#REF!</definedName>
    <definedName name="R_ESC_B67.S127_" localSheetId="0">#REF!</definedName>
    <definedName name="R_ESC_B67.S127_">#REF!</definedName>
    <definedName name="R_ESC_J149.Z217" localSheetId="0">#REF!</definedName>
    <definedName name="R_ESC_J149.Z217">#REF!</definedName>
    <definedName name="R_ESC_J219.Z287" localSheetId="0">#REF!</definedName>
    <definedName name="R_ESC_J219.Z287">#REF!</definedName>
    <definedName name="R_ESC_J79.Z147_" localSheetId="0">#REF!</definedName>
    <definedName name="R_ESC_J79.Z147_">#REF!</definedName>
    <definedName name="RANGE">#REF!</definedName>
    <definedName name="RANGE2">#REF!</definedName>
    <definedName name="RB3.S63_AG" localSheetId="0">#REF!</definedName>
    <definedName name="RB3.S63_AG">#REF!</definedName>
    <definedName name="RB3.S63_AGQ" localSheetId="0">#REF!</definedName>
    <definedName name="RB3.S63_AGQ">#REF!</definedName>
    <definedName name="READ">#REF!</definedName>
    <definedName name="READ2">#REF!</definedName>
    <definedName name="record" localSheetId="0">#REF!</definedName>
    <definedName name="record">#REF!</definedName>
    <definedName name="REKI">#REF!</definedName>
    <definedName name="RICOH" localSheetId="0">#REF!</definedName>
    <definedName name="RICOH">#REF!</definedName>
    <definedName name="RRR" localSheetId="0">'[40]本工事内訳'!#REF!</definedName>
    <definedName name="RRR">'[40]本工事内訳'!#REF!</definedName>
    <definedName name="RXREAD2">#REF!</definedName>
    <definedName name="Ｒ階梁">'[14]#REF'!$B$91:$Q$126</definedName>
    <definedName name="S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1" localSheetId="0">'[23]数明幸3'!#REF!</definedName>
    <definedName name="S1">'[23]数明幸3'!#REF!</definedName>
    <definedName name="S2" localSheetId="0">'[23]数明幸3'!#REF!</definedName>
    <definedName name="S2">'[23]数明幸3'!#REF!</definedName>
    <definedName name="S3">#REF!</definedName>
    <definedName name="S4">#REF!</definedName>
    <definedName name="S5">#REF!</definedName>
    <definedName name="S6">#REF!</definedName>
    <definedName name="SAVE">#REF!</definedName>
    <definedName name="SAVE2">#REF!</definedName>
    <definedName name="SD">#REF!</definedName>
    <definedName name="SECONDHEAD">#REF!</definedName>
    <definedName name="SHEET">#REF!</definedName>
    <definedName name="SM1" localSheetId="0">'[23]数明幸3'!#REF!</definedName>
    <definedName name="SM1">'[23]数明幸3'!#REF!</definedName>
    <definedName name="SM2" localSheetId="0">'[23]数明幸3'!#REF!</definedName>
    <definedName name="SM2">'[23]数明幸3'!#REF!</definedName>
    <definedName name="SM3" localSheetId="0">'[23]数明幸3'!#REF!</definedName>
    <definedName name="SM3">'[23]数明幸3'!#REF!</definedName>
    <definedName name="SN">#REF!</definedName>
    <definedName name="soo">#REF!</definedName>
    <definedName name="SPIN1_Select">[0]!SPIN1_Select</definedName>
    <definedName name="SPIN10_Select">[0]!SPIN10_Select</definedName>
    <definedName name="SPIN2_Select">[0]!SPIN2_Select</definedName>
    <definedName name="SPIN3_Select">[0]!SPIN3_Select</definedName>
    <definedName name="SPIN4_Select">[0]!SPIN4_Select</definedName>
    <definedName name="SPIN5_Select">[0]!SPIN5_Select</definedName>
    <definedName name="SPIN6_Select">[0]!SPIN6_Select</definedName>
    <definedName name="SPIN7_Select">[0]!SPIN7_Select</definedName>
    <definedName name="SPIN8_Select">[0]!SPIN8_Select</definedName>
    <definedName name="SPIN9_Select">[0]!SPIN9_Select</definedName>
    <definedName name="SS">#REF!</definedName>
    <definedName name="ss1">#REF!</definedName>
    <definedName name="SU">#REF!</definedName>
    <definedName name="SU2">#REF!</definedName>
    <definedName name="SU4">#REF!</definedName>
    <definedName name="SUB1" localSheetId="0">#REF!</definedName>
    <definedName name="SUB1">#REF!</definedName>
    <definedName name="SUB2" localSheetId="0">#REF!</definedName>
    <definedName name="SUB2">#REF!</definedName>
    <definedName name="syo">#REF!</definedName>
    <definedName name="SYOADD">#REF!</definedName>
    <definedName name="T">#REF!</definedName>
    <definedName name="T1" localSheetId="0">'[29]変更内訳'!#REF!</definedName>
    <definedName name="T1">'[29]変更内訳'!#REF!</definedName>
    <definedName name="TK">#REF!</definedName>
    <definedName name="TK1" localSheetId="0">'[20]H8追変内'!#REF!</definedName>
    <definedName name="TK1">'[20]H8追変内'!#REF!</definedName>
    <definedName name="TK2">#REF!</definedName>
    <definedName name="toire" localSheetId="0">#REF!</definedName>
    <definedName name="toire">#REF!</definedName>
    <definedName name="TOPHEAD">#REF!</definedName>
    <definedName name="TT">#REF!</definedName>
    <definedName name="TTL">#REF!</definedName>
    <definedName name="TU">#REF!</definedName>
    <definedName name="U">#REF!</definedName>
    <definedName name="U1" localSheetId="0">'[20]H8追変内'!#REF!</definedName>
    <definedName name="U1">'[20]H8追変内'!#REF!</definedName>
    <definedName name="U1型側溝">#REF!</definedName>
    <definedName name="U2">#REF!</definedName>
    <definedName name="U2型側溝">#REF!</definedName>
    <definedName name="U4">#REF!</definedName>
    <definedName name="UH">#REF!</definedName>
    <definedName name="UK" localSheetId="0">'[20]H8追変内'!#REF!</definedName>
    <definedName name="UK">'[20]H8追変内'!#REF!</definedName>
    <definedName name="UK1" localSheetId="0">'[20]H8追変内'!#REF!</definedName>
    <definedName name="UK1">'[20]H8追変内'!#REF!</definedName>
    <definedName name="UK2" localSheetId="0">'[20]H8追変内'!#REF!</definedName>
    <definedName name="UK2">'[20]H8追変内'!#REF!</definedName>
    <definedName name="US">#REF!</definedName>
    <definedName name="uu" localSheetId="0">#REF!</definedName>
    <definedName name="uu">#REF!</definedName>
    <definedName name="VSA11">#REF!</definedName>
    <definedName name="VSA12">#REF!</definedName>
    <definedName name="VSA13">#REF!</definedName>
    <definedName name="VSA21">#REF!</definedName>
    <definedName name="VSA22">#REF!</definedName>
    <definedName name="VSA23">#REF!</definedName>
    <definedName name="VSA24">#REF!</definedName>
    <definedName name="VSB">#REF!</definedName>
    <definedName name="w1">#REF!</definedName>
    <definedName name="WINDOWS">#REF!</definedName>
    <definedName name="wrn.本工事費内訳表." hidden="1">{#N/A,#N/A,FALSE,"本工事費内訳表"}</definedName>
    <definedName name="ww">#REF!</definedName>
    <definedName name="ｚ">'[30]機械複合単価'!$AB$45</definedName>
    <definedName name="ZI">#REF!</definedName>
    <definedName name="ZI2">#REF!</definedName>
    <definedName name="ZI4">#REF!</definedName>
    <definedName name="あ" localSheetId="0">'[15]拾出表(1)'!#REF!</definedName>
    <definedName name="あ">'[15]拾出表(1)'!#REF!</definedName>
    <definedName name="ｱ1">'[14]#REF'!$C$169</definedName>
    <definedName name="あ１" localSheetId="0">'[14]#REF'!#REF!</definedName>
    <definedName name="あ１">'[14]#REF'!#REF!</definedName>
    <definedName name="あ50">#REF!</definedName>
    <definedName name="あJ18">'[14]#REF'!$T:$T</definedName>
    <definedName name="ああ">'[32]機械複合単価'!$AB$23</definedName>
    <definedName name="ああああああ」">'[42]拾出表(1)'!$A$1:$V$5</definedName>
    <definedName name="ああっｓ">'[32]機械複合単価'!$AB$45</definedName>
    <definedName name="あい">'[15]拾出表(1)'!$A$1:$V$5</definedName>
    <definedName name="あいう" localSheetId="0">'[15]拾出表(1)'!#REF!</definedName>
    <definedName name="あいう">'[15]拾出表(1)'!#REF!</definedName>
    <definedName name="あいうえお">'[15]拾出表(1)'!$A$1:$V$5</definedName>
    <definedName name="あいうえおか">'[15]拾出表(1)'!$A$1:$V$5</definedName>
    <definedName name="あいうえおかき">'[15]拾出表(1)'!$A$1:$V$5</definedName>
    <definedName name="ｱｽﾌｧﾙﾄ殻処理" localSheetId="0">'[37]基礎単価'!#REF!</definedName>
    <definedName name="ｱｽﾌｧﾙﾄ殻処理">'[37]基礎単価'!#REF!</definedName>
    <definedName name="ｱｽﾌｧﾙﾄ舗装切断" localSheetId="0">'[37]基礎単価'!#REF!</definedName>
    <definedName name="ｱｽﾌｧﾙﾄ舗装切断">'[37]基礎単価'!#REF!</definedName>
    <definedName name="ｱｽﾍﾞｽﾄ現場経費">#REF!</definedName>
    <definedName name="ｱｽﾍﾞｽﾄ現場経費合計">#REF!</definedName>
    <definedName name="ｱｽﾍﾞｽﾄ工事原価">#REF!</definedName>
    <definedName name="ｱｽﾍﾞｽﾄ工事原価合計">#REF!</definedName>
    <definedName name="ｱｽﾍﾞｽﾄ純工">#REF!</definedName>
    <definedName name="ｱｽﾍﾞｽﾄ純工合計">#REF!</definedName>
    <definedName name="ｱｽﾍﾞｽﾄ直工">#REF!</definedName>
    <definedName name="ｱｽﾍﾞｽﾄ直工合計">#REF!</definedName>
    <definedName name="ｱｽﾍﾞｽﾄ直工合計２">#REF!</definedName>
    <definedName name="ｱｽﾍﾞｽﾄ変更直工">#REF!</definedName>
    <definedName name="い">'[15]拾出表(1)'!$A$1:$V$5</definedName>
    <definedName name="いい" localSheetId="0">'[15]拾出表(1)'!#REF!</definedName>
    <definedName name="いい">'[15]拾出表(1)'!#REF!</definedName>
    <definedName name="う" localSheetId="0">'[15]拾出表(1)'!#REF!</definedName>
    <definedName name="う">'[15]拾出表(1)'!#REF!</definedName>
    <definedName name="え" localSheetId="0">'[15]拾出表(1)'!#REF!</definedName>
    <definedName name="え">'[15]拾出表(1)'!#REF!</definedName>
    <definedName name="お" localSheetId="0">'[15]拾出表(1)'!#REF!</definedName>
    <definedName name="お">'[15]拾出表(1)'!#REF!</definedName>
    <definedName name="ｶｰﾃﾝ現場経費">#REF!</definedName>
    <definedName name="ｶｰﾃﾝ現場経費合計">#REF!</definedName>
    <definedName name="ｶｰﾃﾝ工事原価">#REF!</definedName>
    <definedName name="ｶｰﾃﾝ工事原価合計">#REF!</definedName>
    <definedName name="ｶｰﾃﾝ純工">#REF!</definedName>
    <definedName name="ｶｰﾃﾝ純工合計">#REF!</definedName>
    <definedName name="ｶｰﾃﾝ直工">#REF!</definedName>
    <definedName name="ｶｰﾃﾝ直工合計">#REF!</definedName>
    <definedName name="ｶｰﾃﾝ直工合計２">#REF!</definedName>
    <definedName name="ｶｰﾃﾝ変更直工">#REF!</definedName>
    <definedName name="クリア">[0]!クリア</definedName>
    <definedName name="ｹN" localSheetId="0">#REF!</definedName>
    <definedName name="ｹN">#REF!</definedName>
    <definedName name="ｹS" localSheetId="0">'[5]排水工'!#REF!</definedName>
    <definedName name="ｹS">'[5]排水工'!#REF!</definedName>
    <definedName name="ｹSD" localSheetId="0">#REF!</definedName>
    <definedName name="ｹSD">#REF!</definedName>
    <definedName name="ｹT" localSheetId="0">'[31]単価表'!#REF!</definedName>
    <definedName name="ｹT">'[31]単価表'!#REF!</definedName>
    <definedName name="ｹU" localSheetId="0">#REF!</definedName>
    <definedName name="ｹU">#REF!</definedName>
    <definedName name="ｺ300">#REF!</definedName>
    <definedName name="ｺ600">#REF!</definedName>
    <definedName name="ｺ700">#REF!</definedName>
    <definedName name="ｺ900">#REF!</definedName>
    <definedName name="ここm">[0]!ここm</definedName>
    <definedName name="さ">'[14]#REF'!$CL$1</definedName>
    <definedName name="ｻﾝｴ">#REF!</definedName>
    <definedName name="し">#REF!</definedName>
    <definedName name="ずけ">[0]!ずけ</definedName>
    <definedName name="だいか13">[0]!だいか13</definedName>
    <definedName name="つ" localSheetId="0">#REF!</definedName>
    <definedName name="つ">#REF!</definedName>
    <definedName name="っっｗ" localSheetId="0">#REF!</definedName>
    <definedName name="っっｗ">#REF!</definedName>
    <definedName name="っっっっｗ">#REF!</definedName>
    <definedName name="てｎ" localSheetId="0">#REF!</definedName>
    <definedName name="てｎ">#REF!</definedName>
    <definedName name="でｎ">#REF!</definedName>
    <definedName name="ﾋﾟN" localSheetId="0">#REF!</definedName>
    <definedName name="ﾋﾟN">#REF!</definedName>
    <definedName name="ﾋﾟS" localSheetId="0">'[5]排水工'!#REF!</definedName>
    <definedName name="ﾋﾟS">'[5]排水工'!#REF!</definedName>
    <definedName name="ﾋﾟSD" localSheetId="0">#REF!</definedName>
    <definedName name="ﾋﾟSD">#REF!</definedName>
    <definedName name="ﾋﾟT" localSheetId="0">'[31]単価表'!#REF!</definedName>
    <definedName name="ﾋﾟT">'[31]単価表'!#REF!</definedName>
    <definedName name="ﾋﾟU" localSheetId="0">#REF!</definedName>
    <definedName name="ﾋﾟU">#REF!</definedName>
    <definedName name="ページ１">'[14]#REF'!$B$4:$Q$54</definedName>
    <definedName name="ﾎﾞｯｸｽ1">#REF!</definedName>
    <definedName name="ﾎﾞｯｸｽ斜角">#REF!</definedName>
    <definedName name="ﾎﾞｯｸｽ標準">#REF!</definedName>
    <definedName name="メニュー" localSheetId="0">#REF!</definedName>
    <definedName name="メニュー">#REF!</definedName>
    <definedName name="めんた" localSheetId="0">#REF!</definedName>
    <definedName name="めんた">#REF!</definedName>
    <definedName name="ﾓﾙﾀﾙ吹付工" localSheetId="0">'[45]設計総括表'!#REF!</definedName>
    <definedName name="ﾓﾙﾀﾙ吹付工">'[45]設計総括表'!#REF!</definedName>
    <definedName name="リスト１">'[46]リスト'!$B$3:$B$5</definedName>
    <definedName name="リスト２">'[46]リスト'!$C$3:$C$7</definedName>
    <definedName name="リスト３" localSheetId="0">'[46]リスト'!#REF!</definedName>
    <definedName name="リスト３">'[46]リスト'!#REF!</definedName>
    <definedName name="リスト7_Change">[0]!リスト7_Change</definedName>
    <definedName name="リスト8_Change">[0]!リスト8_Change</definedName>
    <definedName name="宛先_1">#REF!</definedName>
    <definedName name="宛先_2">#REF!</definedName>
    <definedName name="安全費" localSheetId="0">'[23]数計修1'!#REF!</definedName>
    <definedName name="安全費">'[23]数計修1'!#REF!</definedName>
    <definedName name="位置寸法表">#REF!</definedName>
    <definedName name="一般管理費">#REF!</definedName>
    <definedName name="一般管理費合計">#REF!</definedName>
    <definedName name="一般管理費変更">#REF!</definedName>
    <definedName name="印刷2">#REF!</definedName>
    <definedName name="印刷メニュー" localSheetId="0">#REF!</definedName>
    <definedName name="印刷メニュー">#REF!</definedName>
    <definedName name="印刷範囲">#REF!</definedName>
    <definedName name="運搬費" localSheetId="0">'[23]数計修1'!#REF!</definedName>
    <definedName name="運搬費">'[23]数計修1'!#REF!</definedName>
    <definedName name="営繕費" localSheetId="0">'[23]数計修1'!#REF!</definedName>
    <definedName name="営繕費">'[23]数計修1'!#REF!</definedName>
    <definedName name="下位単価">#REF!</definedName>
    <definedName name="仮設工" localSheetId="0">'[45]設計総括表'!#REF!</definedName>
    <definedName name="仮設工">'[45]設計総括表'!#REF!</definedName>
    <definedName name="改修採用率">#REF!</definedName>
    <definedName name="階段">'[14]#REF'!$B$199:$Q$234</definedName>
    <definedName name="完成内訳">#REF!</definedName>
    <definedName name="監理事務所有無">#REF!</definedName>
    <definedName name="管径">#REF!</definedName>
    <definedName name="間" localSheetId="0">#REF!</definedName>
    <definedName name="間">#REF!</definedName>
    <definedName name="基礎">#REF!</definedName>
    <definedName name="基礎・地梁">'[14]#REF'!$B$4:$Q$54</definedName>
    <definedName name="基礎2">#REF!</definedName>
    <definedName name="基礎掘削工" localSheetId="0">'[45]設計総括表'!#REF!</definedName>
    <definedName name="基礎掘削工">'[45]設計総括表'!#REF!</definedName>
    <definedName name="基礎砕石工・切込砕石" localSheetId="0">'[37]基礎単価'!#REF!</definedName>
    <definedName name="基礎砕石工・切込砕石">'[37]基礎単価'!#REF!</definedName>
    <definedName name="基礎処理工" localSheetId="0">'[45]設計総括表'!#REF!</definedName>
    <definedName name="基礎処理工">'[45]設計総括表'!#REF!</definedName>
    <definedName name="機械原価">#REF!</definedName>
    <definedName name="機械原価合計">#REF!</definedName>
    <definedName name="機械現場経費">#REF!</definedName>
    <definedName name="機械現場経費合計">#REF!</definedName>
    <definedName name="機械工事原価">#REF!</definedName>
    <definedName name="機械工事原価合計">#REF!</definedName>
    <definedName name="機械主要機器現場経費">#REF!</definedName>
    <definedName name="機械主要機器現場経費合計">#REF!</definedName>
    <definedName name="機械主要機器工事原価">#REF!</definedName>
    <definedName name="機械主要機器工事原価合計">#REF!</definedName>
    <definedName name="機械主要機器純工">#REF!</definedName>
    <definedName name="機械主要機器純工合計">#REF!</definedName>
    <definedName name="機械主要機器直工">#REF!</definedName>
    <definedName name="機械主要機器直工２">#REF!</definedName>
    <definedName name="機械主要機器直工合計">#REF!</definedName>
    <definedName name="機械主要機器直工合計２">#REF!</definedName>
    <definedName name="機械主要機器変更直工">#REF!</definedName>
    <definedName name="機械純工">#REF!</definedName>
    <definedName name="機械純工合計">#REF!</definedName>
    <definedName name="機械直工">#REF!</definedName>
    <definedName name="機械直工２">#REF!</definedName>
    <definedName name="機械直工合計">#REF!</definedName>
    <definedName name="機械直工合計２">#REF!</definedName>
    <definedName name="機械変更直工">#REF!</definedName>
    <definedName name="技師A">#REF!</definedName>
    <definedName name="技師B">#REF!</definedName>
    <definedName name="技師C">#REF!</definedName>
    <definedName name="技術員">#REF!</definedName>
    <definedName name="技術管理費" localSheetId="0">'[23]数計修1'!#REF!</definedName>
    <definedName name="技術管理費">'[23]数計修1'!#REF!</definedName>
    <definedName name="共通仮設費">#REF!</definedName>
    <definedName name="共通仮設費合計">#REF!</definedName>
    <definedName name="共通仮設費変更">#REF!</definedName>
    <definedName name="共通単価">#REF!</definedName>
    <definedName name="業者ﾗﾝｸ" localSheetId="0">#REF!</definedName>
    <definedName name="業者ﾗﾝｸ">#REF!</definedName>
    <definedName name="業務名1">'[16]共通仮設･諸経費率'!$B$7</definedName>
    <definedName name="月">#REF!</definedName>
    <definedName name="件名">#REF!</definedName>
    <definedName name="建込み工" localSheetId="0">'[37]基礎単価'!#REF!</definedName>
    <definedName name="建込み工">'[37]基礎単価'!#REF!</definedName>
    <definedName name="建築原価">#REF!</definedName>
    <definedName name="建築原価合計">#REF!</definedName>
    <definedName name="建築現場経費">#REF!</definedName>
    <definedName name="建築現場経費合計">#REF!</definedName>
    <definedName name="建築工事原価">#REF!</definedName>
    <definedName name="建築工事原価合計">#REF!</definedName>
    <definedName name="建築純工">#REF!</definedName>
    <definedName name="建築純工合計">#REF!</definedName>
    <definedName name="建築直工">#REF!</definedName>
    <definedName name="建築直工２">#REF!</definedName>
    <definedName name="建築直工合計">#REF!</definedName>
    <definedName name="建築直工合計２">#REF!</definedName>
    <definedName name="建築変更直工">#REF!</definedName>
    <definedName name="検索ｺｰﾄﾞ">#REF!</definedName>
    <definedName name="見積金額">'[8]内訳(設計)'!$H$32</definedName>
    <definedName name="見積条件_1">#REF!</definedName>
    <definedName name="見積条件_2">#REF!</definedName>
    <definedName name="現場管理費" localSheetId="0">'[23]数計修1'!#REF!</definedName>
    <definedName name="現場管理費">'[23]数計修1'!#REF!</definedName>
    <definedName name="現場経費">#REF!</definedName>
    <definedName name="現場経費合計">#REF!</definedName>
    <definedName name="現場経費変更">#REF!</definedName>
    <definedName name="工作物2枚目">[48]!工作物2枚目</definedName>
    <definedName name="工作物2枚目クリア">[48]!工作物2枚目クリア</definedName>
    <definedName name="工事" localSheetId="0">#REF!</definedName>
    <definedName name="工事">#REF!</definedName>
    <definedName name="工事01">#REF!</definedName>
    <definedName name="工事02">#REF!</definedName>
    <definedName name="工事価格">#REF!</definedName>
    <definedName name="工事価格合計">#REF!</definedName>
    <definedName name="工事価格変更">#REF!</definedName>
    <definedName name="工事原価">#REF!</definedName>
    <definedName name="工事原価合計">#REF!</definedName>
    <definedName name="工事原価変更">#REF!</definedName>
    <definedName name="工事内訳01">#REF!</definedName>
    <definedName name="工事内訳03" localSheetId="0">'[49]変内'!#REF!</definedName>
    <definedName name="工事内訳03">'[49]変内'!#REF!</definedName>
    <definedName name="工事費印刷">#REF!</definedName>
    <definedName name="工事費内訳表">#REF!</definedName>
    <definedName name="工事別名称">#REF!</definedName>
    <definedName name="工事名">#REF!</definedName>
    <definedName name="工種別名称">#REF!</definedName>
    <definedName name="広栄別紙">'[14]#REF'!$A$35:$A$57</definedName>
    <definedName name="広栄木建">'[14]#REF'!$U$59</definedName>
    <definedName name="杭現場経費">#REF!</definedName>
    <definedName name="杭現場経費合計">#REF!</definedName>
    <definedName name="杭工事原価">#REF!</definedName>
    <definedName name="杭工事原価合計">#REF!</definedName>
    <definedName name="杭純工">#REF!</definedName>
    <definedName name="杭純工合計">#REF!</definedName>
    <definedName name="杭直工">#REF!</definedName>
    <definedName name="杭直工合計">#REF!</definedName>
    <definedName name="杭直工合計２">#REF!</definedName>
    <definedName name="杭変更直工">#REF!</definedName>
    <definedName name="材積表">'[16]共通仮設･諸経費率'!$A$2:$B$5</definedName>
    <definedName name="仕訳">#REF!</definedName>
    <definedName name="仕訳2">#REF!</definedName>
    <definedName name="仕様書2">#REF!</definedName>
    <definedName name="支管取付工" localSheetId="0">'[37]基礎単価'!#REF!</definedName>
    <definedName name="支管取付工">'[37]基礎単価'!#REF!</definedName>
    <definedName name="試験ｸﾞﾗｳﾄ" localSheetId="0">'[45]設計総括表'!#REF!</definedName>
    <definedName name="試験ｸﾞﾗｳﾄ">'[45]設計総括表'!#REF!</definedName>
    <definedName name="磁気単_計画">'[50]磁気単'!$D$43</definedName>
    <definedName name="自動印刷" localSheetId="0">'[23]数明幸3'!#REF!</definedName>
    <definedName name="自動印刷">'[23]数明幸3'!#REF!</definedName>
    <definedName name="実施単価">#REF!</definedName>
    <definedName name="遮水シート" localSheetId="0">'[45]設計総括表'!#REF!</definedName>
    <definedName name="遮水シート">'[45]設計総括表'!#REF!</definedName>
    <definedName name="主体工事">#REF!</definedName>
    <definedName name="主任技師">#REF!</definedName>
    <definedName name="準備費" localSheetId="0">'[23]数計修1'!#REF!</definedName>
    <definedName name="準備費">'[23]数計修1'!#REF!</definedName>
    <definedName name="書架現場経費">#REF!</definedName>
    <definedName name="書架現場経費合計">#REF!</definedName>
    <definedName name="書架工事原価">#REF!</definedName>
    <definedName name="書架工事原価合計">#REF!</definedName>
    <definedName name="書架純工">#REF!</definedName>
    <definedName name="書架純工合計">#REF!</definedName>
    <definedName name="書架直工">#REF!</definedName>
    <definedName name="書架直工合計">#REF!</definedName>
    <definedName name="書架直工合計２">#REF!</definedName>
    <definedName name="書架変更直工">#REF!</definedName>
    <definedName name="床N31" localSheetId="0">#REF!</definedName>
    <definedName name="床N31">#REF!</definedName>
    <definedName name="床N32" localSheetId="0">#REF!</definedName>
    <definedName name="床N32">#REF!</definedName>
    <definedName name="床O31" localSheetId="0">#REF!</definedName>
    <definedName name="床O31">#REF!</definedName>
    <definedName name="床O32" localSheetId="0">#REF!</definedName>
    <definedName name="床O32">#REF!</definedName>
    <definedName name="床P31" localSheetId="0">#REF!</definedName>
    <definedName name="床P31">#REF!</definedName>
    <definedName name="床P32" localSheetId="0">#REF!</definedName>
    <definedName name="床P32">#REF!</definedName>
    <definedName name="消す">#REF!</definedName>
    <definedName name="消費税相当額">#REF!</definedName>
    <definedName name="消費税相当額合計">#REF!</definedName>
    <definedName name="消費税相当額変更">#REF!</definedName>
    <definedName name="消費税率">#REF!</definedName>
    <definedName name="上位単価">#REF!</definedName>
    <definedName name="植樹">#REF!</definedName>
    <definedName name="新営改修">#REF!</definedName>
    <definedName name="新営採用率">#REF!</definedName>
    <definedName name="人件２８">#REF!</definedName>
    <definedName name="人件２９">#REF!</definedName>
    <definedName name="人件３０">#REF!</definedName>
    <definedName name="人件３１">#REF!</definedName>
    <definedName name="人件３２" localSheetId="0">#REF!</definedName>
    <definedName name="人件３２">#REF!</definedName>
    <definedName name="人件３３" localSheetId="0">#REF!</definedName>
    <definedName name="人件３３">#REF!</definedName>
    <definedName name="人件３４" localSheetId="0">#REF!</definedName>
    <definedName name="人件３４">#REF!</definedName>
    <definedName name="人件３５" localSheetId="0">#REF!</definedName>
    <definedName name="人件３５">#REF!</definedName>
    <definedName name="人件３６" localSheetId="0">#REF!</definedName>
    <definedName name="人件３６">#REF!</definedName>
    <definedName name="人件３７" localSheetId="0">#REF!</definedName>
    <definedName name="人件３７">#REF!</definedName>
    <definedName name="人件３８" localSheetId="0">#REF!</definedName>
    <definedName name="人件３８">#REF!</definedName>
    <definedName name="人件３９" localSheetId="0">#REF!</definedName>
    <definedName name="人件３９">#REF!</definedName>
    <definedName name="人件４０" localSheetId="0">#REF!</definedName>
    <definedName name="人件４０">#REF!</definedName>
    <definedName name="人件４１" localSheetId="0">#REF!</definedName>
    <definedName name="人件４１">#REF!</definedName>
    <definedName name="人件４２" localSheetId="0">#REF!</definedName>
    <definedName name="人件４２">#REF!</definedName>
    <definedName name="数量計算書02">#REF!</definedName>
    <definedName name="数量計算書03">#REF!</definedName>
    <definedName name="数量計算書04">#REF!</definedName>
    <definedName name="数量計算書05">#REF!</definedName>
    <definedName name="数量計算書06">#REF!</definedName>
    <definedName name="数量計算書07">#REF!</definedName>
    <definedName name="数量計算書08">#REF!</definedName>
    <definedName name="数量計算書09">#REF!</definedName>
    <definedName name="数量計算書10">#REF!</definedName>
    <definedName name="数量計算書11">#REF!</definedName>
    <definedName name="数量計算書14" localSheetId="0">'[52]計算2'!#REF!</definedName>
    <definedName name="数量計算書14">'[52]計算2'!#REF!</definedName>
    <definedName name="数量計算書15" localSheetId="0">'[52]計算2'!#REF!</definedName>
    <definedName name="数量計算書15">'[52]計算2'!#REF!</definedName>
    <definedName name="数量明細01">#REF!</definedName>
    <definedName name="請負工事費">#REF!</definedName>
    <definedName name="請負工事費合計">#REF!</definedName>
    <definedName name="請負工事費変更">#REF!</definedName>
    <definedName name="請負代金額">#REF!</definedName>
    <definedName name="請負比率">#REF!</definedName>
    <definedName name="積算条件判定">#REF!</definedName>
    <definedName name="積上仮設費">#REF!</definedName>
    <definedName name="積上仮設費合計">#REF!</definedName>
    <definedName name="積上仮設費変更">#REF!</definedName>
    <definedName name="切梁・腹起し設置" localSheetId="0">'[37]基礎単価'!#REF!</definedName>
    <definedName name="切梁・腹起し設置">'[37]基礎単価'!#REF!</definedName>
    <definedName name="切梁・腹起し撤去" localSheetId="0">'[37]基礎単価'!#REF!</definedName>
    <definedName name="切梁・腹起し撤去">'[37]基礎単価'!#REF!</definedName>
    <definedName name="設計書">#REF!</definedName>
    <definedName name="専門工事SW">#REF!</definedName>
    <definedName name="総括">'[53]拾出表(1)'!$A$1:$V$5</definedName>
    <definedName name="造園現場経費">#REF!</definedName>
    <definedName name="造園現場経費合計">#REF!</definedName>
    <definedName name="造園工事原価">#REF!</definedName>
    <definedName name="造園工事原価合計">#REF!</definedName>
    <definedName name="造園純工">#REF!</definedName>
    <definedName name="造園純工合計">#REF!</definedName>
    <definedName name="造園直工">#REF!</definedName>
    <definedName name="造園直工合計">#REF!</definedName>
    <definedName name="造園直工合計２">#REF!</definedName>
    <definedName name="造園変更直工">#REF!</definedName>
    <definedName name="測点間の距離Ｌ">#REF!</definedName>
    <definedName name="損料">#REF!</definedName>
    <definedName name="損料。運賃">[0]!損料。運賃</definedName>
    <definedName name="損料運搬">[0]!損料運搬</definedName>
    <definedName name="代3">[0]!代3</definedName>
    <definedName name="代か">[0]!代か</definedName>
    <definedName name="代価">[0]!代価</definedName>
    <definedName name="代価01">#REF!</definedName>
    <definedName name="代価02">#REF!</definedName>
    <definedName name="代価03">#REF!</definedName>
    <definedName name="代価1">#REF!</definedName>
    <definedName name="代価3">#REF!</definedName>
    <definedName name="代価33">[0]!代価33</definedName>
    <definedName name="代価一覧表">'[54]代価一覧表'!$B$2</definedName>
    <definedName name="代価表">#REF!</definedName>
    <definedName name="代価表01">#REF!</definedName>
    <definedName name="代価表02" localSheetId="0">'[55]代価表'!#REF!</definedName>
    <definedName name="代価表02">'[55]代価表'!#REF!</definedName>
    <definedName name="代価表03" localSheetId="0">'[55]代価表'!#REF!</definedName>
    <definedName name="代価表03">'[55]代価表'!#REF!</definedName>
    <definedName name="代価表04" localSheetId="0">'[55]代価表'!#REF!</definedName>
    <definedName name="代価表04">'[55]代価表'!#REF!</definedName>
    <definedName name="代価表05">#REF!</definedName>
    <definedName name="代価表06">#REF!</definedName>
    <definedName name="代価表07">#REF!</definedName>
    <definedName name="代価表08">#REF!</definedName>
    <definedName name="代価表１" localSheetId="0">'[56]代価表 '!#REF!</definedName>
    <definedName name="代価表１">'[56]代価表 '!#REF!</definedName>
    <definedName name="単" localSheetId="0">#REF!</definedName>
    <definedName name="単">#REF!</definedName>
    <definedName name="単8ー１" localSheetId="0">#REF!</definedName>
    <definedName name="単8ー１">#REF!</definedName>
    <definedName name="単umemodosi">#REF!</definedName>
    <definedName name="単価">#REF!</definedName>
    <definedName name="単価1996">#REF!</definedName>
    <definedName name="単価1997">'[16]共通仮設･諸経費率'!$A$2:$G$4580</definedName>
    <definedName name="単価表01">#REF!</definedName>
    <definedName name="単価表02" localSheetId="0">'[58]単価表'!#REF!</definedName>
    <definedName name="単価表02">'[58]単価表'!#REF!</definedName>
    <definedName name="単価表03">#REF!</definedName>
    <definedName name="単価表04">#REF!</definedName>
    <definedName name="単価表05">#REF!</definedName>
    <definedName name="単価表06">#REF!</definedName>
    <definedName name="単価表07">#REF!</definedName>
    <definedName name="単価表08">#REF!</definedName>
    <definedName name="単価表09">#REF!</definedName>
    <definedName name="単価表11_">#REF!</definedName>
    <definedName name="単第１０号">#REF!</definedName>
    <definedName name="単第１１号">#REF!</definedName>
    <definedName name="単第１２号">#REF!</definedName>
    <definedName name="単第１３号">#REF!</definedName>
    <definedName name="単第１４号">#REF!</definedName>
    <definedName name="単第14号2">#REF!</definedName>
    <definedName name="単第１５号">#REF!</definedName>
    <definedName name="単第15号2">#REF!</definedName>
    <definedName name="単第１６号">#REF!</definedName>
    <definedName name="単第１７号" localSheetId="0">#REF!</definedName>
    <definedName name="単第１７号">#REF!</definedName>
    <definedName name="単第１８号">#REF!</definedName>
    <definedName name="単第１９号">#REF!</definedName>
    <definedName name="単第１号">#REF!</definedName>
    <definedName name="単第２０号">#REF!</definedName>
    <definedName name="単第２１号">#REF!</definedName>
    <definedName name="単第２２号">#REF!</definedName>
    <definedName name="単第２３号">#REF!</definedName>
    <definedName name="単第２４号">#REF!</definedName>
    <definedName name="単第２５号">#REF!</definedName>
    <definedName name="単第２６号">#REF!</definedName>
    <definedName name="単第２７号">#REF!</definedName>
    <definedName name="単第２８号">#REF!</definedName>
    <definedName name="単第２９号">#REF!</definedName>
    <definedName name="単第２号" localSheetId="0">#REF!</definedName>
    <definedName name="単第２号">#REF!</definedName>
    <definedName name="単第３０号">#REF!</definedName>
    <definedName name="単第３１号">#REF!</definedName>
    <definedName name="単第３２号" localSheetId="0">#REF!</definedName>
    <definedName name="単第３２号">#REF!</definedName>
    <definedName name="単第３３号" localSheetId="0">#REF!</definedName>
    <definedName name="単第３３号">#REF!</definedName>
    <definedName name="単第３４号" localSheetId="0">#REF!</definedName>
    <definedName name="単第３４号">#REF!</definedName>
    <definedName name="単第３５号" localSheetId="0">#REF!</definedName>
    <definedName name="単第３５号">#REF!</definedName>
    <definedName name="単第３６号" localSheetId="0">#REF!</definedName>
    <definedName name="単第３６号">#REF!</definedName>
    <definedName name="単第３７号" localSheetId="0">#REF!</definedName>
    <definedName name="単第３７号">#REF!</definedName>
    <definedName name="単第３８号" localSheetId="0">#REF!</definedName>
    <definedName name="単第３８号">#REF!</definedName>
    <definedName name="単第３９号" localSheetId="0">#REF!</definedName>
    <definedName name="単第３９号">#REF!</definedName>
    <definedName name="単第３号" localSheetId="0">#REF!</definedName>
    <definedName name="単第３号">#REF!</definedName>
    <definedName name="単第４０号" localSheetId="0">#REF!</definedName>
    <definedName name="単第４０号">#REF!</definedName>
    <definedName name="単第４１号" localSheetId="0">#REF!</definedName>
    <definedName name="単第４１号">#REF!</definedName>
    <definedName name="単第４２号" localSheetId="0">#REF!</definedName>
    <definedName name="単第４２号">#REF!</definedName>
    <definedName name="単第４号" localSheetId="0">#REF!</definedName>
    <definedName name="単第４号">#REF!</definedName>
    <definedName name="単第５号" localSheetId="0">#REF!</definedName>
    <definedName name="単第５号">#REF!</definedName>
    <definedName name="単第６号" localSheetId="0">#REF!</definedName>
    <definedName name="単第６号">#REF!</definedName>
    <definedName name="単第７号">#REF!</definedName>
    <definedName name="単第８号">#REF!</definedName>
    <definedName name="単第９号">#REF!</definedName>
    <definedName name="短" localSheetId="0">#REF!</definedName>
    <definedName name="短">#REF!</definedName>
    <definedName name="中位単価">#REF!</definedName>
    <definedName name="仲西小学">'[14]#REF'!$CL$1</definedName>
    <definedName name="調査NO">'[16]共通仮設･諸経費率'!$D$8</definedName>
    <definedName name="調査工" localSheetId="0">'[45]設計総括表'!#REF!</definedName>
    <definedName name="調査工">'[45]設計総括表'!#REF!</definedName>
    <definedName name="直接工事費">#REF!</definedName>
    <definedName name="直接工事費合計">#REF!</definedName>
    <definedName name="直接工事費変更">#REF!</definedName>
    <definedName name="鉄骨現場経費">#REF!</definedName>
    <definedName name="鉄骨現場経費合計">#REF!</definedName>
    <definedName name="鉄骨工事原価">#REF!</definedName>
    <definedName name="鉄骨工事原価合計">#REF!</definedName>
    <definedName name="鉄骨純工">#REF!</definedName>
    <definedName name="鉄骨純工合計">#REF!</definedName>
    <definedName name="鉄骨直工">#REF!</definedName>
    <definedName name="鉄骨直工合計">#REF!</definedName>
    <definedName name="鉄骨直工合計２">#REF!</definedName>
    <definedName name="鉄骨変更直工">#REF!</definedName>
    <definedName name="電気原価">#REF!</definedName>
    <definedName name="電気原価合計">#REF!</definedName>
    <definedName name="電気現場経費">#REF!</definedName>
    <definedName name="電気現場経費合計">#REF!</definedName>
    <definedName name="電気工事原価">#REF!</definedName>
    <definedName name="電気工事原価合計">#REF!</definedName>
    <definedName name="電気主要機器現場経費">#REF!</definedName>
    <definedName name="電気主要機器現場経費合計">#REF!</definedName>
    <definedName name="電気主要機器工事原価">#REF!</definedName>
    <definedName name="電気主要機器工事原価合計">#REF!</definedName>
    <definedName name="電気主要機器純工">#REF!</definedName>
    <definedName name="電気主要機器純工合計">#REF!</definedName>
    <definedName name="電気主要機器直工">#REF!</definedName>
    <definedName name="電気主要機器直工２">#REF!</definedName>
    <definedName name="電気主要機器直工合計">#REF!</definedName>
    <definedName name="電気主要機器直工合計２">#REF!</definedName>
    <definedName name="電気主要機器変更直工">#REF!</definedName>
    <definedName name="電気純工">#REF!</definedName>
    <definedName name="電気純工合計">#REF!</definedName>
    <definedName name="電気直工">#REF!</definedName>
    <definedName name="電気直工２">#REF!</definedName>
    <definedName name="電気直工合計">#REF!</definedName>
    <definedName name="電気直工合計２">#REF!</definedName>
    <definedName name="電気複合単価計算書">'[59]機械複合単価'!$AB$31</definedName>
    <definedName name="電気変更直工">#REF!</definedName>
    <definedName name="土工">#REF!</definedName>
    <definedName name="土工印刷">#REF!</definedName>
    <definedName name="土工下流" localSheetId="0">'[60]代価表'!#REF!</definedName>
    <definedName name="土工下流">'[60]代価表'!#REF!</definedName>
    <definedName name="土工単価1">#REF!</definedName>
    <definedName name="土工追加">'[61]Macro2'!$A$1</definedName>
    <definedName name="土止工" localSheetId="0">'[45]設計総括表'!#REF!</definedName>
    <definedName name="土止工">'[45]設計総括表'!#REF!</definedName>
    <definedName name="土留工" localSheetId="0">'[45]設計総括表'!#REF!</definedName>
    <definedName name="土留工">'[45]設計総括表'!#REF!</definedName>
    <definedName name="桃">[0]!桃</definedName>
    <definedName name="動産1">#REF!</definedName>
    <definedName name="動産2">#REF!</definedName>
    <definedName name="動産3">#REF!</definedName>
    <definedName name="動産4">#REF!</definedName>
    <definedName name="動産5">#REF!</definedName>
    <definedName name="道路護岸横断" localSheetId="0">#REF!</definedName>
    <definedName name="道路護岸横断">#REF!</definedName>
    <definedName name="特記仕様書01">#REF!</definedName>
    <definedName name="特記仕様書02">#REF!</definedName>
    <definedName name="特別単価７０号" localSheetId="0">'[45]単価A2'!#REF!</definedName>
    <definedName name="特別単価７０号">'[45]単価A2'!#REF!</definedName>
    <definedName name="内訳">#REF!</definedName>
    <definedName name="内訳書" localSheetId="0">#REF!</definedName>
    <definedName name="内訳書">#REF!</definedName>
    <definedName name="日">#REF!</definedName>
    <definedName name="年">#REF!</definedName>
    <definedName name="背表紙" localSheetId="0">#REF!</definedName>
    <definedName name="背表紙">#REF!</definedName>
    <definedName name="配管土工歩道部">#REF!</definedName>
    <definedName name="配筋2">#REF!</definedName>
    <definedName name="発生材">'[14]#REF'!$CI$1:$CI$2</definedName>
    <definedName name="番号_1">#REF!</definedName>
    <definedName name="番号_2">#REF!</definedName>
    <definedName name="表">[0]!表</definedName>
    <definedName name="表１">#REF!</definedName>
    <definedName name="表１０">#REF!</definedName>
    <definedName name="表１２">#REF!</definedName>
    <definedName name="表１３">#REF!</definedName>
    <definedName name="表１４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付帯工" localSheetId="0">'[45]設計総括表'!#REF!</definedName>
    <definedName name="付帯工">'[45]設計総括表'!#REF!</definedName>
    <definedName name="負担金">#REF!</definedName>
    <definedName name="負担金変更">#REF!</definedName>
    <definedName name="負担金旅費">#REF!</definedName>
    <definedName name="負担金旅費合計">#REF!</definedName>
    <definedName name="部屋寸法">#REF!+#REF!</definedName>
    <definedName name="復命書">#REF!</definedName>
    <definedName name="僻地">#REF!</definedName>
    <definedName name="僻地選択">#REF!</definedName>
    <definedName name="僻地補正">#REF!</definedName>
    <definedName name="別紙">'[14]#REF'!$B$6</definedName>
    <definedName name="別途計上直工">#REF!</definedName>
    <definedName name="別途計上直工合計">#REF!</definedName>
    <definedName name="別途計上変更直工">#REF!</definedName>
    <definedName name="変更" localSheetId="0">#REF!</definedName>
    <definedName name="変更">#REF!</definedName>
    <definedName name="変更01">#REF!</definedName>
    <definedName name="変更02">#REF!</definedName>
    <definedName name="変更按分表">'[63]按分表'!$N$1:$Z$40</definedName>
    <definedName name="変更箇所01">#REF!</definedName>
    <definedName name="変更請負工事費">#REF!</definedName>
    <definedName name="変更部分工事価格">#REF!</definedName>
    <definedName name="変更部分消費税相当額">#REF!</definedName>
    <definedName name="変更部分請負工事費">#REF!</definedName>
    <definedName name="舗装工1" localSheetId="0">'[5]排水工'!#REF!</definedName>
    <definedName name="舗装工1">'[5]排水工'!#REF!</definedName>
    <definedName name="舗装工2" localSheetId="0">'[5]排水工'!#REF!</definedName>
    <definedName name="舗装工2">'[5]排水工'!#REF!</definedName>
    <definedName name="明第２当初">#REF!</definedName>
    <definedName name="明第２変更">#REF!</definedName>
    <definedName name="明第３当初">#REF!</definedName>
    <definedName name="明第３変更">#REF!</definedName>
    <definedName name="明第４当初">#REF!</definedName>
    <definedName name="明第４変更">#REF!</definedName>
    <definedName name="木矢板工_1.8" localSheetId="0">'[37]基礎単価'!#REF!</definedName>
    <definedName name="木矢板工_1.8">'[37]基礎単価'!#REF!</definedName>
    <definedName name="木矢板工_2.1" localSheetId="0">'[37]基礎単価'!#REF!</definedName>
    <definedName name="木矢板工_2.1">'[37]基礎単価'!#REF!</definedName>
    <definedName name="木矢板工_2.4" localSheetId="0">'[37]基礎単価'!#REF!</definedName>
    <definedName name="木矢板工_2.4">'[37]基礎単価'!#REF!</definedName>
    <definedName name="役務費" localSheetId="0">'[45]設計総括表'!#REF!</definedName>
    <definedName name="役務費">'[45]設計総括表'!#REF!</definedName>
    <definedName name="擁壁工">#REF!</definedName>
    <definedName name="用途" localSheetId="0">'[16]共通仮設･諸経費率'!#REF!</definedName>
    <definedName name="用途">'[16]共通仮設･諸経費率'!#REF!</definedName>
    <definedName name="用途一部" localSheetId="0">'[16]共通仮設･諸経費率'!#REF!</definedName>
    <definedName name="用途一部">'[16]共通仮設･諸経費率'!#REF!</definedName>
    <definedName name="陽工" localSheetId="0">'[14]#REF'!#REF!</definedName>
    <definedName name="陽工">'[14]#REF'!#REF!</definedName>
    <definedName name="陽工積算" localSheetId="0">'[14]#REF'!#REF!</definedName>
    <definedName name="陽工積算">'[14]#REF'!#REF!</definedName>
    <definedName name="冷媒">#REF!</definedName>
    <definedName name="路盤数量">'[39]単価総括'!$A$1:$J$73</definedName>
    <definedName name="労務単価">#REF!</definedName>
    <definedName name="労務単価表">'[37]労務単価表'!$B$2:$D$57</definedName>
  </definedNames>
  <calcPr fullCalcOnLoad="1"/>
</workbook>
</file>

<file path=xl/comments4.xml><?xml version="1.0" encoding="utf-8"?>
<comments xmlns="http://schemas.openxmlformats.org/spreadsheetml/2006/main">
  <authors>
    <author>沖縄県</author>
    <author>照喜名</author>
  </authors>
  <commentList>
    <comment ref="F6" authorId="0">
      <text>
        <r>
          <rPr>
            <b/>
            <sz val="9"/>
            <rFont val="ＭＳ Ｐゴシック"/>
            <family val="3"/>
          </rPr>
          <t>事業実績内訳書の実績欄と同額になるように記入。ただし、単費含まない。</t>
        </r>
      </text>
    </comment>
    <comment ref="D13" authorId="1">
      <text>
        <r>
          <rPr>
            <b/>
            <sz val="9"/>
            <rFont val="MS P ゴシック"/>
            <family val="3"/>
          </rPr>
          <t>認可の工種を記載
以下同じ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demo</author>
  </authors>
  <commentList>
    <comment ref="D6" authorId="0">
      <text>
        <r>
          <rPr>
            <b/>
            <sz val="9"/>
            <rFont val="MS P ゴシック"/>
            <family val="3"/>
          </rPr>
          <t xml:space="preserve">認可の工種を記入
</t>
        </r>
      </text>
    </comment>
  </commentList>
</comments>
</file>

<file path=xl/comments6.xml><?xml version="1.0" encoding="utf-8"?>
<comments xmlns="http://schemas.openxmlformats.org/spreadsheetml/2006/main">
  <authors>
    <author>沖縄県</author>
  </authors>
  <commentList>
    <comment ref="N12" authorId="0">
      <text>
        <r>
          <rPr>
            <b/>
            <sz val="11"/>
            <rFont val="ＭＳ Ｐゴシック"/>
            <family val="3"/>
          </rPr>
          <t>単費が含まれている工種の備考欄に単費を記載する。（単費はなるべく繰越額に加算する）</t>
        </r>
      </text>
    </comment>
  </commentList>
</comments>
</file>

<file path=xl/sharedStrings.xml><?xml version="1.0" encoding="utf-8"?>
<sst xmlns="http://schemas.openxmlformats.org/spreadsheetml/2006/main" count="279" uniqueCount="149">
  <si>
    <t>事業費</t>
  </si>
  <si>
    <t>年月日</t>
  </si>
  <si>
    <t>　工　　　　　事　　　　　費　　　　内　　　　　訳</t>
  </si>
  <si>
    <t>　　　　　　国　　　費　　　内　　　訳</t>
  </si>
  <si>
    <t>工種</t>
  </si>
  <si>
    <t>工事費</t>
  </si>
  <si>
    <t>測量及び</t>
  </si>
  <si>
    <t>用地及び</t>
  </si>
  <si>
    <t>船舶及び</t>
  </si>
  <si>
    <t>交付決定額</t>
  </si>
  <si>
    <t>既受領額</t>
  </si>
  <si>
    <t>精算額</t>
  </si>
  <si>
    <t>返還額</t>
  </si>
  <si>
    <t>附帯工事費</t>
  </si>
  <si>
    <t>試験費</t>
  </si>
  <si>
    <t>補償費</t>
  </si>
  <si>
    <t>機械器具費</t>
  </si>
  <si>
    <t>営繕費</t>
  </si>
  <si>
    <t>補助率</t>
  </si>
  <si>
    <t>Ａ</t>
  </si>
  <si>
    <t>Ｂ</t>
  </si>
  <si>
    <t>Ａ－Ｂ</t>
  </si>
  <si>
    <t>Ｃ</t>
  </si>
  <si>
    <t>Ｂ－Ｃ</t>
  </si>
  <si>
    <t>工　　種</t>
  </si>
  <si>
    <t>契約工期</t>
  </si>
  <si>
    <t>工事完了</t>
  </si>
  <si>
    <t>備考</t>
  </si>
  <si>
    <t>数量</t>
  </si>
  <si>
    <t>金額</t>
  </si>
  <si>
    <t>事業主体</t>
  </si>
  <si>
    <t>費目</t>
  </si>
  <si>
    <t>実　　　　績</t>
  </si>
  <si>
    <t>事業名</t>
  </si>
  <si>
    <t>本工事費</t>
  </si>
  <si>
    <t>漁港名又は地区名</t>
  </si>
  <si>
    <t>職氏名</t>
  </si>
  <si>
    <t>地区名</t>
  </si>
  <si>
    <t>円</t>
  </si>
  <si>
    <t>不用額</t>
  </si>
  <si>
    <t>施行分</t>
  </si>
  <si>
    <t>工事費</t>
  </si>
  <si>
    <t>本工事費</t>
  </si>
  <si>
    <t>測量及び</t>
  </si>
  <si>
    <t>試験費</t>
  </si>
  <si>
    <t>一式</t>
  </si>
  <si>
    <t>　３　事 業 実 績 総 括 表</t>
  </si>
  <si>
    <t>漁港名</t>
  </si>
  <si>
    <t>又は</t>
  </si>
  <si>
    <t>○○漁港</t>
  </si>
  <si>
    <t>○○課　班長　○○○○</t>
  </si>
  <si>
    <t>４　工　事　費　実　績　内　訳　表</t>
  </si>
  <si>
    <t>計　　　　画</t>
  </si>
  <si>
    <t>契　約</t>
  </si>
  <si>
    <t>検    査</t>
  </si>
  <si>
    <t>検査員</t>
  </si>
  <si>
    <t>別紙１のとおり</t>
  </si>
  <si>
    <t>別紙２のとおり</t>
  </si>
  <si>
    <t>その２</t>
  </si>
  <si>
    <t>漁港名
又は地区名</t>
  </si>
  <si>
    <t>本工事費</t>
  </si>
  <si>
    <t>○○</t>
  </si>
  <si>
    <t>２　工　事　費　実　績　内　訳　表</t>
  </si>
  <si>
    <t>計　　　　画</t>
  </si>
  <si>
    <t>契　約</t>
  </si>
  <si>
    <t>検    査</t>
  </si>
  <si>
    <t>検査員</t>
  </si>
  <si>
    <t>職氏名</t>
  </si>
  <si>
    <t>○○</t>
  </si>
  <si>
    <t>別紙１</t>
  </si>
  <si>
    <t>第１回変更 R2.2.19</t>
  </si>
  <si>
    <t>計画・実施</t>
  </si>
  <si>
    <t>施工分</t>
  </si>
  <si>
    <t xml:space="preserve">　沖 縄 県 知 事　殿　                                                   </t>
  </si>
  <si>
    <t>　事業　　</t>
  </si>
  <si>
    <t>　地区　</t>
  </si>
  <si>
    <t>R2.10.1～R1.11.30</t>
  </si>
  <si>
    <t>令和元年度</t>
  </si>
  <si>
    <t>令和2年度</t>
  </si>
  <si>
    <t>事業実績総括表</t>
  </si>
  <si>
    <t>○　○　○　○　○　事　業　実　績　総　括　表</t>
  </si>
  <si>
    <t>附帯
工事費</t>
  </si>
  <si>
    <t>年　度　終　了　報　告　書</t>
  </si>
  <si>
    <t>　　  ○　○○　○○　　　　　　　　　　○○○</t>
  </si>
  <si>
    <t>　令和○年○○月○○日付け沖縄県指令農第○○○号で交付決定の通知を受け翌年</t>
  </si>
  <si>
    <t>度へ繰り越した○○漁港の○○○○○○事業の会計年度が下記のとおり終了したの</t>
  </si>
  <si>
    <t>で、沖縄県漁港漁場関係事業補助金交付要綱第１０条第２項の規定に基づき報告し</t>
  </si>
  <si>
    <t>ます。</t>
  </si>
  <si>
    <t xml:space="preserve"> 記</t>
  </si>
  <si>
    <t>1　　事業実績総括表</t>
  </si>
  <si>
    <t>2　　工事費実績内訳表</t>
  </si>
  <si>
    <t>第８号様式（第１０条関係）</t>
  </si>
  <si>
    <t>　１　事 業 実 績 総 括 表</t>
  </si>
  <si>
    <t>記載要領</t>
  </si>
  <si>
    <t>事業年度・地区名又は漁港、事業名は割当内示に示されたとおり記載する。</t>
  </si>
  <si>
    <t>交付決定変更があった場合は、当初交付決定と変更交付決定（最終の決定）の二段書きにすること。</t>
  </si>
  <si>
    <t>※下段：当初　上段：変更（最終決定）</t>
  </si>
  <si>
    <t xml:space="preserve">                                      </t>
  </si>
  <si>
    <t>第８号様式（第１０条関係）</t>
  </si>
  <si>
    <t>４月１０日前の日付とする。</t>
  </si>
  <si>
    <t>　　　注）遡りは行わないので注意すること。</t>
  </si>
  <si>
    <t>工事監督</t>
  </si>
  <si>
    <t>浮桟橋</t>
  </si>
  <si>
    <t>設計</t>
  </si>
  <si>
    <t>未申請</t>
  </si>
  <si>
    <t>-2.5m物揚場</t>
  </si>
  <si>
    <t>L＝70ｍ</t>
  </si>
  <si>
    <t>L＝35m</t>
  </si>
  <si>
    <t>L＝70m</t>
  </si>
  <si>
    <t>土質調査</t>
  </si>
  <si>
    <t>土質調査</t>
  </si>
  <si>
    <t>A</t>
  </si>
  <si>
    <t>B</t>
  </si>
  <si>
    <t>C</t>
  </si>
  <si>
    <r>
      <rPr>
        <b/>
        <sz val="11"/>
        <rFont val="ＭＳ Ｐ明朝"/>
        <family val="1"/>
      </rPr>
      <t>Ａ</t>
    </r>
    <r>
      <rPr>
        <sz val="11"/>
        <rFont val="ＭＳ Ｐ明朝"/>
        <family val="1"/>
      </rPr>
      <t>の計</t>
    </r>
  </si>
  <si>
    <r>
      <rPr>
        <b/>
        <sz val="11"/>
        <rFont val="ＭＳ Ｐ明朝"/>
        <family val="1"/>
      </rPr>
      <t>C</t>
    </r>
    <r>
      <rPr>
        <sz val="11"/>
        <rFont val="ＭＳ Ｐ明朝"/>
        <family val="1"/>
      </rPr>
      <t xml:space="preserve">  その２</t>
    </r>
  </si>
  <si>
    <t>R1.5.3～R2.3.31</t>
  </si>
  <si>
    <t>R1.7.15～R2.6.15</t>
  </si>
  <si>
    <t>R21.5.20～R1.10.30</t>
  </si>
  <si>
    <t>R2.11.1～R2.3.30</t>
  </si>
  <si>
    <t>第１回変更 R2.1.15</t>
  </si>
  <si>
    <t>○○課</t>
  </si>
  <si>
    <t>　主査　○○○○</t>
  </si>
  <si>
    <t>　課長　○○○○</t>
  </si>
  <si>
    <t>R2.3.15～R2.8.15</t>
  </si>
  <si>
    <t>第2回変更 R2.3.15</t>
  </si>
  <si>
    <t>R1.5.3～R2.1.31</t>
  </si>
  <si>
    <t>第１回変更 R1.11.10</t>
  </si>
  <si>
    <t>第１回変更 R1.10.5</t>
  </si>
  <si>
    <t>第１回変更 R2.2.10</t>
  </si>
  <si>
    <t>別紙１を添付</t>
  </si>
  <si>
    <t>別紙２を添付</t>
  </si>
  <si>
    <t>別紙２</t>
  </si>
  <si>
    <t>第　　　　　号　</t>
  </si>
  <si>
    <t>令和　年　月　日　</t>
  </si>
  <si>
    <t>900円は単費</t>
  </si>
  <si>
    <r>
      <rPr>
        <b/>
        <sz val="11"/>
        <rFont val="ＭＳ Ｐ明朝"/>
        <family val="1"/>
      </rPr>
      <t>Ｂ</t>
    </r>
    <r>
      <rPr>
        <sz val="11"/>
        <rFont val="ＭＳ Ｐ明朝"/>
        <family val="1"/>
      </rPr>
      <t>の計</t>
    </r>
  </si>
  <si>
    <r>
      <rPr>
        <b/>
        <sz val="11"/>
        <rFont val="ＭＳ Ｐ明朝"/>
        <family val="1"/>
      </rPr>
      <t>C</t>
    </r>
    <r>
      <rPr>
        <sz val="11"/>
        <rFont val="ＭＳ Ｐ明朝"/>
        <family val="1"/>
      </rPr>
      <t xml:space="preserve">  その１</t>
    </r>
  </si>
  <si>
    <t>補助事業者　名　　</t>
  </si>
  <si>
    <t xml:space="preserve"> 補助事業者　名　　　</t>
  </si>
  <si>
    <t>補助事業者　名　　印</t>
  </si>
  <si>
    <t>第9号様式（第１1条関係）</t>
  </si>
  <si>
    <t>第９号様式（第11条関係）</t>
  </si>
  <si>
    <t>　令和　年　月　日付け沖縄県指令農第　　号で交付決定の通知を受け翌年</t>
  </si>
  <si>
    <t>で、沖縄県漁港漁場関係事業補助金交付要綱第11条第２項の規定に基づき報告し</t>
  </si>
  <si>
    <t>令和　年度</t>
  </si>
  <si>
    <t>測量</t>
  </si>
  <si>
    <t>設計費</t>
  </si>
  <si>
    <t>測量設計費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</si>
</sst>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$-411]ge\.m\.d;@"/>
    <numFmt numFmtId="179" formatCode="#,##0_);\(#,##0\)"/>
    <numFmt numFmtId="180" formatCode="[Green]#,##0.000"/>
    <numFmt numFmtId="181" formatCode="#,###.0&quot;式&quot;\ "/>
    <numFmt numFmtId="182" formatCode="&quot;L=&quot;0.0&quot;m&quot;"/>
    <numFmt numFmtId="183" formatCode="##&quot; 年&quot;"/>
    <numFmt numFmtId="184" formatCode="[$-411]ge\.m\.d&quot;～&quot;"/>
    <numFmt numFmtId="185" formatCode="0&quot;m&quot;"/>
    <numFmt numFmtId="186" formatCode="0&quot;㎡&quot;"/>
    <numFmt numFmtId="187" formatCode="0&quot;式&quot;"/>
    <numFmt numFmtId="188" formatCode="0&quot;基&quot;"/>
    <numFmt numFmtId="189" formatCode="#\ ?/10"/>
    <numFmt numFmtId="190" formatCode="yyyy&quot;年&quot;m&quot;月&quot;d&quot;日&quot;;@"/>
    <numFmt numFmtId="191" formatCode="m&quot;月&quot;d&quot;日&quot;;@"/>
    <numFmt numFmtId="192" formatCode="[&lt;=999]000;[&lt;=9999]000\-00;000\-0000"/>
    <numFmt numFmtId="193" formatCode="#,##0;&quot;△ &quot;#,##0"/>
    <numFmt numFmtId="194" formatCode="0_);[Red]\(0\)"/>
    <numFmt numFmtId="195" formatCode="&quot;～&quot;[$-411]ge\.m\.d"/>
    <numFmt numFmtId="196" formatCode="&quot;～&quot;[$-411]ge\.m\.d;@"/>
    <numFmt numFmtId="197" formatCode="[$-411]ggge&quot;年&quot;m&quot;月&quot;d&quot;日&quot;;@"/>
    <numFmt numFmtId="198" formatCode="0;&quot;△ &quot;0"/>
    <numFmt numFmtId="199" formatCode="#,##0.0;[Red]\-#,##0.0"/>
    <numFmt numFmtId="200" formatCode="#,##0.000000;[Red]\-#,##0.000000"/>
    <numFmt numFmtId="201" formatCode="[Blue]0\)"/>
    <numFmt numFmtId="202" formatCode="&quot;第&quot;&quot;¥&quot;\!\ &quot;¥&quot;\!\ ?&quot; 号表&quot;"/>
    <numFmt numFmtId="203" formatCode="&quot;第&quot;&quot;¥&quot;\!\ ?&quot;号単価表&quot;"/>
    <numFmt numFmtId="204" formatCode="hh:mm:ss"/>
    <numFmt numFmtId="205" formatCode="#,##0\-;&quot;▲&quot;#,##0\-"/>
    <numFmt numFmtId="206" formatCode="&quot;¥&quot;#,##0\-;&quot;¥&quot;&quot;▲&quot;#,##0\-"/>
    <numFmt numFmtId="207" formatCode="#,##0.00_ "/>
    <numFmt numFmtId="208" formatCode="#,##0.0000000_ "/>
    <numFmt numFmtId="209" formatCode="#,##0.00000_ "/>
    <numFmt numFmtId="210" formatCode="#,##0.000000000_ "/>
    <numFmt numFmtId="211" formatCode="#,##0.0_ "/>
    <numFmt numFmtId="212" formatCode="#,##0.0000_ "/>
    <numFmt numFmtId="213" formatCode="#,##0.000;[Red]\-#,##0.000"/>
    <numFmt numFmtId="214" formatCode="#,##0.0000;[Red]\-#,##0.0000"/>
    <numFmt numFmtId="215" formatCode="#,##0.00000;[Red]\-#,##0.00000"/>
    <numFmt numFmtId="216" formatCode="#,##0.0000000;[Red]\-#,##0.0000000"/>
    <numFmt numFmtId="217" formatCode="mmm\-yyyy"/>
    <numFmt numFmtId="218" formatCode="&quot;¥&quot;#,##0_);[Red]\(&quot;¥&quot;#,##0\)"/>
    <numFmt numFmtId="219" formatCode="&quot;¥&quot;#,##0.0;[Red]&quot;¥&quot;\-#,##0.0"/>
    <numFmt numFmtId="220" formatCode="&quot;繰越額 &quot;#,###&quot;円&quot;"/>
  </numFmts>
  <fonts count="1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ＦＡ Ｐ 明朝"/>
      <family val="1"/>
    </font>
    <font>
      <sz val="11"/>
      <name val="明朝"/>
      <family val="1"/>
    </font>
    <font>
      <sz val="12"/>
      <name val="ＭＳ 明朝"/>
      <family val="1"/>
    </font>
    <font>
      <sz val="12"/>
      <name val="Tms Rmn"/>
      <family val="1"/>
    </font>
    <font>
      <sz val="10"/>
      <name val="Geneva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sz val="10"/>
      <name val="MS Sans Serif"/>
      <family val="2"/>
    </font>
    <font>
      <b/>
      <sz val="11"/>
      <name val="Helv"/>
      <family val="2"/>
    </font>
    <font>
      <sz val="10"/>
      <name val="明朝"/>
      <family val="1"/>
    </font>
    <font>
      <sz val="9"/>
      <name val="明朝"/>
      <family val="1"/>
    </font>
    <font>
      <sz val="14"/>
      <name val="Terminal"/>
      <family val="0"/>
    </font>
    <font>
      <b/>
      <sz val="9"/>
      <name val="MS P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MS P ゴシック"/>
      <family val="3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1"/>
      <name val="ＭＳ Ｐ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10"/>
      <name val="ＭＳ 明朝"/>
      <family val="1"/>
    </font>
    <font>
      <b/>
      <sz val="11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3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3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rgb="FFFF0000"/>
      <name val="ＭＳ 明朝"/>
      <family val="1"/>
    </font>
    <font>
      <b/>
      <sz val="11"/>
      <color theme="1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3"/>
      <color rgb="FFFF0000"/>
      <name val="ＭＳ 明朝"/>
      <family val="1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22"/>
      </patternFill>
    </fill>
    <fill>
      <patternFill patternType="dark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indexed="26"/>
        <bgColor indexed="64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41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29" fillId="20" borderId="0" applyNumberFormat="0" applyFont="0" applyBorder="0" applyAlignment="0">
      <protection/>
    </xf>
    <xf numFmtId="201" fontId="0" fillId="21" borderId="0" applyNumberFormat="0" applyFont="0" applyBorder="0" applyAlignment="0">
      <protection/>
    </xf>
    <xf numFmtId="0" fontId="30" fillId="0" borderId="0" applyNumberFormat="0" applyFill="0" applyBorder="0" applyAlignment="0" applyProtection="0"/>
    <xf numFmtId="180" fontId="0" fillId="0" borderId="0" applyFill="0" applyBorder="0" applyAlignment="0"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6" fillId="0" borderId="0">
      <alignment horizontal="left"/>
      <protection/>
    </xf>
    <xf numFmtId="38" fontId="32" fillId="22" borderId="0" applyNumberFormat="0" applyBorder="0" applyAlignment="0" applyProtection="0"/>
    <xf numFmtId="0" fontId="33" fillId="23" borderId="0">
      <alignment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29" fillId="24" borderId="0" applyNumberFormat="0" applyFont="0" applyBorder="0" applyAlignment="0">
      <protection locked="0"/>
    </xf>
    <xf numFmtId="10" fontId="32" fillId="25" borderId="3" applyNumberFormat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26" borderId="0" applyNumberFormat="0" applyFont="0" applyBorder="0" applyAlignment="0">
      <protection/>
    </xf>
    <xf numFmtId="0" fontId="28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29" fillId="27" borderId="4" applyNumberFormat="0" applyFont="0" applyBorder="0" applyAlignment="0">
      <protection/>
    </xf>
    <xf numFmtId="0" fontId="27" fillId="0" borderId="0" applyNumberFormat="0" applyFill="0" applyBorder="0" applyAlignment="0" applyProtection="0"/>
    <xf numFmtId="0" fontId="11" fillId="0" borderId="0">
      <alignment horizontal="center"/>
      <protection/>
    </xf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4" borderId="5" applyNumberFormat="0" applyAlignment="0" applyProtection="0"/>
    <xf numFmtId="0" fontId="87" fillId="3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Fill="0" applyBorder="0">
      <alignment vertical="center"/>
      <protection/>
    </xf>
    <xf numFmtId="0" fontId="0" fillId="36" borderId="6" applyNumberFormat="0" applyFont="0" applyAlignment="0" applyProtection="0"/>
    <xf numFmtId="0" fontId="88" fillId="0" borderId="7" applyNumberFormat="0" applyFill="0" applyAlignment="0" applyProtection="0"/>
    <xf numFmtId="0" fontId="89" fillId="37" borderId="0" applyNumberFormat="0" applyBorder="0" applyAlignment="0" applyProtection="0"/>
    <xf numFmtId="0" fontId="90" fillId="38" borderId="8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204" fontId="38" fillId="0" borderId="0">
      <alignment/>
      <protection locked="0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4" fillId="0" borderId="11" applyNumberFormat="0" applyFill="0" applyAlignment="0" applyProtection="0"/>
    <xf numFmtId="0" fontId="94" fillId="0" borderId="0" applyNumberFormat="0" applyFill="0" applyBorder="0" applyAlignment="0" applyProtection="0"/>
    <xf numFmtId="205" fontId="36" fillId="0" borderId="12">
      <alignment/>
      <protection locked="0"/>
    </xf>
    <xf numFmtId="205" fontId="36" fillId="0" borderId="12">
      <alignment/>
      <protection locked="0"/>
    </xf>
    <xf numFmtId="206" fontId="36" fillId="0" borderId="12">
      <alignment/>
      <protection locked="0"/>
    </xf>
    <xf numFmtId="0" fontId="29" fillId="39" borderId="0" applyNumberFormat="0" applyFont="0" applyBorder="0" applyAlignment="0">
      <protection locked="0"/>
    </xf>
    <xf numFmtId="0" fontId="95" fillId="0" borderId="13" applyNumberFormat="0" applyFill="0" applyAlignment="0" applyProtection="0"/>
    <xf numFmtId="0" fontId="96" fillId="38" borderId="14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8" fillId="4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99" fillId="41" borderId="0" applyNumberFormat="0" applyBorder="0" applyAlignment="0" applyProtection="0"/>
  </cellStyleXfs>
  <cellXfs count="518">
    <xf numFmtId="0" fontId="0" fillId="0" borderId="0" xfId="0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0" xfId="0" applyFont="1" applyAlignment="1">
      <alignment vertical="center"/>
    </xf>
    <xf numFmtId="0" fontId="15" fillId="0" borderId="15" xfId="0" applyFont="1" applyBorder="1" applyAlignment="1">
      <alignment horizontal="distributed" vertical="distributed"/>
    </xf>
    <xf numFmtId="0" fontId="15" fillId="0" borderId="15" xfId="0" applyFont="1" applyBorder="1" applyAlignment="1">
      <alignment horizontal="distributed" vertical="center"/>
    </xf>
    <xf numFmtId="0" fontId="15" fillId="0" borderId="18" xfId="0" applyFont="1" applyBorder="1" applyAlignment="1">
      <alignment shrinkToFit="1"/>
    </xf>
    <xf numFmtId="0" fontId="4" fillId="0" borderId="18" xfId="0" applyFont="1" applyBorder="1" applyAlignment="1">
      <alignment/>
    </xf>
    <xf numFmtId="38" fontId="15" fillId="0" borderId="17" xfId="92" applyFont="1" applyBorder="1" applyAlignment="1">
      <alignment/>
    </xf>
    <xf numFmtId="38" fontId="15" fillId="0" borderId="0" xfId="92" applyFont="1" applyBorder="1" applyAlignment="1">
      <alignment/>
    </xf>
    <xf numFmtId="0" fontId="4" fillId="0" borderId="15" xfId="0" applyFont="1" applyBorder="1" applyAlignment="1">
      <alignment shrinkToFit="1"/>
    </xf>
    <xf numFmtId="38" fontId="15" fillId="0" borderId="15" xfId="92" applyFont="1" applyBorder="1" applyAlignment="1">
      <alignment/>
    </xf>
    <xf numFmtId="0" fontId="15" fillId="0" borderId="15" xfId="0" applyFont="1" applyBorder="1" applyAlignment="1">
      <alignment horizontal="distributed" vertical="distributed" shrinkToFit="1"/>
    </xf>
    <xf numFmtId="0" fontId="15" fillId="0" borderId="19" xfId="0" applyFont="1" applyBorder="1" applyAlignment="1">
      <alignment horizontal="distributed" vertical="distributed"/>
    </xf>
    <xf numFmtId="38" fontId="15" fillId="0" borderId="15" xfId="92" applyFont="1" applyFill="1" applyBorder="1" applyAlignment="1">
      <alignment/>
    </xf>
    <xf numFmtId="38" fontId="15" fillId="0" borderId="19" xfId="92" applyFont="1" applyBorder="1" applyAlignment="1">
      <alignment/>
    </xf>
    <xf numFmtId="189" fontId="15" fillId="0" borderId="17" xfId="0" applyNumberFormat="1" applyFont="1" applyBorder="1" applyAlignment="1" quotePrefix="1">
      <alignment horizontal="center"/>
    </xf>
    <xf numFmtId="38" fontId="15" fillId="0" borderId="17" xfId="0" applyNumberFormat="1" applyFont="1" applyBorder="1" applyAlignment="1">
      <alignment shrinkToFit="1"/>
    </xf>
    <xf numFmtId="38" fontId="15" fillId="0" borderId="20" xfId="92" applyFont="1" applyBorder="1" applyAlignment="1">
      <alignment/>
    </xf>
    <xf numFmtId="189" fontId="15" fillId="0" borderId="15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 horizontal="distributed" shrinkToFit="1"/>
    </xf>
    <xf numFmtId="38" fontId="15" fillId="0" borderId="17" xfId="92" applyFont="1" applyBorder="1" applyAlignment="1">
      <alignment horizontal="right"/>
    </xf>
    <xf numFmtId="0" fontId="16" fillId="0" borderId="22" xfId="0" applyFont="1" applyBorder="1" applyAlignment="1">
      <alignment shrinkToFit="1"/>
    </xf>
    <xf numFmtId="38" fontId="15" fillId="0" borderId="18" xfId="92" applyFont="1" applyBorder="1" applyAlignment="1">
      <alignment/>
    </xf>
    <xf numFmtId="38" fontId="15" fillId="0" borderId="23" xfId="92" applyFont="1" applyBorder="1" applyAlignment="1">
      <alignment/>
    </xf>
    <xf numFmtId="49" fontId="4" fillId="0" borderId="21" xfId="0" applyNumberFormat="1" applyFont="1" applyBorder="1" applyAlignment="1">
      <alignment shrinkToFit="1"/>
    </xf>
    <xf numFmtId="0" fontId="15" fillId="0" borderId="17" xfId="0" applyFont="1" applyBorder="1" applyAlignment="1">
      <alignment shrinkToFit="1"/>
    </xf>
    <xf numFmtId="0" fontId="15" fillId="0" borderId="15" xfId="0" applyFont="1" applyBorder="1" applyAlignment="1">
      <alignment shrinkToFit="1"/>
    </xf>
    <xf numFmtId="38" fontId="15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vertical="top" shrinkToFit="1"/>
    </xf>
    <xf numFmtId="38" fontId="15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left" shrinkToFit="1"/>
    </xf>
    <xf numFmtId="189" fontId="15" fillId="0" borderId="18" xfId="0" applyNumberFormat="1" applyFont="1" applyBorder="1" applyAlignment="1">
      <alignment/>
    </xf>
    <xf numFmtId="0" fontId="16" fillId="0" borderId="15" xfId="0" applyFont="1" applyBorder="1" applyAlignment="1">
      <alignment/>
    </xf>
    <xf numFmtId="38" fontId="15" fillId="0" borderId="17" xfId="92" applyFont="1" applyFill="1" applyBorder="1" applyAlignment="1">
      <alignment/>
    </xf>
    <xf numFmtId="38" fontId="15" fillId="0" borderId="17" xfId="0" applyNumberFormat="1" applyFont="1" applyFill="1" applyBorder="1" applyAlignment="1">
      <alignment shrinkToFit="1"/>
    </xf>
    <xf numFmtId="38" fontId="15" fillId="0" borderId="18" xfId="92" applyFont="1" applyFill="1" applyBorder="1" applyAlignment="1">
      <alignment/>
    </xf>
    <xf numFmtId="0" fontId="15" fillId="0" borderId="15" xfId="0" applyFont="1" applyFill="1" applyBorder="1" applyAlignment="1">
      <alignment shrinkToFit="1"/>
    </xf>
    <xf numFmtId="0" fontId="4" fillId="0" borderId="15" xfId="0" applyFont="1" applyBorder="1" applyAlignment="1">
      <alignment horizontal="left" shrinkToFit="1"/>
    </xf>
    <xf numFmtId="0" fontId="15" fillId="0" borderId="18" xfId="0" applyFont="1" applyFill="1" applyBorder="1" applyAlignment="1">
      <alignment shrinkToFit="1"/>
    </xf>
    <xf numFmtId="0" fontId="17" fillId="0" borderId="0" xfId="0" applyFont="1" applyAlignment="1">
      <alignment/>
    </xf>
    <xf numFmtId="0" fontId="4" fillId="0" borderId="22" xfId="0" applyFont="1" applyBorder="1" applyAlignment="1">
      <alignment horizontal="distributed"/>
    </xf>
    <xf numFmtId="38" fontId="4" fillId="0" borderId="18" xfId="92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 horizontal="distributed"/>
    </xf>
    <xf numFmtId="38" fontId="4" fillId="0" borderId="17" xfId="92" applyFont="1" applyBorder="1" applyAlignment="1">
      <alignment/>
    </xf>
    <xf numFmtId="0" fontId="4" fillId="0" borderId="17" xfId="0" applyFont="1" applyBorder="1" applyAlignment="1">
      <alignment horizontal="fill" vertical="top" shrinkToFit="1"/>
    </xf>
    <xf numFmtId="0" fontId="4" fillId="0" borderId="19" xfId="0" applyFont="1" applyBorder="1" applyAlignment="1">
      <alignment/>
    </xf>
    <xf numFmtId="38" fontId="4" fillId="0" borderId="18" xfId="0" applyNumberFormat="1" applyFont="1" applyBorder="1" applyAlignment="1">
      <alignment horizontal="fill" vertical="top" shrinkToFit="1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4" fillId="0" borderId="15" xfId="92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57" fontId="4" fillId="0" borderId="18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left" shrinkToFit="1"/>
    </xf>
    <xf numFmtId="57" fontId="4" fillId="0" borderId="18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center" shrinkToFit="1"/>
    </xf>
    <xf numFmtId="38" fontId="4" fillId="0" borderId="17" xfId="92" applyFont="1" applyFill="1" applyBorder="1" applyAlignment="1">
      <alignment horizontal="center"/>
    </xf>
    <xf numFmtId="38" fontId="4" fillId="0" borderId="17" xfId="92" applyFont="1" applyFill="1" applyBorder="1" applyAlignment="1">
      <alignment/>
    </xf>
    <xf numFmtId="57" fontId="4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8" fontId="4" fillId="0" borderId="18" xfId="92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Fill="1" applyBorder="1" applyAlignment="1">
      <alignment horizontal="center" shrinkToFit="1"/>
    </xf>
    <xf numFmtId="57" fontId="4" fillId="0" borderId="25" xfId="0" applyNumberFormat="1" applyFont="1" applyBorder="1" applyAlignment="1">
      <alignment horizontal="center"/>
    </xf>
    <xf numFmtId="57" fontId="4" fillId="0" borderId="17" xfId="0" applyNumberFormat="1" applyFont="1" applyBorder="1" applyAlignment="1">
      <alignment horizontal="center"/>
    </xf>
    <xf numFmtId="38" fontId="16" fillId="0" borderId="18" xfId="92" applyFont="1" applyFill="1" applyBorder="1" applyAlignment="1">
      <alignment/>
    </xf>
    <xf numFmtId="38" fontId="4" fillId="0" borderId="18" xfId="92" applyFont="1" applyFill="1" applyBorder="1" applyAlignment="1">
      <alignment horizontal="center"/>
    </xf>
    <xf numFmtId="184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top" shrinkToFit="1"/>
    </xf>
    <xf numFmtId="38" fontId="4" fillId="0" borderId="17" xfId="92" applyFont="1" applyFill="1" applyBorder="1" applyAlignment="1">
      <alignment horizontal="right"/>
    </xf>
    <xf numFmtId="57" fontId="4" fillId="0" borderId="15" xfId="0" applyNumberFormat="1" applyFont="1" applyBorder="1" applyAlignment="1">
      <alignment horizontal="center"/>
    </xf>
    <xf numFmtId="178" fontId="4" fillId="0" borderId="26" xfId="0" applyNumberFormat="1" applyFont="1" applyBorder="1" applyAlignment="1">
      <alignment horizontal="right"/>
    </xf>
    <xf numFmtId="57" fontId="4" fillId="0" borderId="2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 shrinkToFit="1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18" fillId="0" borderId="15" xfId="0" applyFont="1" applyBorder="1" applyAlignment="1">
      <alignment horizontal="center" vertical="top" shrinkToFit="1"/>
    </xf>
    <xf numFmtId="38" fontId="4" fillId="0" borderId="15" xfId="92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57" fontId="4" fillId="0" borderId="20" xfId="0" applyNumberFormat="1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0" fontId="23" fillId="0" borderId="0" xfId="0" applyFont="1" applyAlignment="1">
      <alignment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horizontal="distributed" vertical="distributed"/>
    </xf>
    <xf numFmtId="0" fontId="0" fillId="0" borderId="31" xfId="0" applyBorder="1" applyAlignment="1">
      <alignment horizontal="distributed" vertical="distributed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34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distributed"/>
    </xf>
    <xf numFmtId="38" fontId="0" fillId="0" borderId="18" xfId="92" applyBorder="1" applyAlignment="1">
      <alignment/>
    </xf>
    <xf numFmtId="0" fontId="0" fillId="0" borderId="18" xfId="0" applyBorder="1" applyAlignment="1">
      <alignment horizontal="fill" vertical="top" shrinkToFit="1"/>
    </xf>
    <xf numFmtId="0" fontId="0" fillId="0" borderId="2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distributed"/>
    </xf>
    <xf numFmtId="38" fontId="0" fillId="0" borderId="17" xfId="92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 horizontal="right"/>
    </xf>
    <xf numFmtId="57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57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8" xfId="92" applyFill="1" applyBorder="1" applyAlignment="1">
      <alignment/>
    </xf>
    <xf numFmtId="0" fontId="0" fillId="0" borderId="32" xfId="0" applyBorder="1" applyAlignment="1">
      <alignment horizontal="right"/>
    </xf>
    <xf numFmtId="0" fontId="0" fillId="0" borderId="18" xfId="0" applyBorder="1" applyAlignment="1">
      <alignment horizontal="center"/>
    </xf>
    <xf numFmtId="57" fontId="0" fillId="0" borderId="27" xfId="0" applyNumberFormat="1" applyBorder="1" applyAlignment="1">
      <alignment horizontal="center"/>
    </xf>
    <xf numFmtId="57" fontId="0" fillId="0" borderId="17" xfId="0" applyNumberFormat="1" applyBorder="1" applyAlignment="1">
      <alignment horizontal="distributed"/>
    </xf>
    <xf numFmtId="49" fontId="0" fillId="0" borderId="17" xfId="0" applyNumberFormat="1" applyBorder="1" applyAlignment="1">
      <alignment horizontal="center"/>
    </xf>
    <xf numFmtId="38" fontId="0" fillId="0" borderId="18" xfId="92" applyFont="1" applyFill="1" applyBorder="1" applyAlignment="1">
      <alignment/>
    </xf>
    <xf numFmtId="0" fontId="5" fillId="0" borderId="18" xfId="0" applyFont="1" applyBorder="1" applyAlignment="1">
      <alignment horizontal="fill" shrinkToFit="1"/>
    </xf>
    <xf numFmtId="57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6" xfId="0" applyFont="1" applyBorder="1" applyAlignment="1">
      <alignment horizontal="center" vertical="top" shrinkToFit="1"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 horizontal="center" vertical="top" shrinkToFit="1"/>
    </xf>
    <xf numFmtId="0" fontId="0" fillId="0" borderId="35" xfId="0" applyBorder="1" applyAlignment="1">
      <alignment horizontal="right"/>
    </xf>
    <xf numFmtId="0" fontId="0" fillId="0" borderId="15" xfId="0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17" xfId="0" applyFont="1" applyBorder="1" applyAlignment="1">
      <alignment horizontal="distributed"/>
    </xf>
    <xf numFmtId="38" fontId="0" fillId="0" borderId="17" xfId="92" applyFont="1" applyBorder="1" applyAlignment="1">
      <alignment horizontal="center"/>
    </xf>
    <xf numFmtId="38" fontId="0" fillId="0" borderId="17" xfId="92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 quotePrefix="1">
      <alignment/>
    </xf>
    <xf numFmtId="0" fontId="0" fillId="0" borderId="0" xfId="0" applyFont="1" applyBorder="1" applyAlignment="1">
      <alignment horizontal="distributed"/>
    </xf>
    <xf numFmtId="38" fontId="0" fillId="0" borderId="18" xfId="92" applyFont="1" applyBorder="1" applyAlignment="1">
      <alignment/>
    </xf>
    <xf numFmtId="0" fontId="0" fillId="0" borderId="17" xfId="0" applyFont="1" applyBorder="1" applyAlignment="1">
      <alignment horizontal="distributed" shrinkToFit="1"/>
    </xf>
    <xf numFmtId="0" fontId="24" fillId="0" borderId="2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5" fillId="0" borderId="18" xfId="0" applyFont="1" applyBorder="1" applyAlignment="1">
      <alignment horizontal="fill" vertical="top" shrinkToFit="1"/>
    </xf>
    <xf numFmtId="49" fontId="0" fillId="0" borderId="17" xfId="0" applyNumberFormat="1" applyBorder="1" applyAlignment="1">
      <alignment horizontal="right"/>
    </xf>
    <xf numFmtId="0" fontId="24" fillId="0" borderId="17" xfId="0" applyFont="1" applyBorder="1" applyAlignment="1">
      <alignment horizontal="center" shrinkToFit="1"/>
    </xf>
    <xf numFmtId="57" fontId="0" fillId="0" borderId="24" xfId="0" applyNumberFormat="1" applyBorder="1" applyAlignment="1">
      <alignment horizontal="left"/>
    </xf>
    <xf numFmtId="49" fontId="0" fillId="0" borderId="26" xfId="0" applyNumberFormat="1" applyBorder="1" applyAlignment="1">
      <alignment horizontal="right"/>
    </xf>
    <xf numFmtId="38" fontId="21" fillId="0" borderId="18" xfId="92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distributed"/>
    </xf>
    <xf numFmtId="0" fontId="0" fillId="0" borderId="38" xfId="0" applyBorder="1" applyAlignment="1">
      <alignment/>
    </xf>
    <xf numFmtId="38" fontId="0" fillId="0" borderId="38" xfId="92" applyBorder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fill" vertical="top"/>
    </xf>
    <xf numFmtId="38" fontId="0" fillId="0" borderId="0" xfId="92" applyFont="1" applyBorder="1" applyAlignment="1">
      <alignment/>
    </xf>
    <xf numFmtId="177" fontId="0" fillId="0" borderId="0" xfId="0" applyNumberFormat="1" applyAlignment="1">
      <alignment/>
    </xf>
    <xf numFmtId="57" fontId="0" fillId="0" borderId="0" xfId="0" applyNumberFormat="1" applyBorder="1" applyAlignment="1">
      <alignment horizontal="center"/>
    </xf>
    <xf numFmtId="0" fontId="4" fillId="0" borderId="20" xfId="0" applyFont="1" applyFill="1" applyBorder="1" applyAlignment="1">
      <alignment shrinkToFit="1"/>
    </xf>
    <xf numFmtId="57" fontId="4" fillId="0" borderId="1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shrinkToFit="1"/>
    </xf>
    <xf numFmtId="178" fontId="4" fillId="0" borderId="15" xfId="0" applyNumberFormat="1" applyFont="1" applyBorder="1" applyAlignment="1" quotePrefix="1">
      <alignment horizontal="left"/>
    </xf>
    <xf numFmtId="57" fontId="4" fillId="0" borderId="15" xfId="0" applyNumberFormat="1" applyFont="1" applyBorder="1" applyAlignment="1">
      <alignment horizontal="center" shrinkToFit="1"/>
    </xf>
    <xf numFmtId="57" fontId="4" fillId="0" borderId="17" xfId="0" applyNumberFormat="1" applyFont="1" applyBorder="1" applyAlignment="1">
      <alignment horizontal="center" shrinkToFit="1"/>
    </xf>
    <xf numFmtId="57" fontId="100" fillId="0" borderId="25" xfId="0" applyNumberFormat="1" applyFont="1" applyBorder="1" applyAlignment="1">
      <alignment horizontal="center"/>
    </xf>
    <xf numFmtId="57" fontId="100" fillId="0" borderId="17" xfId="0" applyNumberFormat="1" applyFont="1" applyBorder="1" applyAlignment="1">
      <alignment horizontal="center"/>
    </xf>
    <xf numFmtId="57" fontId="4" fillId="0" borderId="18" xfId="0" applyNumberFormat="1" applyFont="1" applyBorder="1" applyAlignment="1">
      <alignment/>
    </xf>
    <xf numFmtId="0" fontId="42" fillId="0" borderId="0" xfId="113" applyFont="1">
      <alignment vertical="center"/>
      <protection/>
    </xf>
    <xf numFmtId="0" fontId="42" fillId="0" borderId="0" xfId="113" applyFont="1" applyAlignment="1">
      <alignment horizontal="right" vertical="center"/>
      <protection/>
    </xf>
    <xf numFmtId="58" fontId="42" fillId="0" borderId="0" xfId="113" applyNumberFormat="1" applyFont="1" applyAlignment="1" quotePrefix="1">
      <alignment horizontal="distributed" vertical="center"/>
      <protection/>
    </xf>
    <xf numFmtId="0" fontId="42" fillId="0" borderId="0" xfId="113" applyFont="1" applyAlignment="1">
      <alignment horizontal="distributed" vertical="center"/>
      <protection/>
    </xf>
    <xf numFmtId="0" fontId="42" fillId="0" borderId="0" xfId="113" applyFont="1" applyAlignment="1">
      <alignment vertical="center"/>
      <protection/>
    </xf>
    <xf numFmtId="0" fontId="42" fillId="0" borderId="0" xfId="113" applyFont="1" applyAlignment="1">
      <alignment horizontal="left" vertical="center"/>
      <protection/>
    </xf>
    <xf numFmtId="0" fontId="101" fillId="0" borderId="0" xfId="0" applyFont="1" applyAlignment="1">
      <alignment vertical="center"/>
    </xf>
    <xf numFmtId="195" fontId="4" fillId="0" borderId="21" xfId="0" applyNumberFormat="1" applyFont="1" applyFill="1" applyBorder="1" applyAlignment="1" quotePrefix="1">
      <alignment horizontal="center" shrinkToFit="1"/>
    </xf>
    <xf numFmtId="195" fontId="4" fillId="0" borderId="21" xfId="0" applyNumberFormat="1" applyFont="1" applyFill="1" applyBorder="1" applyAlignment="1">
      <alignment horizontal="center" shrinkToFit="1"/>
    </xf>
    <xf numFmtId="0" fontId="2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6" xfId="0" applyFont="1" applyBorder="1" applyAlignment="1">
      <alignment/>
    </xf>
    <xf numFmtId="38" fontId="41" fillId="0" borderId="0" xfId="0" applyNumberFormat="1" applyFont="1" applyAlignment="1">
      <alignment/>
    </xf>
    <xf numFmtId="0" fontId="41" fillId="0" borderId="38" xfId="0" applyFont="1" applyBorder="1" applyAlignment="1">
      <alignment/>
    </xf>
    <xf numFmtId="0" fontId="43" fillId="0" borderId="0" xfId="0" applyFont="1" applyAlignment="1">
      <alignment/>
    </xf>
    <xf numFmtId="0" fontId="41" fillId="0" borderId="3" xfId="0" applyFont="1" applyBorder="1" applyAlignment="1">
      <alignment horizontal="distributed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28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41" fillId="0" borderId="30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distributed"/>
    </xf>
    <xf numFmtId="0" fontId="41" fillId="0" borderId="31" xfId="0" applyFont="1" applyBorder="1" applyAlignment="1">
      <alignment horizontal="distributed" vertical="distributed"/>
    </xf>
    <xf numFmtId="0" fontId="41" fillId="0" borderId="21" xfId="0" applyFont="1" applyBorder="1" applyAlignment="1">
      <alignment/>
    </xf>
    <xf numFmtId="0" fontId="41" fillId="0" borderId="33" xfId="0" applyFont="1" applyBorder="1" applyAlignment="1">
      <alignment horizontal="distributed" vertical="distributed"/>
    </xf>
    <xf numFmtId="0" fontId="41" fillId="0" borderId="3" xfId="0" applyFont="1" applyBorder="1" applyAlignment="1">
      <alignment horizontal="distributed" vertical="distributed"/>
    </xf>
    <xf numFmtId="0" fontId="41" fillId="0" borderId="34" xfId="0" applyFont="1" applyBorder="1" applyAlignment="1">
      <alignment horizontal="distributed" vertical="distributed"/>
    </xf>
    <xf numFmtId="0" fontId="41" fillId="0" borderId="17" xfId="0" applyFont="1" applyBorder="1" applyAlignment="1">
      <alignment horizontal="distributed" vertical="distributed"/>
    </xf>
    <xf numFmtId="0" fontId="41" fillId="0" borderId="20" xfId="0" applyFont="1" applyBorder="1" applyAlignment="1">
      <alignment/>
    </xf>
    <xf numFmtId="0" fontId="41" fillId="0" borderId="22" xfId="0" applyFont="1" applyBorder="1" applyAlignment="1">
      <alignment horizontal="distributed"/>
    </xf>
    <xf numFmtId="38" fontId="41" fillId="0" borderId="18" xfId="92" applyFont="1" applyBorder="1" applyAlignment="1">
      <alignment/>
    </xf>
    <xf numFmtId="0" fontId="41" fillId="0" borderId="18" xfId="0" applyFont="1" applyBorder="1" applyAlignment="1">
      <alignment horizontal="fill" vertical="top" shrinkToFit="1"/>
    </xf>
    <xf numFmtId="0" fontId="41" fillId="0" borderId="23" xfId="0" applyFont="1" applyBorder="1" applyAlignment="1">
      <alignment shrinkToFit="1"/>
    </xf>
    <xf numFmtId="0" fontId="41" fillId="0" borderId="40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21" xfId="0" applyFont="1" applyBorder="1" applyAlignment="1">
      <alignment horizontal="distributed"/>
    </xf>
    <xf numFmtId="38" fontId="41" fillId="0" borderId="17" xfId="92" applyFont="1" applyBorder="1" applyAlignment="1">
      <alignment/>
    </xf>
    <xf numFmtId="0" fontId="41" fillId="0" borderId="17" xfId="0" applyFont="1" applyBorder="1" applyAlignment="1">
      <alignment horizontal="fill" vertical="top" shrinkToFit="1"/>
    </xf>
    <xf numFmtId="0" fontId="41" fillId="0" borderId="19" xfId="0" applyFont="1" applyBorder="1" applyAlignment="1">
      <alignment shrinkToFit="1"/>
    </xf>
    <xf numFmtId="57" fontId="41" fillId="0" borderId="0" xfId="0" applyNumberFormat="1" applyFont="1" applyFill="1" applyBorder="1" applyAlignment="1">
      <alignment horizontal="center"/>
    </xf>
    <xf numFmtId="38" fontId="41" fillId="0" borderId="18" xfId="0" applyNumberFormat="1" applyFont="1" applyBorder="1" applyAlignment="1">
      <alignment horizontal="fill" vertical="top" shrinkToFit="1"/>
    </xf>
    <xf numFmtId="0" fontId="41" fillId="0" borderId="20" xfId="0" applyFont="1" applyBorder="1" applyAlignment="1">
      <alignment shrinkToFit="1"/>
    </xf>
    <xf numFmtId="0" fontId="41" fillId="0" borderId="15" xfId="0" applyFont="1" applyBorder="1" applyAlignment="1">
      <alignment horizontal="right"/>
    </xf>
    <xf numFmtId="38" fontId="41" fillId="0" borderId="15" xfId="92" applyFont="1" applyBorder="1" applyAlignment="1">
      <alignment/>
    </xf>
    <xf numFmtId="57" fontId="41" fillId="0" borderId="15" xfId="0" applyNumberFormat="1" applyFont="1" applyFill="1" applyBorder="1" applyAlignment="1">
      <alignment horizontal="center"/>
    </xf>
    <xf numFmtId="178" fontId="41" fillId="0" borderId="15" xfId="0" applyNumberFormat="1" applyFont="1" applyBorder="1" applyAlignment="1" quotePrefix="1">
      <alignment horizontal="left"/>
    </xf>
    <xf numFmtId="57" fontId="41" fillId="0" borderId="15" xfId="0" applyNumberFormat="1" applyFont="1" applyBorder="1" applyAlignment="1">
      <alignment horizontal="center"/>
    </xf>
    <xf numFmtId="57" fontId="41" fillId="0" borderId="15" xfId="0" applyNumberFormat="1" applyFont="1" applyBorder="1" applyAlignment="1">
      <alignment horizontal="center" shrinkToFit="1"/>
    </xf>
    <xf numFmtId="0" fontId="41" fillId="0" borderId="19" xfId="0" applyFont="1" applyFill="1" applyBorder="1" applyAlignment="1">
      <alignment shrinkToFit="1"/>
    </xf>
    <xf numFmtId="57" fontId="41" fillId="0" borderId="27" xfId="0" applyNumberFormat="1" applyFont="1" applyBorder="1" applyAlignment="1">
      <alignment horizontal="center"/>
    </xf>
    <xf numFmtId="57" fontId="41" fillId="0" borderId="15" xfId="0" applyNumberFormat="1" applyFont="1" applyBorder="1" applyAlignment="1">
      <alignment horizontal="left" shrinkToFit="1"/>
    </xf>
    <xf numFmtId="0" fontId="41" fillId="0" borderId="17" xfId="0" applyFont="1" applyBorder="1" applyAlignment="1">
      <alignment horizontal="right"/>
    </xf>
    <xf numFmtId="49" fontId="41" fillId="0" borderId="21" xfId="0" applyNumberFormat="1" applyFont="1" applyFill="1" applyBorder="1" applyAlignment="1" quotePrefix="1">
      <alignment horizontal="center" shrinkToFit="1"/>
    </xf>
    <xf numFmtId="38" fontId="41" fillId="0" borderId="17" xfId="92" applyFont="1" applyFill="1" applyBorder="1" applyAlignment="1">
      <alignment horizontal="center"/>
    </xf>
    <xf numFmtId="38" fontId="41" fillId="0" borderId="17" xfId="92" applyFont="1" applyFill="1" applyBorder="1" applyAlignment="1">
      <alignment/>
    </xf>
    <xf numFmtId="57" fontId="41" fillId="0" borderId="17" xfId="0" applyNumberFormat="1" applyFont="1" applyFill="1" applyBorder="1" applyAlignment="1">
      <alignment horizontal="center"/>
    </xf>
    <xf numFmtId="195" fontId="41" fillId="0" borderId="21" xfId="0" applyNumberFormat="1" applyFont="1" applyFill="1" applyBorder="1" applyAlignment="1">
      <alignment horizontal="right" shrinkToFit="1"/>
    </xf>
    <xf numFmtId="57" fontId="102" fillId="0" borderId="25" xfId="0" applyNumberFormat="1" applyFont="1" applyBorder="1" applyAlignment="1">
      <alignment horizontal="center"/>
    </xf>
    <xf numFmtId="57" fontId="102" fillId="0" borderId="17" xfId="0" applyNumberFormat="1" applyFont="1" applyBorder="1" applyAlignment="1">
      <alignment horizontal="center"/>
    </xf>
    <xf numFmtId="0" fontId="102" fillId="0" borderId="17" xfId="0" applyFont="1" applyBorder="1" applyAlignment="1">
      <alignment horizontal="left" shrinkToFit="1"/>
    </xf>
    <xf numFmtId="0" fontId="102" fillId="0" borderId="20" xfId="0" applyFont="1" applyFill="1" applyBorder="1" applyAlignment="1">
      <alignment shrinkToFit="1"/>
    </xf>
    <xf numFmtId="178" fontId="41" fillId="0" borderId="0" xfId="0" applyNumberFormat="1" applyFont="1" applyBorder="1" applyAlignment="1" quotePrefix="1">
      <alignment horizontal="left"/>
    </xf>
    <xf numFmtId="0" fontId="41" fillId="0" borderId="0" xfId="0" applyFont="1" applyFill="1" applyBorder="1" applyAlignment="1">
      <alignment shrinkToFit="1"/>
    </xf>
    <xf numFmtId="0" fontId="41" fillId="0" borderId="0" xfId="0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195" fontId="41" fillId="0" borderId="0" xfId="0" applyNumberFormat="1" applyFont="1" applyFill="1" applyBorder="1" applyAlignment="1">
      <alignment horizontal="right" shrinkToFit="1"/>
    </xf>
    <xf numFmtId="0" fontId="41" fillId="0" borderId="32" xfId="0" applyFont="1" applyBorder="1" applyAlignment="1">
      <alignment horizontal="right"/>
    </xf>
    <xf numFmtId="57" fontId="41" fillId="0" borderId="25" xfId="0" applyNumberFormat="1" applyFont="1" applyBorder="1" applyAlignment="1">
      <alignment horizontal="center"/>
    </xf>
    <xf numFmtId="57" fontId="41" fillId="0" borderId="17" xfId="0" applyNumberFormat="1" applyFont="1" applyBorder="1" applyAlignment="1">
      <alignment horizontal="center"/>
    </xf>
    <xf numFmtId="0" fontId="41" fillId="0" borderId="20" xfId="0" applyFont="1" applyFill="1" applyBorder="1" applyAlignment="1">
      <alignment shrinkToFit="1"/>
    </xf>
    <xf numFmtId="0" fontId="41" fillId="0" borderId="21" xfId="0" applyFont="1" applyFill="1" applyBorder="1" applyAlignment="1" quotePrefix="1">
      <alignment horizontal="center" shrinkToFit="1"/>
    </xf>
    <xf numFmtId="0" fontId="41" fillId="0" borderId="17" xfId="0" applyFont="1" applyBorder="1" applyAlignment="1" quotePrefix="1">
      <alignment horizontal="center"/>
    </xf>
    <xf numFmtId="0" fontId="41" fillId="0" borderId="17" xfId="0" applyFont="1" applyBorder="1" applyAlignment="1">
      <alignment horizontal="center" shrinkToFit="1"/>
    </xf>
    <xf numFmtId="0" fontId="41" fillId="0" borderId="16" xfId="0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22" xfId="0" applyFont="1" applyFill="1" applyBorder="1" applyAlignment="1">
      <alignment horizontal="center"/>
    </xf>
    <xf numFmtId="38" fontId="41" fillId="0" borderId="18" xfId="92" applyFont="1" applyFill="1" applyBorder="1" applyAlignment="1">
      <alignment horizontal="center"/>
    </xf>
    <xf numFmtId="38" fontId="41" fillId="0" borderId="18" xfId="92" applyFont="1" applyFill="1" applyBorder="1" applyAlignment="1">
      <alignment/>
    </xf>
    <xf numFmtId="57" fontId="41" fillId="0" borderId="36" xfId="0" applyNumberFormat="1" applyFont="1" applyFill="1" applyBorder="1" applyAlignment="1">
      <alignment horizontal="center"/>
    </xf>
    <xf numFmtId="195" fontId="41" fillId="0" borderId="18" xfId="0" applyNumberFormat="1" applyFont="1" applyFill="1" applyBorder="1" applyAlignment="1">
      <alignment horizontal="right" shrinkToFit="1"/>
    </xf>
    <xf numFmtId="57" fontId="41" fillId="0" borderId="36" xfId="0" applyNumberFormat="1" applyFont="1" applyBorder="1" applyAlignment="1">
      <alignment horizontal="center"/>
    </xf>
    <xf numFmtId="0" fontId="41" fillId="0" borderId="36" xfId="0" applyFont="1" applyBorder="1" applyAlignment="1">
      <alignment horizontal="center" shrinkToFit="1"/>
    </xf>
    <xf numFmtId="0" fontId="41" fillId="0" borderId="23" xfId="0" applyFont="1" applyFill="1" applyBorder="1" applyAlignment="1">
      <alignment shrinkToFit="1"/>
    </xf>
    <xf numFmtId="0" fontId="41" fillId="0" borderId="17" xfId="0" applyFont="1" applyBorder="1" applyAlignment="1">
      <alignment horizontal="left"/>
    </xf>
    <xf numFmtId="0" fontId="41" fillId="0" borderId="21" xfId="0" applyFont="1" applyFill="1" applyBorder="1" applyAlignment="1">
      <alignment horizontal="center"/>
    </xf>
    <xf numFmtId="57" fontId="41" fillId="0" borderId="25" xfId="0" applyNumberFormat="1" applyFont="1" applyFill="1" applyBorder="1" applyAlignment="1">
      <alignment horizontal="center"/>
    </xf>
    <xf numFmtId="195" fontId="41" fillId="0" borderId="17" xfId="0" applyNumberFormat="1" applyFont="1" applyFill="1" applyBorder="1" applyAlignment="1">
      <alignment horizontal="right" shrinkToFit="1"/>
    </xf>
    <xf numFmtId="0" fontId="41" fillId="0" borderId="25" xfId="0" applyFont="1" applyBorder="1" applyAlignment="1">
      <alignment horizontal="center" shrinkToFit="1"/>
    </xf>
    <xf numFmtId="0" fontId="41" fillId="0" borderId="18" xfId="0" applyFont="1" applyBorder="1" applyAlignment="1">
      <alignment horizontal="right"/>
    </xf>
    <xf numFmtId="57" fontId="41" fillId="0" borderId="18" xfId="0" applyNumberFormat="1" applyFont="1" applyFill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18" xfId="0" applyFont="1" applyBorder="1" applyAlignment="1">
      <alignment horizontal="left" vertical="top" shrinkToFit="1"/>
    </xf>
    <xf numFmtId="57" fontId="41" fillId="0" borderId="17" xfId="0" applyNumberFormat="1" applyFont="1" applyBorder="1" applyAlignment="1">
      <alignment horizontal="center" shrinkToFit="1"/>
    </xf>
    <xf numFmtId="0" fontId="41" fillId="0" borderId="17" xfId="0" applyFont="1" applyBorder="1" applyAlignment="1">
      <alignment horizontal="left" shrinkToFit="1"/>
    </xf>
    <xf numFmtId="0" fontId="41" fillId="0" borderId="35" xfId="0" applyFont="1" applyBorder="1" applyAlignment="1">
      <alignment horizontal="right"/>
    </xf>
    <xf numFmtId="0" fontId="41" fillId="0" borderId="22" xfId="0" applyFont="1" applyFill="1" applyBorder="1" applyAlignment="1">
      <alignment horizontal="center" shrinkToFit="1"/>
    </xf>
    <xf numFmtId="57" fontId="41" fillId="0" borderId="15" xfId="0" applyNumberFormat="1" applyFont="1" applyFill="1" applyBorder="1" applyAlignment="1">
      <alignment horizontal="left"/>
    </xf>
    <xf numFmtId="57" fontId="41" fillId="0" borderId="23" xfId="0" applyNumberFormat="1" applyFont="1" applyFill="1" applyBorder="1" applyAlignment="1">
      <alignment shrinkToFit="1"/>
    </xf>
    <xf numFmtId="57" fontId="41" fillId="0" borderId="20" xfId="0" applyNumberFormat="1" applyFont="1" applyFill="1" applyBorder="1" applyAlignment="1">
      <alignment shrinkToFit="1"/>
    </xf>
    <xf numFmtId="0" fontId="41" fillId="0" borderId="41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5" xfId="0" applyFont="1" applyBorder="1" applyAlignment="1">
      <alignment horizontal="distributed"/>
    </xf>
    <xf numFmtId="57" fontId="41" fillId="0" borderId="36" xfId="0" applyNumberFormat="1" applyFont="1" applyBorder="1" applyAlignment="1">
      <alignment horizontal="left"/>
    </xf>
    <xf numFmtId="0" fontId="41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center" vertical="top" shrinkToFit="1"/>
    </xf>
    <xf numFmtId="0" fontId="44" fillId="0" borderId="32" xfId="0" applyFont="1" applyBorder="1" applyAlignment="1">
      <alignment/>
    </xf>
    <xf numFmtId="0" fontId="44" fillId="0" borderId="17" xfId="0" applyFont="1" applyBorder="1" applyAlignment="1">
      <alignment horizontal="distributed"/>
    </xf>
    <xf numFmtId="38" fontId="41" fillId="0" borderId="17" xfId="92" applyFont="1" applyBorder="1" applyAlignment="1">
      <alignment horizontal="center"/>
    </xf>
    <xf numFmtId="49" fontId="41" fillId="0" borderId="27" xfId="0" applyNumberFormat="1" applyFont="1" applyBorder="1" applyAlignment="1">
      <alignment horizontal="right"/>
    </xf>
    <xf numFmtId="0" fontId="46" fillId="0" borderId="27" xfId="0" applyFont="1" applyBorder="1" applyAlignment="1">
      <alignment horizontal="center" vertical="top" shrinkToFit="1"/>
    </xf>
    <xf numFmtId="49" fontId="41" fillId="0" borderId="25" xfId="0" applyNumberFormat="1" applyFont="1" applyBorder="1" applyAlignment="1">
      <alignment horizontal="right"/>
    </xf>
    <xf numFmtId="0" fontId="46" fillId="0" borderId="25" xfId="0" applyFont="1" applyBorder="1" applyAlignment="1">
      <alignment horizontal="center" vertical="top" shrinkToFit="1"/>
    </xf>
    <xf numFmtId="0" fontId="46" fillId="0" borderId="20" xfId="0" applyFont="1" applyFill="1" applyBorder="1" applyAlignment="1">
      <alignment shrinkToFit="1"/>
    </xf>
    <xf numFmtId="0" fontId="41" fillId="0" borderId="37" xfId="0" applyFont="1" applyBorder="1" applyAlignment="1">
      <alignment horizontal="right"/>
    </xf>
    <xf numFmtId="0" fontId="41" fillId="0" borderId="38" xfId="0" applyFont="1" applyBorder="1" applyAlignment="1">
      <alignment horizontal="right"/>
    </xf>
    <xf numFmtId="0" fontId="41" fillId="0" borderId="39" xfId="0" applyFont="1" applyBorder="1" applyAlignment="1">
      <alignment horizontal="distributed"/>
    </xf>
    <xf numFmtId="38" fontId="41" fillId="0" borderId="38" xfId="92" applyFont="1" applyBorder="1" applyAlignment="1">
      <alignment horizontal="center"/>
    </xf>
    <xf numFmtId="38" fontId="41" fillId="0" borderId="38" xfId="92" applyFont="1" applyBorder="1" applyAlignment="1">
      <alignment/>
    </xf>
    <xf numFmtId="57" fontId="41" fillId="0" borderId="42" xfId="0" applyNumberFormat="1" applyFont="1" applyBorder="1" applyAlignment="1">
      <alignment horizontal="center"/>
    </xf>
    <xf numFmtId="49" fontId="41" fillId="0" borderId="42" xfId="0" applyNumberFormat="1" applyFont="1" applyBorder="1" applyAlignment="1">
      <alignment horizontal="right"/>
    </xf>
    <xf numFmtId="0" fontId="46" fillId="0" borderId="42" xfId="0" applyFont="1" applyBorder="1" applyAlignment="1">
      <alignment horizontal="center" vertical="top" shrinkToFit="1"/>
    </xf>
    <xf numFmtId="0" fontId="46" fillId="0" borderId="43" xfId="0" applyFont="1" applyFill="1" applyBorder="1" applyAlignment="1">
      <alignment shrinkToFit="1"/>
    </xf>
    <xf numFmtId="0" fontId="41" fillId="0" borderId="0" xfId="0" applyFont="1" applyBorder="1" applyAlignment="1">
      <alignment horizontal="distributed"/>
    </xf>
    <xf numFmtId="0" fontId="41" fillId="0" borderId="27" xfId="0" applyFont="1" applyBorder="1" applyAlignment="1">
      <alignment horizontal="center"/>
    </xf>
    <xf numFmtId="0" fontId="45" fillId="0" borderId="27" xfId="0" applyFont="1" applyBorder="1" applyAlignment="1">
      <alignment horizontal="center" vertical="top" shrinkToFit="1"/>
    </xf>
    <xf numFmtId="0" fontId="41" fillId="0" borderId="18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5" fillId="0" borderId="18" xfId="0" applyFont="1" applyBorder="1" applyAlignment="1">
      <alignment horizontal="fill" vertical="top" shrinkToFit="1"/>
    </xf>
    <xf numFmtId="57" fontId="41" fillId="0" borderId="17" xfId="0" applyNumberFormat="1" applyFont="1" applyBorder="1" applyAlignment="1">
      <alignment horizontal="distributed"/>
    </xf>
    <xf numFmtId="49" fontId="41" fillId="0" borderId="17" xfId="0" applyNumberFormat="1" applyFont="1" applyBorder="1" applyAlignment="1">
      <alignment horizontal="right"/>
    </xf>
    <xf numFmtId="49" fontId="41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 shrinkToFit="1"/>
    </xf>
    <xf numFmtId="57" fontId="41" fillId="0" borderId="18" xfId="0" applyNumberFormat="1" applyFont="1" applyBorder="1" applyAlignment="1">
      <alignment horizontal="center"/>
    </xf>
    <xf numFmtId="57" fontId="41" fillId="0" borderId="24" xfId="0" applyNumberFormat="1" applyFont="1" applyBorder="1" applyAlignment="1">
      <alignment horizontal="left"/>
    </xf>
    <xf numFmtId="49" fontId="41" fillId="0" borderId="26" xfId="0" applyNumberFormat="1" applyFont="1" applyBorder="1" applyAlignment="1">
      <alignment horizontal="right"/>
    </xf>
    <xf numFmtId="38" fontId="40" fillId="0" borderId="18" xfId="92" applyFont="1" applyBorder="1" applyAlignment="1">
      <alignment horizontal="center"/>
    </xf>
    <xf numFmtId="0" fontId="45" fillId="0" borderId="18" xfId="0" applyFont="1" applyBorder="1" applyAlignment="1">
      <alignment horizontal="fill" shrinkToFit="1"/>
    </xf>
    <xf numFmtId="57" fontId="41" fillId="0" borderId="38" xfId="0" applyNumberFormat="1" applyFont="1" applyBorder="1" applyAlignment="1">
      <alignment horizontal="distributed"/>
    </xf>
    <xf numFmtId="0" fontId="41" fillId="0" borderId="38" xfId="0" applyFont="1" applyBorder="1" applyAlignment="1" quotePrefix="1">
      <alignment/>
    </xf>
    <xf numFmtId="0" fontId="41" fillId="0" borderId="38" xfId="0" applyFont="1" applyBorder="1" applyAlignment="1" quotePrefix="1">
      <alignment horizontal="center"/>
    </xf>
    <xf numFmtId="0" fontId="46" fillId="0" borderId="38" xfId="0" applyFont="1" applyBorder="1" applyAlignment="1">
      <alignment horizontal="center" vertical="top" shrinkToFit="1"/>
    </xf>
    <xf numFmtId="0" fontId="41" fillId="0" borderId="43" xfId="0" applyFont="1" applyBorder="1" applyAlignment="1" quotePrefix="1">
      <alignment shrinkToFit="1"/>
    </xf>
    <xf numFmtId="49" fontId="41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fill" vertical="top"/>
    </xf>
    <xf numFmtId="38" fontId="41" fillId="0" borderId="0" xfId="92" applyFont="1" applyBorder="1" applyAlignment="1">
      <alignment/>
    </xf>
    <xf numFmtId="177" fontId="41" fillId="0" borderId="0" xfId="0" applyNumberFormat="1" applyFont="1" applyAlignment="1">
      <alignment/>
    </xf>
    <xf numFmtId="57" fontId="41" fillId="0" borderId="0" xfId="0" applyNumberFormat="1" applyFont="1" applyBorder="1" applyAlignment="1">
      <alignment horizontal="center"/>
    </xf>
    <xf numFmtId="57" fontId="4" fillId="0" borderId="18" xfId="0" applyNumberFormat="1" applyFont="1" applyBorder="1" applyAlignment="1">
      <alignment shrinkToFit="1"/>
    </xf>
    <xf numFmtId="0" fontId="4" fillId="0" borderId="17" xfId="0" applyFont="1" applyBorder="1" applyAlignment="1">
      <alignment shrinkToFit="1"/>
    </xf>
    <xf numFmtId="57" fontId="4" fillId="0" borderId="15" xfId="0" applyNumberFormat="1" applyFont="1" applyBorder="1" applyAlignment="1">
      <alignment shrinkToFit="1"/>
    </xf>
    <xf numFmtId="0" fontId="43" fillId="0" borderId="0" xfId="113" applyFont="1" applyAlignment="1">
      <alignment vertical="center"/>
      <protection/>
    </xf>
    <xf numFmtId="0" fontId="42" fillId="0" borderId="0" xfId="113" applyFont="1" applyAlignment="1">
      <alignment vertical="top" wrapText="1"/>
      <protection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4" fillId="0" borderId="0" xfId="0" applyFont="1" applyAlignment="1">
      <alignment horizontal="right"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top"/>
    </xf>
    <xf numFmtId="0" fontId="104" fillId="0" borderId="0" xfId="0" applyFont="1" applyAlignment="1">
      <alignment horizontal="left" vertical="center"/>
    </xf>
    <xf numFmtId="0" fontId="109" fillId="0" borderId="0" xfId="0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02" fillId="0" borderId="0" xfId="0" applyFont="1" applyBorder="1" applyAlignment="1">
      <alignment horizontal="right" vertical="center"/>
    </xf>
    <xf numFmtId="0" fontId="110" fillId="0" borderId="0" xfId="0" applyFont="1" applyBorder="1" applyAlignment="1">
      <alignment horizontal="right" vertical="center"/>
    </xf>
    <xf numFmtId="38" fontId="102" fillId="0" borderId="0" xfId="95" applyFont="1" applyBorder="1" applyAlignment="1">
      <alignment vertical="center"/>
    </xf>
    <xf numFmtId="0" fontId="111" fillId="0" borderId="0" xfId="0" applyFont="1" applyAlignment="1">
      <alignment vertical="center"/>
    </xf>
    <xf numFmtId="0" fontId="111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vertical="center"/>
    </xf>
    <xf numFmtId="58" fontId="42" fillId="0" borderId="0" xfId="113" applyNumberFormat="1" applyFont="1" applyAlignment="1" quotePrefix="1">
      <alignment vertical="center"/>
      <protection/>
    </xf>
    <xf numFmtId="0" fontId="112" fillId="0" borderId="0" xfId="0" applyFont="1" applyAlignment="1">
      <alignment vertical="center"/>
    </xf>
    <xf numFmtId="49" fontId="4" fillId="0" borderId="21" xfId="0" applyNumberFormat="1" applyFont="1" applyBorder="1" applyAlignment="1" quotePrefix="1">
      <alignment shrinkToFit="1"/>
    </xf>
    <xf numFmtId="0" fontId="4" fillId="0" borderId="21" xfId="0" applyFont="1" applyFill="1" applyBorder="1" applyAlignment="1" quotePrefix="1">
      <alignment horizontal="center" shrinkToFit="1"/>
    </xf>
    <xf numFmtId="38" fontId="15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 vertical="center"/>
    </xf>
    <xf numFmtId="0" fontId="4" fillId="0" borderId="2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5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distributed" shrinkToFit="1"/>
    </xf>
    <xf numFmtId="0" fontId="15" fillId="0" borderId="18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distributed" vertical="distributed"/>
    </xf>
    <xf numFmtId="0" fontId="15" fillId="0" borderId="18" xfId="0" applyFont="1" applyBorder="1" applyAlignment="1">
      <alignment horizontal="justify" vertical="distributed"/>
    </xf>
    <xf numFmtId="0" fontId="15" fillId="0" borderId="23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justify" vertical="distributed"/>
    </xf>
    <xf numFmtId="0" fontId="15" fillId="0" borderId="3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center" shrinkToFit="1"/>
    </xf>
    <xf numFmtId="0" fontId="15" fillId="0" borderId="17" xfId="0" applyFont="1" applyBorder="1" applyAlignment="1">
      <alignment horizontal="distributed" vertical="distributed"/>
    </xf>
    <xf numFmtId="0" fontId="15" fillId="0" borderId="20" xfId="0" applyFont="1" applyBorder="1" applyAlignment="1">
      <alignment horizontal="distributed" vertical="distributed"/>
    </xf>
    <xf numFmtId="0" fontId="15" fillId="0" borderId="1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Continuous"/>
    </xf>
    <xf numFmtId="0" fontId="16" fillId="0" borderId="15" xfId="0" applyFont="1" applyBorder="1" applyAlignment="1">
      <alignment horizontal="distributed"/>
    </xf>
    <xf numFmtId="38" fontId="15" fillId="0" borderId="15" xfId="92" applyFont="1" applyBorder="1" applyAlignment="1">
      <alignment horizontal="right"/>
    </xf>
    <xf numFmtId="0" fontId="15" fillId="0" borderId="15" xfId="0" applyFont="1" applyBorder="1" applyAlignment="1">
      <alignment/>
    </xf>
    <xf numFmtId="0" fontId="4" fillId="0" borderId="3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Continuous"/>
    </xf>
    <xf numFmtId="0" fontId="16" fillId="0" borderId="17" xfId="0" applyFont="1" applyBorder="1" applyAlignment="1">
      <alignment horizontal="distributed"/>
    </xf>
    <xf numFmtId="13" fontId="15" fillId="0" borderId="17" xfId="0" applyNumberFormat="1" applyFont="1" applyBorder="1" applyAlignment="1" quotePrefix="1">
      <alignment horizontal="center"/>
    </xf>
    <xf numFmtId="0" fontId="4" fillId="0" borderId="4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Continuous"/>
    </xf>
    <xf numFmtId="0" fontId="16" fillId="0" borderId="3" xfId="0" applyFont="1" applyBorder="1" applyAlignment="1">
      <alignment horizontal="distributed"/>
    </xf>
    <xf numFmtId="38" fontId="15" fillId="0" borderId="3" xfId="92" applyFont="1" applyBorder="1" applyAlignment="1">
      <alignment/>
    </xf>
    <xf numFmtId="13" fontId="15" fillId="0" borderId="3" xfId="0" applyNumberFormat="1" applyFont="1" applyBorder="1" applyAlignment="1" quotePrefix="1">
      <alignment horizontal="center"/>
    </xf>
    <xf numFmtId="38" fontId="15" fillId="0" borderId="3" xfId="0" applyNumberFormat="1" applyFont="1" applyBorder="1" applyAlignment="1">
      <alignment shrinkToFit="1"/>
    </xf>
    <xf numFmtId="38" fontId="15" fillId="0" borderId="49" xfId="92" applyFont="1" applyBorder="1" applyAlignment="1">
      <alignment/>
    </xf>
    <xf numFmtId="0" fontId="4" fillId="0" borderId="35" xfId="0" applyFont="1" applyBorder="1" applyAlignment="1">
      <alignment/>
    </xf>
    <xf numFmtId="38" fontId="4" fillId="0" borderId="0" xfId="92" applyFont="1" applyAlignment="1">
      <alignment/>
    </xf>
    <xf numFmtId="38" fontId="15" fillId="0" borderId="0" xfId="92" applyFont="1" applyBorder="1" applyAlignment="1">
      <alignment horizontal="center"/>
    </xf>
    <xf numFmtId="0" fontId="4" fillId="0" borderId="32" xfId="0" applyFont="1" applyBorder="1" applyAlignment="1">
      <alignment/>
    </xf>
    <xf numFmtId="38" fontId="4" fillId="0" borderId="0" xfId="0" applyNumberFormat="1" applyFont="1" applyAlignment="1">
      <alignment/>
    </xf>
    <xf numFmtId="0" fontId="15" fillId="0" borderId="16" xfId="0" applyFont="1" applyBorder="1" applyAlignment="1">
      <alignment horizontal="distributed"/>
    </xf>
    <xf numFmtId="0" fontId="15" fillId="0" borderId="32" xfId="0" applyFont="1" applyBorder="1" applyAlignment="1">
      <alignment horizontal="distributed"/>
    </xf>
    <xf numFmtId="0" fontId="15" fillId="0" borderId="26" xfId="0" applyFont="1" applyBorder="1" applyAlignment="1">
      <alignment horizontal="centerContinuous"/>
    </xf>
    <xf numFmtId="0" fontId="15" fillId="0" borderId="17" xfId="0" applyFont="1" applyBorder="1" applyAlignment="1">
      <alignment horizontal="center"/>
    </xf>
    <xf numFmtId="56" fontId="15" fillId="0" borderId="17" xfId="0" applyNumberFormat="1" applyFont="1" applyBorder="1" applyAlignment="1" quotePrefix="1">
      <alignment horizontal="center"/>
    </xf>
    <xf numFmtId="56" fontId="15" fillId="0" borderId="0" xfId="0" applyNumberFormat="1" applyFont="1" applyBorder="1" applyAlignment="1" quotePrefix="1">
      <alignment horizontal="center"/>
    </xf>
    <xf numFmtId="38" fontId="15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4" fillId="0" borderId="17" xfId="0" applyFont="1" applyBorder="1" applyAlignment="1" quotePrefix="1">
      <alignment/>
    </xf>
    <xf numFmtId="38" fontId="16" fillId="0" borderId="17" xfId="92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1" xfId="0" applyFont="1" applyBorder="1" applyAlignment="1">
      <alignment horizontal="distributed"/>
    </xf>
    <xf numFmtId="0" fontId="16" fillId="0" borderId="15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8" fontId="15" fillId="0" borderId="38" xfId="92" applyFont="1" applyBorder="1" applyAlignment="1">
      <alignment/>
    </xf>
    <xf numFmtId="0" fontId="15" fillId="0" borderId="38" xfId="0" applyFont="1" applyBorder="1" applyAlignment="1">
      <alignment/>
    </xf>
    <xf numFmtId="38" fontId="15" fillId="0" borderId="43" xfId="92" applyFont="1" applyBorder="1" applyAlignment="1">
      <alignment/>
    </xf>
    <xf numFmtId="0" fontId="14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16" fillId="0" borderId="35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5" xfId="0" applyFont="1" applyBorder="1" applyAlignment="1">
      <alignment horizont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Continuous" shrinkToFit="1"/>
    </xf>
    <xf numFmtId="0" fontId="16" fillId="0" borderId="15" xfId="0" applyFont="1" applyBorder="1" applyAlignment="1">
      <alignment horizontal="distributed" shrinkToFit="1"/>
    </xf>
    <xf numFmtId="38" fontId="15" fillId="0" borderId="15" xfId="92" applyFont="1" applyBorder="1" applyAlignment="1">
      <alignment shrinkToFit="1"/>
    </xf>
    <xf numFmtId="38" fontId="15" fillId="0" borderId="17" xfId="92" applyFont="1" applyBorder="1" applyAlignment="1">
      <alignment shrinkToFit="1"/>
    </xf>
    <xf numFmtId="0" fontId="15" fillId="0" borderId="15" xfId="0" applyFont="1" applyBorder="1" applyAlignment="1">
      <alignment horizontal="distributed" vertical="center" shrinkToFit="1"/>
    </xf>
    <xf numFmtId="38" fontId="15" fillId="0" borderId="17" xfId="92" applyFont="1" applyBorder="1" applyAlignment="1">
      <alignment horizontal="right" shrinkToFit="1"/>
    </xf>
    <xf numFmtId="0" fontId="4" fillId="0" borderId="21" xfId="0" applyNumberFormat="1" applyFont="1" applyBorder="1" applyAlignment="1" quotePrefix="1">
      <alignment shrinkToFit="1"/>
    </xf>
    <xf numFmtId="49" fontId="4" fillId="0" borderId="21" xfId="0" applyNumberFormat="1" applyFont="1" applyBorder="1" applyAlignment="1" quotePrefix="1">
      <alignment horizontal="distributed" shrinkToFit="1"/>
    </xf>
    <xf numFmtId="38" fontId="15" fillId="0" borderId="18" xfId="92" applyFont="1" applyBorder="1" applyAlignment="1">
      <alignment shrinkToFit="1"/>
    </xf>
    <xf numFmtId="0" fontId="4" fillId="0" borderId="21" xfId="0" applyNumberFormat="1" applyFont="1" applyBorder="1" applyAlignment="1" quotePrefix="1">
      <alignment horizontal="center" vertical="center" shrinkToFit="1"/>
    </xf>
    <xf numFmtId="38" fontId="16" fillId="0" borderId="17" xfId="0" applyNumberFormat="1" applyFont="1" applyBorder="1" applyAlignment="1">
      <alignment shrinkToFit="1"/>
    </xf>
    <xf numFmtId="0" fontId="16" fillId="0" borderId="15" xfId="0" applyFont="1" applyBorder="1" applyAlignment="1">
      <alignment shrinkToFit="1"/>
    </xf>
    <xf numFmtId="0" fontId="16" fillId="0" borderId="3" xfId="0" applyFont="1" applyBorder="1" applyAlignment="1">
      <alignment horizontal="distributed" shrinkToFit="1"/>
    </xf>
    <xf numFmtId="38" fontId="15" fillId="0" borderId="3" xfId="92" applyFont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38" fontId="0" fillId="0" borderId="15" xfId="92" applyFont="1" applyBorder="1" applyAlignment="1">
      <alignment horizontal="center"/>
    </xf>
    <xf numFmtId="38" fontId="0" fillId="0" borderId="15" xfId="92" applyBorder="1" applyAlignment="1">
      <alignment/>
    </xf>
    <xf numFmtId="0" fontId="4" fillId="0" borderId="19" xfId="0" applyFont="1" applyFill="1" applyBorder="1" applyAlignment="1">
      <alignment horizontal="center"/>
    </xf>
    <xf numFmtId="38" fontId="0" fillId="0" borderId="18" xfId="92" applyFont="1" applyBorder="1" applyAlignment="1">
      <alignment horizontal="center"/>
    </xf>
    <xf numFmtId="195" fontId="4" fillId="0" borderId="22" xfId="0" applyNumberFormat="1" applyFont="1" applyFill="1" applyBorder="1" applyAlignment="1">
      <alignment horizontal="center" shrinkToFit="1"/>
    </xf>
    <xf numFmtId="57" fontId="4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shrinkToFit="1"/>
    </xf>
    <xf numFmtId="0" fontId="4" fillId="0" borderId="23" xfId="0" applyFont="1" applyFill="1" applyBorder="1" applyAlignment="1">
      <alignment shrinkToFit="1"/>
    </xf>
    <xf numFmtId="57" fontId="4" fillId="0" borderId="21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57" fontId="50" fillId="0" borderId="17" xfId="0" applyNumberFormat="1" applyFont="1" applyFill="1" applyBorder="1" applyAlignment="1">
      <alignment horizontal="center"/>
    </xf>
    <xf numFmtId="57" fontId="50" fillId="0" borderId="15" xfId="0" applyNumberFormat="1" applyFont="1" applyFill="1" applyBorder="1" applyAlignment="1">
      <alignment horizontal="center"/>
    </xf>
    <xf numFmtId="57" fontId="50" fillId="0" borderId="18" xfId="0" applyNumberFormat="1" applyFont="1" applyFill="1" applyBorder="1" applyAlignment="1">
      <alignment horizontal="center"/>
    </xf>
    <xf numFmtId="57" fontId="50" fillId="0" borderId="1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Fill="1" applyBorder="1" applyAlignment="1">
      <alignment horizontal="distributed" vertical="center"/>
    </xf>
    <xf numFmtId="38" fontId="4" fillId="0" borderId="38" xfId="92" applyFont="1" applyFill="1" applyBorder="1" applyAlignment="1">
      <alignment horizontal="center"/>
    </xf>
    <xf numFmtId="38" fontId="4" fillId="0" borderId="38" xfId="92" applyFont="1" applyFill="1" applyBorder="1" applyAlignment="1">
      <alignment/>
    </xf>
    <xf numFmtId="57" fontId="4" fillId="0" borderId="38" xfId="0" applyNumberFormat="1" applyFont="1" applyFill="1" applyBorder="1" applyAlignment="1">
      <alignment horizontal="center"/>
    </xf>
    <xf numFmtId="195" fontId="4" fillId="0" borderId="39" xfId="0" applyNumberFormat="1" applyFont="1" applyFill="1" applyBorder="1" applyAlignment="1">
      <alignment horizontal="center" shrinkToFit="1"/>
    </xf>
    <xf numFmtId="57" fontId="4" fillId="0" borderId="38" xfId="0" applyNumberFormat="1" applyFont="1" applyBorder="1" applyAlignment="1">
      <alignment horizontal="center"/>
    </xf>
    <xf numFmtId="220" fontId="4" fillId="0" borderId="20" xfId="0" applyNumberFormat="1" applyFont="1" applyFill="1" applyBorder="1" applyAlignment="1">
      <alignment shrinkToFit="1"/>
    </xf>
    <xf numFmtId="220" fontId="4" fillId="0" borderId="19" xfId="0" applyNumberFormat="1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113" fillId="0" borderId="0" xfId="113" applyFont="1">
      <alignment vertical="center"/>
      <protection/>
    </xf>
    <xf numFmtId="0" fontId="51" fillId="0" borderId="0" xfId="113" applyFont="1">
      <alignment vertical="center"/>
      <protection/>
    </xf>
    <xf numFmtId="38" fontId="4" fillId="0" borderId="17" xfId="92" applyFont="1" applyBorder="1" applyAlignment="1">
      <alignment horizontal="center"/>
    </xf>
    <xf numFmtId="38" fontId="16" fillId="0" borderId="18" xfId="92" applyFont="1" applyBorder="1" applyAlignment="1">
      <alignment horizontal="center"/>
    </xf>
    <xf numFmtId="38" fontId="4" fillId="0" borderId="15" xfId="92" applyFont="1" applyBorder="1" applyAlignment="1">
      <alignment horizontal="center"/>
    </xf>
    <xf numFmtId="0" fontId="103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42" fillId="0" borderId="0" xfId="113" applyFont="1" applyAlignment="1">
      <alignment horizontal="distributed" vertical="center"/>
      <protection/>
    </xf>
    <xf numFmtId="0" fontId="102" fillId="0" borderId="0" xfId="0" applyFont="1" applyBorder="1" applyAlignment="1">
      <alignment horizontal="center" vertical="center"/>
    </xf>
    <xf numFmtId="0" fontId="104" fillId="0" borderId="0" xfId="0" applyFont="1" applyAlignment="1">
      <alignment horizontal="distributed" vertical="center"/>
    </xf>
    <xf numFmtId="0" fontId="103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shrinkToFit="1"/>
    </xf>
    <xf numFmtId="0" fontId="48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5" fillId="0" borderId="28" xfId="0" applyFont="1" applyBorder="1" applyAlignment="1">
      <alignment horizontal="distributed" vertical="distributed" wrapText="1"/>
    </xf>
    <xf numFmtId="0" fontId="4" fillId="0" borderId="35" xfId="0" applyFont="1" applyBorder="1" applyAlignment="1">
      <alignment wrapText="1"/>
    </xf>
    <xf numFmtId="0" fontId="15" fillId="0" borderId="18" xfId="0" applyFont="1" applyBorder="1" applyAlignment="1">
      <alignment horizontal="distributed" vertical="center" wrapText="1"/>
    </xf>
    <xf numFmtId="0" fontId="4" fillId="0" borderId="17" xfId="0" applyFont="1" applyBorder="1" applyAlignment="1">
      <alignment wrapText="1"/>
    </xf>
    <xf numFmtId="0" fontId="41" fillId="0" borderId="33" xfId="0" applyFont="1" applyBorder="1" applyAlignment="1">
      <alignment horizontal="right" vertical="center"/>
    </xf>
    <xf numFmtId="0" fontId="41" fillId="0" borderId="34" xfId="0" applyFont="1" applyBorder="1" applyAlignment="1">
      <alignment horizontal="right" vertical="center"/>
    </xf>
    <xf numFmtId="0" fontId="41" fillId="0" borderId="44" xfId="0" applyFont="1" applyBorder="1" applyAlignment="1">
      <alignment horizontal="distributed" vertical="center"/>
    </xf>
    <xf numFmtId="0" fontId="41" fillId="0" borderId="46" xfId="0" applyFont="1" applyBorder="1" applyAlignment="1">
      <alignment horizontal="distributed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3" xfId="0" applyFont="1" applyBorder="1" applyAlignment="1">
      <alignment horizontal="right" vertical="center" shrinkToFit="1"/>
    </xf>
    <xf numFmtId="0" fontId="41" fillId="0" borderId="34" xfId="0" applyFont="1" applyBorder="1" applyAlignment="1">
      <alignment horizontal="right" vertical="center" shrinkToFit="1"/>
    </xf>
    <xf numFmtId="57" fontId="4" fillId="0" borderId="18" xfId="0" applyNumberFormat="1" applyFont="1" applyBorder="1" applyAlignment="1">
      <alignment shrinkToFit="1"/>
    </xf>
    <xf numFmtId="57" fontId="4" fillId="0" borderId="15" xfId="0" applyNumberFormat="1" applyFont="1" applyBorder="1" applyAlignment="1">
      <alignment shrinkToFi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4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</cellXfs>
  <cellStyles count="105">
    <cellStyle name="Normal" xfId="0"/>
    <cellStyle name="１０スタイル" xfId="15"/>
    <cellStyle name="12.3" xfId="16"/>
    <cellStyle name="17.6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back" xfId="36"/>
    <cellStyle name="back2" xfId="37"/>
    <cellStyle name="Body" xfId="38"/>
    <cellStyle name="Calc Currency (0)" xfId="39"/>
    <cellStyle name="Comma [0]_laroux" xfId="40"/>
    <cellStyle name="Comma_laroux" xfId="41"/>
    <cellStyle name="Currency [0]_laroux" xfId="42"/>
    <cellStyle name="Currency_laroux" xfId="43"/>
    <cellStyle name="entry" xfId="44"/>
    <cellStyle name="Grey" xfId="45"/>
    <cellStyle name="Head 1" xfId="46"/>
    <cellStyle name="Header1" xfId="47"/>
    <cellStyle name="Header2" xfId="48"/>
    <cellStyle name="INP" xfId="49"/>
    <cellStyle name="Input [yellow]" xfId="50"/>
    <cellStyle name="Milliers [0]_AR1194" xfId="51"/>
    <cellStyle name="Milliers_AR1194" xfId="52"/>
    <cellStyle name="Mon騁aire [0]_AR1194" xfId="53"/>
    <cellStyle name="Mon騁aire_AR1194" xfId="54"/>
    <cellStyle name="NOINP" xfId="55"/>
    <cellStyle name="Normal - Style1" xfId="56"/>
    <cellStyle name="Normal_#18-Internet" xfId="57"/>
    <cellStyle name="Percent [2]" xfId="58"/>
    <cellStyle name="price" xfId="59"/>
    <cellStyle name="revised" xfId="60"/>
    <cellStyle name="section" xfId="61"/>
    <cellStyle name="STYL0 - ｽﾀｲﾙ1" xfId="62"/>
    <cellStyle name="STYL1 - ｽﾀｲﾙ2" xfId="63"/>
    <cellStyle name="STYL2 - ｽﾀｲﾙ3" xfId="64"/>
    <cellStyle name="STYL3 - ｽﾀｲﾙ4" xfId="65"/>
    <cellStyle name="STYL4 - ｽﾀｲﾙ5" xfId="66"/>
    <cellStyle name="STYL5 - ｽﾀｲﾙ6" xfId="67"/>
    <cellStyle name="STYL6 - ｽﾀｲﾙ7" xfId="68"/>
    <cellStyle name="STYL7 - ｽﾀｲﾙ8" xfId="69"/>
    <cellStyle name="subhead" xfId="70"/>
    <cellStyle name="SUBT" xfId="71"/>
    <cellStyle name="SYUUKEI" xfId="72"/>
    <cellStyle name="title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ﾌｫﾝﾄ10" xfId="85"/>
    <cellStyle name="ﾌｫﾝﾄ9" xfId="86"/>
    <cellStyle name="メモ" xfId="87"/>
    <cellStyle name="リンク セル" xfId="88"/>
    <cellStyle name="悪い" xfId="89"/>
    <cellStyle name="計算" xfId="90"/>
    <cellStyle name="警告文" xfId="91"/>
    <cellStyle name="Comma [0]" xfId="92"/>
    <cellStyle name="桁区切り [0.00" xfId="93"/>
    <cellStyle name="Comma" xfId="94"/>
    <cellStyle name="桁区切り 2" xfId="95"/>
    <cellStyle name="桁区切り 3" xfId="96"/>
    <cellStyle name="桁区切り 4" xfId="97"/>
    <cellStyle name="見出し 1" xfId="98"/>
    <cellStyle name="見出し 2" xfId="99"/>
    <cellStyle name="見出し 3" xfId="100"/>
    <cellStyle name="見出し 4" xfId="101"/>
    <cellStyle name="見積桁区切り" xfId="102"/>
    <cellStyle name="見積-桁区切り" xfId="103"/>
    <cellStyle name="見積-通貨記号" xfId="104"/>
    <cellStyle name="式挿入" xfId="105"/>
    <cellStyle name="集計" xfId="106"/>
    <cellStyle name="出力" xfId="107"/>
    <cellStyle name="説明文" xfId="108"/>
    <cellStyle name="Currency [0]" xfId="109"/>
    <cellStyle name="Currency" xfId="110"/>
    <cellStyle name="通貨 2" xfId="111"/>
    <cellStyle name="入力" xfId="112"/>
    <cellStyle name="標準 2" xfId="113"/>
    <cellStyle name="標準 3" xfId="114"/>
    <cellStyle name="標準 4" xfId="115"/>
    <cellStyle name="Followed Hyperlink" xfId="116"/>
    <cellStyle name="未定義" xfId="117"/>
    <cellStyle name="良い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257175</xdr:colOff>
      <xdr:row>26</xdr:row>
      <xdr:rowOff>38100</xdr:rowOff>
    </xdr:from>
    <xdr:ext cx="23431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8924925" y="5981700"/>
          <a:ext cx="2343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13</xdr:col>
      <xdr:colOff>219075</xdr:colOff>
      <xdr:row>30</xdr:row>
      <xdr:rowOff>57150</xdr:rowOff>
    </xdr:from>
    <xdr:ext cx="23622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8886825" y="691515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別紙２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257175</xdr:colOff>
      <xdr:row>26</xdr:row>
      <xdr:rowOff>38100</xdr:rowOff>
    </xdr:from>
    <xdr:ext cx="2343150" cy="276225"/>
    <xdr:sp>
      <xdr:nvSpPr>
        <xdr:cNvPr id="1" name="テキスト ボックス 8"/>
        <xdr:cNvSpPr txBox="1">
          <a:spLocks noChangeArrowheads="1"/>
        </xdr:cNvSpPr>
      </xdr:nvSpPr>
      <xdr:spPr>
        <a:xfrm>
          <a:off x="8924925" y="5981700"/>
          <a:ext cx="2343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13</xdr:col>
      <xdr:colOff>219075</xdr:colOff>
      <xdr:row>30</xdr:row>
      <xdr:rowOff>57150</xdr:rowOff>
    </xdr:from>
    <xdr:ext cx="2362200" cy="276225"/>
    <xdr:sp>
      <xdr:nvSpPr>
        <xdr:cNvPr id="2" name="テキスト ボックス 9"/>
        <xdr:cNvSpPr txBox="1">
          <a:spLocks noChangeArrowheads="1"/>
        </xdr:cNvSpPr>
      </xdr:nvSpPr>
      <xdr:spPr>
        <a:xfrm>
          <a:off x="8886825" y="691515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別紙２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76200</xdr:rowOff>
    </xdr:from>
    <xdr:to>
      <xdr:col>2</xdr:col>
      <xdr:colOff>190500</xdr:colOff>
      <xdr:row>13</xdr:row>
      <xdr:rowOff>152400</xdr:rowOff>
    </xdr:to>
    <xdr:sp>
      <xdr:nvSpPr>
        <xdr:cNvPr id="1" name="WordArt 4"/>
        <xdr:cNvSpPr>
          <a:spLocks/>
        </xdr:cNvSpPr>
      </xdr:nvSpPr>
      <xdr:spPr>
        <a:xfrm>
          <a:off x="457200" y="2857500"/>
          <a:ext cx="771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114300</xdr:rowOff>
    </xdr:from>
    <xdr:to>
      <xdr:col>3</xdr:col>
      <xdr:colOff>19050</xdr:colOff>
      <xdr:row>18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438275" y="2276475"/>
          <a:ext cx="228600" cy="1571625"/>
        </a:xfrm>
        <a:prstGeom prst="leftBrace">
          <a:avLst>
            <a:gd name="adj" fmla="val -41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47625</xdr:rowOff>
    </xdr:from>
    <xdr:to>
      <xdr:col>2</xdr:col>
      <xdr:colOff>590550</xdr:colOff>
      <xdr:row>28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438275" y="4267200"/>
          <a:ext cx="190500" cy="13049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85725</xdr:rowOff>
    </xdr:from>
    <xdr:to>
      <xdr:col>2</xdr:col>
      <xdr:colOff>247650</xdr:colOff>
      <xdr:row>15</xdr:row>
      <xdr:rowOff>9525</xdr:rowOff>
    </xdr:to>
    <xdr:sp>
      <xdr:nvSpPr>
        <xdr:cNvPr id="3" name="WordArt 4"/>
        <xdr:cNvSpPr>
          <a:spLocks/>
        </xdr:cNvSpPr>
      </xdr:nvSpPr>
      <xdr:spPr>
        <a:xfrm>
          <a:off x="523875" y="2933700"/>
          <a:ext cx="7620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現年分</a:t>
          </a:r>
        </a:p>
      </xdr:txBody>
    </xdr:sp>
    <xdr:clientData/>
  </xdr:twoCellAnchor>
  <xdr:twoCellAnchor>
    <xdr:from>
      <xdr:col>1</xdr:col>
      <xdr:colOff>400050</xdr:colOff>
      <xdr:row>24</xdr:row>
      <xdr:rowOff>47625</xdr:rowOff>
    </xdr:from>
    <xdr:to>
      <xdr:col>2</xdr:col>
      <xdr:colOff>257175</xdr:colOff>
      <xdr:row>25</xdr:row>
      <xdr:rowOff>142875</xdr:rowOff>
    </xdr:to>
    <xdr:sp>
      <xdr:nvSpPr>
        <xdr:cNvPr id="4" name="WordArt 5"/>
        <xdr:cNvSpPr>
          <a:spLocks/>
        </xdr:cNvSpPr>
      </xdr:nvSpPr>
      <xdr:spPr>
        <a:xfrm>
          <a:off x="523875" y="4781550"/>
          <a:ext cx="7715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繰越分</a:t>
          </a:r>
        </a:p>
      </xdr:txBody>
    </xdr:sp>
    <xdr:clientData/>
  </xdr:twoCellAnchor>
  <xdr:twoCellAnchor>
    <xdr:from>
      <xdr:col>7</xdr:col>
      <xdr:colOff>238125</xdr:colOff>
      <xdr:row>0</xdr:row>
      <xdr:rowOff>38100</xdr:rowOff>
    </xdr:from>
    <xdr:to>
      <xdr:col>9</xdr:col>
      <xdr:colOff>114300</xdr:colOff>
      <xdr:row>1</xdr:row>
      <xdr:rowOff>190500</xdr:rowOff>
    </xdr:to>
    <xdr:sp>
      <xdr:nvSpPr>
        <xdr:cNvPr id="5" name="WordArt 7"/>
        <xdr:cNvSpPr>
          <a:spLocks/>
        </xdr:cNvSpPr>
      </xdr:nvSpPr>
      <xdr:spPr>
        <a:xfrm>
          <a:off x="4829175" y="38100"/>
          <a:ext cx="11715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142875</xdr:rowOff>
    </xdr:from>
    <xdr:to>
      <xdr:col>9</xdr:col>
      <xdr:colOff>123825</xdr:colOff>
      <xdr:row>2</xdr:row>
      <xdr:rowOff>104775</xdr:rowOff>
    </xdr:to>
    <xdr:sp>
      <xdr:nvSpPr>
        <xdr:cNvPr id="1" name="WordArt 5"/>
        <xdr:cNvSpPr>
          <a:spLocks/>
        </xdr:cNvSpPr>
      </xdr:nvSpPr>
      <xdr:spPr>
        <a:xfrm>
          <a:off x="5276850" y="142875"/>
          <a:ext cx="14097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&#65411;&#65438;&#65405;&#65400;&#65412;&#65391;&#65420;&#65439;\&#65320;&#65297;&#65302;&#29305;&#23450;&#20808;&#23798;&#28417;&#22580;&#35336;&#30011;&#22793;&#26356;\&#29305;&#23450;&#20808;&#23798;&#35336;&#30011;&#12288;&#12497;&#12516;&#12458;&#22320;&#21306;&#21029;&#22259;&#38754;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LERON_PC\&#20849;&#26377;&#21513;&#26449;\&#9734;&#9733;&#9734;&#9733;\H14&#24180;&#24230;&#65294;&#22823;&#21407;&#38598;&#33853;&#20869;&#36947;&#36335;&#35519;&#26619;&#28204;&#37327;&#35373;&#35336;&#22996;&#35351;&#26989;&#21209;\&#25968;&#37327;&#38306;&#20418;\&#26481;&#39080;&#24179;\&#35373;&#35336;&#26360;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18&#24180;&#33337;&#36234;&#28417;&#28207;&#29872;&#22659;\&#38651;&#27671;\H18&#24180;&#2423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032;&#35215;Microsoft%20Excel%20&#12527;&#12540;&#12463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filesv02\Documents\&#28417;&#28207;&#28417;&#22580;&#35506;H23-H25\H23&#24180;&#24230;\02&#27231;&#33021;&#20445;&#20840;&#65288;&#12473;&#12488;&#12510;&#12493;&#65289;\&#35469;&#21487;&#35373;&#35336;\&#20462;&#27491;&#29256;11.11.10\&#24341;&#32153;&#12501;&#12449;&#12452;&#12523;\&#25972;&#20633;&#29677;\H22\H22&#12473;&#12488;&#12510;&#12493;&#35469;&#21487;(&#24403;&#21021;)&#23433;&#24231;&#38291;&#21463;&#21462;\H22&#12473;&#12488;&#12510;&#12493;&#35469;&#21487;_&#29417;&#20451;\H&#65298;&#65297;&#35373;&#35336;&#26360;\H21(&#24403;&#21021;)&#12473;&#12488;&#12510;&#12493;&#35373;&#35336;&#26360;(&#35373;&#35336;)&#27850;&#12539;&#22025;&#25163;&#32013;_100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Temporary%20Internet%20Files\Content.IE5\41QNWLY3\3&#12534;&#26376;&#27604;&#36611;&#35336;&#3163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1427;&#21407;&#65412;&#65437;&#65416;&#65433;\&#26085;&#20986;&#65418;&#65438;&#65394;&#65418;&#65439;&#65405;&#12521;&#12472;&#12458;&#20877;&#25918;&#36865;&#35373;&#20633;%20&#25968;&#37327;&#34920;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2002A05\NO-1\&#32207;&#25324;&#34920;&#65288;&#26494;&#30000;%20&#20860;&#23389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5968;&#37327;&#34920;(&#21335;&#37096;&#22269;&#36947;%20CCTV)&#20462;&#27491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00%20maedou\00%20work\02%20H000012\00%20&#24179;&#33391;&#22478;&#36794;\&#24179;&#33391;&#22478;&#36794;&#32218;&#20132;&#36890;&#20449;&#21495;&#27231;&#31227;&#35373;&#24037;&#2010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Documents%20and%20Settings\Nishikiori\My%20Documents\00_Project\2007-282_&#20234;&#24179;&#23627;PPT\REPO\CBR\CBR_06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7700;&#29987;&#35506;\H20\H20.&#20107;&#26989;\H20.&#26089;&#30528;\H20.&#33337;&#36234;&#65288;&#27010;&#31639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22996;&#35351;\&#36861;&#36321;&#35519;&#26619;\&#22793;&#26356;&#36861;&#3632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san\users\My%20Documents\Sunagawa\&#20855;&#24535;&#38957;\&#22793;&#26356;\&#20855;&#38957;&#22290;4\&#22303;&#240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03%20&#31309;&#31639;&#36039;&#26009;\&#65288;&#30495;&#26628;&#37324;&#65289;&#27231;&#22120;&#36027;&#12539;&#37628;&#27083;&#36896;&#35069;&#20316;&#29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&#24184;&#30722;3&#2230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9L21\&#31309;&#31639;&#19968;&#24335;(1&#26399;&#24037;&#20107;).xls&#65288;2&#6528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H16&#32202;&#24613;&#38599;&#29992;\H16&#32202;&#24613;&#38599;&#29992;&#23550;&#31574;&#20107;&#26989;(&#28165;&#25475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6716;&#35895;&#24029;&#65402;&#65437;&#65403;&#65433;\&#35211;&#31309;&#1242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&#26494;&#30000;&#28511;&#21407;&#26619;&#23450;&#35373;&#35336;&#2636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8417;&#28207;&#28417;&#22580;&#20107;&#26989;&#38306;&#20418;&#36039;&#26009;\&#30707;&#22435;&#28417;&#28207;&#29872;&#22659;\H16&#29872;&#22659;&#25972;&#20633;\Documents%20and%20Settings\user\&#12487;&#12473;&#12463;&#12488;&#12483;&#12503;\H15&#20234;&#37326;&#30000;&#29872;&#22659;&#25972;&#20633;\&#26032;&#35215;Microsoft%20Excel%20&#12527;&#12540;&#12463;&#12471;&#12540;&#1248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eyama-8163\e\WINDOWS\&#65411;&#65438;&#65405;&#65400;&#65412;&#65391;&#65420;&#65439;\H12&#22996;&#35351;\&#36947;&#36335;&#21488;&#24115;\&#21488;&#24115;&#25972;&#206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250903\&#65347;&#12489;&#12521;&#12452;&#12502;\D\&#27700;&#29987;&#35506;\H27\&#20107;&#26989;\001.&#24037;&#20107;&#12539;&#22996;&#35351;\002.&#22996;&#35351;\001.&#30331;&#37326;&#22478;&#28417;&#28207;&#27700;&#29987;&#29983;&#29987;&#22522;&#30436;&#25972;&#20633;&#20107;&#26989;&#26989;&#21209;&#22996;&#35351;\H23.&#36947;&#36335;&#35703;&#23736;&#24037;&#20107;(&#22793;&#26356;)2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200g04\&#20869;&#35379;&#26360;(&#27231;&#26800;&#35373;&#20633;&#20013;&#23398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&#37329;&#22478;&#22826;\H10&#22996;&#35351;\&#22996;&#35373;&#35336;&#2636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200f06\&#65325;(&#20445;&#32946;&#25152;&#27231;&#26800;)\&#23470;&#22478;&#12534;&#21407;(&#23470;&#22478;)&#20445;&#32946;&#25152;&#24314;&#35373;&#24037;&#20107;(&#25563;&#27671;&#35373;&#20633;&#65289;&#31309;&#3163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H15&#20107;&#26989;&#12501;&#12457;&#12523;&#12480;\H15&#20234;&#37326;&#30000;&#29872;&#22659;&#25972;&#20633;\&#26032;&#35215;Microsoft%20Excel%20&#12527;&#12540;&#12463;&#12471;&#12540;&#1248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35519;&#26360;&#29287;&#2820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25968;&#37327;&#32207;&#25324;&#29287;&#282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30476;&#19979;&#27700;&#36947;\&#21517;&#35703;&#24066;\&#21517;&#35703;&#24066;&#20844;&#20849;&#19979;&#27700;&#36947;&#21271;&#65298;&#21495;&#27738;&#27700;&#24185;&#32218;\H9.&#21271;&#65298;&#21495;&#24185;&#32218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&#27712;&#38291;&#22996;&#35351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4193;&#33294;&#20869;&#36039;&#26009;\&#24179;&#25104;16-8.12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29287;&#28207;&#25968;&#37327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san\users\My%20Documents\Sunagawa\&#20855;&#24535;&#38957;\&#22793;&#26356;\&#20855;&#38957;&#22290;4\&#25968;&#37327;&#38598;&#3533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8417;&#28207;&#28417;&#22580;&#20107;&#26989;&#38306;&#20418;&#36039;&#26009;\&#30707;&#22435;&#28417;&#28207;&#29872;&#22659;\H16&#29872;&#22659;&#25972;&#20633;\&#35373;&#35336;&#26360;\&#26032;&#35215;Microsoft%20Excel%20&#12527;&#12540;&#12463;&#12471;&#12540;&#12488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6716;&#35895;&#24029;&#65402;&#65437;&#65403;&#65433;\&#21427;&#21407;&#65412;&#65437;&#65416;&#65433;%20N0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My%20Documents\&#22823;&#36947;&#23567;&#31354;&#35519;\2002h05\A&#24037;&#21306;&#65288;&#20013;&#22830;&#26847;&#65289;\&#29305;&#21029;&#25945;&#23460;&#26847;&#31309;&#31639;&#19968;&#2433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9&#31992;&#28288;&#27798;&#38450;&#22793;&#26356;-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7700;&#29987;&#35506;\D_drv\H19&#23455;&#26045;&#12501;&#12457;&#12523;&#12480;\&#30331;&#37326;&#22478;&#22996;&#35351;&#26989;&#21209;&#12501;&#12457;&#12523;&#12480;\&#30331;&#37326;&#22478;&#22996;&#35351;&#12501;&#12457;&#12523;&#12480;\&#9678;&#65374;%20H19&#30331;&#37326;&#22478;&#28417;&#28207;&#28417;&#26449;&#20877;&#29983;&#20132;&#20184;&#37329;&#35469;&#21487;&#35373;&#35336;(H1906&#26368;&#26032;&#29256;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5968;&#37327;&#35336;&#31639;&#26360;\&#24373;&#12426;&#32025;&#38450;&#27490;&#22615;&#35013;&#65398;&#65408;&#65435;&#65400;&#65438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2002A05\NO-1\&#27941;&#22025;&#23665;&#21271;(01-11)\&#25968;&#37327;&#65288;CB&#65289;&#37329;&#22478;&#28304;&#2151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&#24179;&#25104;%209&#24180;&#24230;\H9\&#26412;&#37096;&#28207;\H9%20&#38450;&#27874;&#22564;(&#21335;)\H9%20&#24037;&#20107;&#30330;&#27880;\&#38450;&#27874;&#22564;(&#21335;)&#24037;&#20107;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&#25285;&#24403;&#21513;&#24179;&#65306;&#23436;&#20102;\&#20170;&#24112;&#20161;&#26449;&#19978;&#36939;&#22825;&#22823;&#20037;&#20445;&#21407;&#32218;&#65288;&#26368;&#32066;&#22259;&#38754;&#65289;\&#65314;&#26696;\&#23436;&#25104;\&#65297;&#65299;&#24180;&#24230;&#32013;&#21697;\&#26032;&#22435;&#27663;\&#20596;&#28317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01%20&#26989;&#21209;&#36039;&#26009;\021%20&#23455;&#26045;&#35373;&#35336;(&#24037;&#20107;&#12539;&#22996;&#35351;)\&#22996;&#35351;&#35373;&#35336;&#26360;\&#38463;&#22025;&#28417;&#28207;\&#24179;&#25104;&#65297;&#65300;&#24180;&#24230;\01%20&#38463;&#22025;&#28417;&#28207;&#28014;&#26719;&#27211;&#35373;&#35336;&#22996;&#35351;&#26989;&#21209;\01%20&#35373;&#35336;&#26360;\01%20&#24403;&#21021;\&#35469;&#21487;&#22996;&#35351;&#35373;&#35336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6.13PS&#30772;&#25613;&#24460;&#12398;&#65411;&#65438;&#65392;&#65408;.13&#65418;&#65392;&#65412;&#65438;&#30772;&#24460;&#12398;&#65411;&#65438;&#65392;&#65408;\&#19978;&#20043;&#23627;&#22320;&#21306;&#29031;&#26126;&#28783;&#35373;&#32622;&#24037;&#20107;\01&#19978;&#20043;&#23627;&#22320;&#21306;&#29031;&#26126;&#28783;&#35373;&#32622;&#24037;&#20107;\03%20&#31309;&#31639;&#36039;&#26009;\&#26465;&#20214;&#20837;&#21147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H9%20&#21069;&#27850;&#28207;\&#38450;&#27874;&#22564;(&#27798;)(&#26481;)\H9%20&#24037;&#20107;&#30330;&#27880;\H9%20&#38450;&#27874;&#22564;(&#27798;)(&#26481;)&#24037;&#20107;%20%20%20%20%20%20%20%20%20%20%20(&#65423;&#65395;&#65437;&#65412;&#65438;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263;&#28716;\&#20061;&#26157;&#38651;&#35373;\My%20Documents\&#26085;&#20986;&#65418;&#65438;&#65394;&#65418;&#65439;&#65405;&#12521;&#12472;&#12458;&#20877;&#25918;&#36865;&#35373;&#20633;%20&#25968;&#37327;&#34920;%2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yo\c\EXCEL5\&#9312;&#35373;&#35336;\&#30456;&#25778;&#20844;&#22290;\&#20195;&#20385;&#34920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04-buckup\9,1,files\&#27096;&#24335;&#31561;\&#65420;&#65438;&#65435;&#65391;&#65400;&#35069;&#20316;&#24037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9-14\excel\&#31309;&#31639;\&#19978;&#37324;&#32218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gyo_server\vol_01\&#28417;&#28207;\&#20462;&#31689;&#20107;&#26989;\&#24535;&#21916;&#23627;\&#24037;&#20107;&#20869;&#35379;\&#24179;&#25104;7&#24180;\&#24179;7&#21336;&#20385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&#24179;&#25104;%209&#24180;&#24230;\H9\&#26412;&#37096;&#28207;\H9%20&#38450;&#27874;&#22564;(&#21335;)\H9%20&#24037;&#20107;&#30330;&#27880;\H9%20&#30913;&#27671;&#25506;&#26619;&#26989;&#21209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20869;&#35379;&#26360;(&#28304;&#26412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24179;7&#21336;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d_sv1\business\9-07\EXCEL\&#31459;&#24037;&#31309;&#31639;\2&#24037;&#21306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&#65411;&#65438;&#65405;&#65400;&#65412;&#65391;&#65420;&#65439;\&#27874;&#29031;&#38291;&#28417;&#28207;\H15&#27874;&#29031;&#38291;&#35469;&#21487;\kohama\&#35336;&#31639;&#26360;\&#37325;&#21147;&#65297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1.H14&#24037;&#20107;&#19968;&#35239;\54-0%20H15&#21335;&#37096;&#22269;&#36947;&#29031;&#26126;&#32173;&#25345;(&#12381;&#12398;2&#65289;&#24037;&#20107;\02%20&#35336;&#31639;&#26360;&#65381;%20&#21336;&#20385;&#19968;&#35239;&#34920;\&#25968;&#37327;&#35336;&#31639;&#26360;(&#26696;)(&#24373;&#32025;&#22615;&#35013;&#65381;&#20445;&#35703;CP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16&#24180;&#20316;&#25104;\&#30000;&#21517;&#28417;&#28207;\&#31532;3&#22238;\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250903\&#65347;&#12489;&#12521;&#12452;&#12502;\D\&#27700;&#29987;&#35506;\H27\&#20107;&#26989;\001.&#24037;&#20107;&#12539;&#22996;&#35351;\002.&#22996;&#35351;\001.&#30331;&#37326;&#22478;&#28417;&#28207;&#27700;&#29987;&#29983;&#29987;&#22522;&#30436;&#25972;&#20633;&#20107;&#26989;&#26989;&#21209;&#22996;&#35351;\&#30707;&#22435;&#21271;&#28417;&#26449;&#20877;&#29983;&#20132;&#20184;&#37329;&#20107;&#26989;&#65288;&#22996;&#35351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Users\&#36024;&#20986;&#29992;PC-3\Desktop\&#24403;&#21021;&#35469;&#21487;&#35373;&#35336;&#65288;&#20234;&#37326;&#30000;&#28417;&#28207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9-07\EXCEL\&#31459;&#24037;&#31309;&#31639;\2&#24037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層 (後)"/>
      <sheetName val="人工礁"/>
      <sheetName val="中層(前)"/>
      <sheetName val="page1"/>
      <sheetName val="本島地区"/>
      <sheetName val="先島地区"/>
      <sheetName val="ニライ管理規定"/>
      <sheetName val="パヤオデ－タ"/>
      <sheetName val="海図テ゛－タ"/>
      <sheetName val="漁業権"/>
      <sheetName val="Sheet1"/>
      <sheetName val="Sheet2"/>
      <sheetName val="変更後 (2)"/>
      <sheetName val="変更前"/>
      <sheetName val="第４ブロック (2)"/>
    </sheetNames>
    <sheetDataSet>
      <sheetData sheetId="8">
        <row r="3">
          <cell r="D3">
            <v>26.853666666666665</v>
          </cell>
          <cell r="G3">
            <v>128.24733333333333</v>
          </cell>
        </row>
        <row r="4">
          <cell r="D4">
            <v>26.840666666666667</v>
          </cell>
          <cell r="G4">
            <v>128.25333333333333</v>
          </cell>
        </row>
        <row r="5">
          <cell r="D5">
            <v>26.807</v>
          </cell>
          <cell r="G5">
            <v>128.2385</v>
          </cell>
        </row>
        <row r="6">
          <cell r="D6">
            <v>26.7735</v>
          </cell>
          <cell r="G6">
            <v>128.20333333333335</v>
          </cell>
        </row>
        <row r="7">
          <cell r="D7">
            <v>26.7605</v>
          </cell>
          <cell r="G7">
            <v>128.1945</v>
          </cell>
        </row>
        <row r="8">
          <cell r="D8">
            <v>26.745</v>
          </cell>
          <cell r="G8">
            <v>128.18266666666668</v>
          </cell>
        </row>
        <row r="9">
          <cell r="D9">
            <v>26.742333333333335</v>
          </cell>
          <cell r="G9">
            <v>128.17083333333332</v>
          </cell>
        </row>
        <row r="10">
          <cell r="D10">
            <v>26.742333333333335</v>
          </cell>
          <cell r="G10">
            <v>128.15033333333332</v>
          </cell>
        </row>
        <row r="11">
          <cell r="D11">
            <v>26.719166666666666</v>
          </cell>
          <cell r="G11">
            <v>128.16266666666667</v>
          </cell>
        </row>
        <row r="12">
          <cell r="D12">
            <v>26.6985</v>
          </cell>
          <cell r="G12">
            <v>128.13266666666667</v>
          </cell>
        </row>
        <row r="13">
          <cell r="D13">
            <v>26.701</v>
          </cell>
          <cell r="G13">
            <v>128.118</v>
          </cell>
        </row>
        <row r="14">
          <cell r="D14">
            <v>26.675166666666666</v>
          </cell>
          <cell r="G14">
            <v>128.10616666666667</v>
          </cell>
        </row>
        <row r="15">
          <cell r="D15">
            <v>26.659666666666666</v>
          </cell>
          <cell r="G15">
            <v>128.10316666666668</v>
          </cell>
        </row>
        <row r="16">
          <cell r="D16">
            <v>26.662166666666668</v>
          </cell>
          <cell r="G16">
            <v>128.0915</v>
          </cell>
        </row>
        <row r="17">
          <cell r="D17">
            <v>26.651833333333332</v>
          </cell>
          <cell r="G17">
            <v>128.09433333333334</v>
          </cell>
        </row>
        <row r="18">
          <cell r="D18">
            <v>26.6415</v>
          </cell>
          <cell r="G18">
            <v>128.08266666666665</v>
          </cell>
        </row>
        <row r="19">
          <cell r="D19">
            <v>26.628666666666668</v>
          </cell>
          <cell r="G19">
            <v>128.05316666666667</v>
          </cell>
        </row>
        <row r="20">
          <cell r="D20">
            <v>26.636333333333333</v>
          </cell>
          <cell r="G20">
            <v>128.0355</v>
          </cell>
        </row>
        <row r="21">
          <cell r="D21">
            <v>26.651833333333332</v>
          </cell>
          <cell r="G21">
            <v>128.0355</v>
          </cell>
        </row>
        <row r="22">
          <cell r="D22">
            <v>26.67</v>
          </cell>
          <cell r="G22">
            <v>128.02083333333334</v>
          </cell>
        </row>
        <row r="23">
          <cell r="D23">
            <v>26.667333333333332</v>
          </cell>
          <cell r="G23">
            <v>127.99733333333333</v>
          </cell>
        </row>
        <row r="24">
          <cell r="D24">
            <v>26.651833333333332</v>
          </cell>
          <cell r="G24">
            <v>127.99733333333333</v>
          </cell>
        </row>
        <row r="25">
          <cell r="D25">
            <v>26.649333333333335</v>
          </cell>
          <cell r="G25">
            <v>128.012</v>
          </cell>
        </row>
        <row r="26">
          <cell r="D26">
            <v>26.636333333333333</v>
          </cell>
          <cell r="G26">
            <v>128.03266666666667</v>
          </cell>
        </row>
        <row r="27">
          <cell r="D27">
            <v>26.620833333333334</v>
          </cell>
          <cell r="G27">
            <v>128.03266666666667</v>
          </cell>
        </row>
        <row r="28">
          <cell r="D28">
            <v>26.628666666666668</v>
          </cell>
          <cell r="G28">
            <v>128.00316666666666</v>
          </cell>
        </row>
        <row r="29">
          <cell r="D29">
            <v>26.644166666666667</v>
          </cell>
          <cell r="G29">
            <v>127.99733333333333</v>
          </cell>
        </row>
        <row r="30">
          <cell r="D30">
            <v>26.64666666666667</v>
          </cell>
          <cell r="G30">
            <v>127.9825</v>
          </cell>
        </row>
        <row r="31">
          <cell r="D31">
            <v>26.667333333333332</v>
          </cell>
          <cell r="G31">
            <v>127.99733333333333</v>
          </cell>
        </row>
        <row r="32">
          <cell r="D32">
            <v>26.683</v>
          </cell>
          <cell r="G32">
            <v>128.00616666666667</v>
          </cell>
        </row>
        <row r="33">
          <cell r="D33">
            <v>26.690666666666665</v>
          </cell>
          <cell r="G33">
            <v>127.97666666666667</v>
          </cell>
        </row>
        <row r="34">
          <cell r="D34">
            <v>26.706166666666668</v>
          </cell>
          <cell r="G34">
            <v>127.95316666666666</v>
          </cell>
        </row>
        <row r="35">
          <cell r="D35">
            <v>26.701</v>
          </cell>
          <cell r="G35">
            <v>127.9355</v>
          </cell>
        </row>
        <row r="36">
          <cell r="D36">
            <v>26.701</v>
          </cell>
          <cell r="G36">
            <v>127.912</v>
          </cell>
        </row>
        <row r="37">
          <cell r="D37">
            <v>26.693333333333335</v>
          </cell>
          <cell r="G37">
            <v>127.90016666666666</v>
          </cell>
        </row>
        <row r="38">
          <cell r="D38">
            <v>26.706166666666668</v>
          </cell>
          <cell r="G38">
            <v>127.87966666666667</v>
          </cell>
        </row>
        <row r="39">
          <cell r="D39">
            <v>26.677833333333332</v>
          </cell>
          <cell r="G39">
            <v>127.87366666666667</v>
          </cell>
        </row>
        <row r="40">
          <cell r="D40">
            <v>26.659666666666666</v>
          </cell>
          <cell r="G40">
            <v>127.89433333333334</v>
          </cell>
        </row>
        <row r="41">
          <cell r="D41">
            <v>26.6415</v>
          </cell>
          <cell r="G41">
            <v>127.8825</v>
          </cell>
        </row>
        <row r="42">
          <cell r="D42">
            <v>26.605333333333334</v>
          </cell>
          <cell r="G42">
            <v>127.89433333333334</v>
          </cell>
        </row>
        <row r="43">
          <cell r="D43">
            <v>26.5925</v>
          </cell>
          <cell r="G43">
            <v>127.91783333333333</v>
          </cell>
        </row>
        <row r="44">
          <cell r="D44">
            <v>26.605333333333334</v>
          </cell>
          <cell r="G44">
            <v>127.92366666666666</v>
          </cell>
        </row>
        <row r="45">
          <cell r="D45">
            <v>26.597666666666665</v>
          </cell>
          <cell r="G45">
            <v>127.9355</v>
          </cell>
        </row>
        <row r="46">
          <cell r="D46">
            <v>26.582</v>
          </cell>
          <cell r="G46">
            <v>127.97666666666667</v>
          </cell>
        </row>
        <row r="47">
          <cell r="D47">
            <v>26.5665</v>
          </cell>
          <cell r="G47">
            <v>127.97966666666667</v>
          </cell>
        </row>
        <row r="48">
          <cell r="D48">
            <v>26.540666666666667</v>
          </cell>
          <cell r="G48">
            <v>127.965</v>
          </cell>
        </row>
        <row r="49">
          <cell r="D49">
            <v>26.5355</v>
          </cell>
          <cell r="G49">
            <v>127.9355</v>
          </cell>
        </row>
        <row r="50">
          <cell r="D50">
            <v>26.525166666666667</v>
          </cell>
          <cell r="G50">
            <v>127.92366666666666</v>
          </cell>
        </row>
        <row r="51">
          <cell r="D51">
            <v>26.514833333333332</v>
          </cell>
          <cell r="G51">
            <v>127.91783333333333</v>
          </cell>
        </row>
        <row r="52">
          <cell r="D52">
            <v>26.512333333333334</v>
          </cell>
          <cell r="G52">
            <v>127.909</v>
          </cell>
        </row>
        <row r="53">
          <cell r="D53">
            <v>26.509666666666668</v>
          </cell>
          <cell r="G53">
            <v>127.89716666666666</v>
          </cell>
        </row>
        <row r="54">
          <cell r="D54">
            <v>26.496666666666666</v>
          </cell>
          <cell r="G54">
            <v>127.8855</v>
          </cell>
        </row>
        <row r="55">
          <cell r="D55">
            <v>26.507166666666667</v>
          </cell>
          <cell r="G55">
            <v>127.87083333333334</v>
          </cell>
        </row>
        <row r="56">
          <cell r="D56">
            <v>26.494166666666665</v>
          </cell>
          <cell r="G56">
            <v>127.84133333333334</v>
          </cell>
        </row>
        <row r="57">
          <cell r="D57">
            <v>26.4735</v>
          </cell>
          <cell r="G57">
            <v>127.84433333333334</v>
          </cell>
        </row>
        <row r="58">
          <cell r="D58">
            <v>26.458</v>
          </cell>
          <cell r="G58">
            <v>127.81783333333334</v>
          </cell>
        </row>
        <row r="59">
          <cell r="D59">
            <v>26.447666666666667</v>
          </cell>
          <cell r="G59">
            <v>127.80316666666667</v>
          </cell>
        </row>
        <row r="60">
          <cell r="D60">
            <v>26.432166666666667</v>
          </cell>
          <cell r="G60">
            <v>127.79716666666667</v>
          </cell>
        </row>
        <row r="61">
          <cell r="D61">
            <v>26.432166666666667</v>
          </cell>
          <cell r="G61">
            <v>127.7825</v>
          </cell>
        </row>
        <row r="62">
          <cell r="D62">
            <v>26.442166666666665</v>
          </cell>
          <cell r="G62">
            <v>127.77066666666667</v>
          </cell>
        </row>
        <row r="63">
          <cell r="D63">
            <v>26.419166666666666</v>
          </cell>
          <cell r="G63">
            <v>127.74133333333333</v>
          </cell>
        </row>
        <row r="64">
          <cell r="D64">
            <v>26.434666666666665</v>
          </cell>
          <cell r="G64">
            <v>127.7295</v>
          </cell>
        </row>
        <row r="65">
          <cell r="D65">
            <v>26.437333333333335</v>
          </cell>
          <cell r="G65">
            <v>127.71183333333333</v>
          </cell>
        </row>
        <row r="66">
          <cell r="D66">
            <v>26.408833333333334</v>
          </cell>
          <cell r="G66">
            <v>127.71183333333333</v>
          </cell>
        </row>
        <row r="67">
          <cell r="D67">
            <v>26.372666666666667</v>
          </cell>
          <cell r="G67">
            <v>127.7325</v>
          </cell>
        </row>
        <row r="68">
          <cell r="D68">
            <v>26.341666666666665</v>
          </cell>
          <cell r="G68">
            <v>127.74416666666667</v>
          </cell>
        </row>
        <row r="69">
          <cell r="D69">
            <v>26.313166666666667</v>
          </cell>
          <cell r="G69">
            <v>127.74416666666667</v>
          </cell>
        </row>
        <row r="70">
          <cell r="D70">
            <v>26.318333333333335</v>
          </cell>
          <cell r="G70">
            <v>127.756</v>
          </cell>
        </row>
        <row r="71">
          <cell r="D71">
            <v>26.300166666666666</v>
          </cell>
          <cell r="G71">
            <v>127.76183333333333</v>
          </cell>
        </row>
        <row r="72">
          <cell r="D72">
            <v>26.284666666666666</v>
          </cell>
          <cell r="G72">
            <v>127.756</v>
          </cell>
        </row>
        <row r="73">
          <cell r="D73">
            <v>26.277</v>
          </cell>
          <cell r="G73">
            <v>127.7295</v>
          </cell>
        </row>
        <row r="74">
          <cell r="D74">
            <v>26.266666666666666</v>
          </cell>
          <cell r="G74">
            <v>127.71183333333333</v>
          </cell>
        </row>
        <row r="75">
          <cell r="D75">
            <v>26.2615</v>
          </cell>
          <cell r="G75">
            <v>127.70016666666666</v>
          </cell>
        </row>
        <row r="76">
          <cell r="D76">
            <v>26.238833333333332</v>
          </cell>
          <cell r="G76">
            <v>127.68666666666667</v>
          </cell>
        </row>
        <row r="77">
          <cell r="D77">
            <v>26.2425</v>
          </cell>
          <cell r="G77">
            <v>127.67666666666666</v>
          </cell>
        </row>
        <row r="78">
          <cell r="D78">
            <v>26.247166666666665</v>
          </cell>
          <cell r="G78">
            <v>127.67666666666666</v>
          </cell>
        </row>
        <row r="79">
          <cell r="D79">
            <v>26.246666666666666</v>
          </cell>
          <cell r="G79">
            <v>127.67</v>
          </cell>
        </row>
        <row r="80">
          <cell r="D80">
            <v>26.24</v>
          </cell>
          <cell r="G80">
            <v>127.67</v>
          </cell>
        </row>
        <row r="81">
          <cell r="D81">
            <v>26.24</v>
          </cell>
          <cell r="G81">
            <v>127.674</v>
          </cell>
        </row>
        <row r="82">
          <cell r="D82">
            <v>26.228666666666665</v>
          </cell>
          <cell r="G82">
            <v>127.674</v>
          </cell>
        </row>
        <row r="83">
          <cell r="D83">
            <v>26.228666666666665</v>
          </cell>
          <cell r="G83">
            <v>127.67533333333333</v>
          </cell>
        </row>
        <row r="84">
          <cell r="D84">
            <v>26.232333333333333</v>
          </cell>
          <cell r="G84">
            <v>127.67666666666666</v>
          </cell>
        </row>
        <row r="85">
          <cell r="D85">
            <v>26.231666666666666</v>
          </cell>
          <cell r="G85">
            <v>127.68066666666667</v>
          </cell>
        </row>
        <row r="86">
          <cell r="D86">
            <v>26.222166666666666</v>
          </cell>
          <cell r="G86">
            <v>127.68066666666667</v>
          </cell>
        </row>
        <row r="87">
          <cell r="D87">
            <v>26.213166666666666</v>
          </cell>
          <cell r="G87">
            <v>127.66466666666666</v>
          </cell>
        </row>
        <row r="88">
          <cell r="D88">
            <v>26.206666666666667</v>
          </cell>
          <cell r="G88">
            <v>127.66933333333333</v>
          </cell>
        </row>
        <row r="89">
          <cell r="D89">
            <v>26.206</v>
          </cell>
          <cell r="G89">
            <v>127.67266666666667</v>
          </cell>
        </row>
        <row r="90">
          <cell r="D90">
            <v>26.206</v>
          </cell>
          <cell r="G90">
            <v>127.676</v>
          </cell>
        </row>
        <row r="91">
          <cell r="D91">
            <v>26.2</v>
          </cell>
          <cell r="G91">
            <v>127.68</v>
          </cell>
        </row>
        <row r="92">
          <cell r="D92">
            <v>26.203666666666667</v>
          </cell>
          <cell r="G92">
            <v>127.67466666666667</v>
          </cell>
        </row>
        <row r="93">
          <cell r="D93">
            <v>26.203666666666667</v>
          </cell>
          <cell r="G93">
            <v>127.67133333333334</v>
          </cell>
        </row>
        <row r="94">
          <cell r="D94">
            <v>26.207166666666666</v>
          </cell>
          <cell r="G94">
            <v>127.66666666666667</v>
          </cell>
        </row>
        <row r="95">
          <cell r="D95">
            <v>26.210166666666666</v>
          </cell>
          <cell r="G95">
            <v>127.658</v>
          </cell>
        </row>
        <row r="96">
          <cell r="D96">
            <v>26.213166666666666</v>
          </cell>
          <cell r="G96">
            <v>127.65266666666666</v>
          </cell>
        </row>
        <row r="97">
          <cell r="D97">
            <v>26.203666666666667</v>
          </cell>
          <cell r="G97">
            <v>127.64333333333333</v>
          </cell>
        </row>
        <row r="98">
          <cell r="D98">
            <v>26.197666666666667</v>
          </cell>
          <cell r="G98">
            <v>127.63933333333334</v>
          </cell>
        </row>
        <row r="99">
          <cell r="D99">
            <v>26.194666666666667</v>
          </cell>
          <cell r="G99">
            <v>127.646</v>
          </cell>
        </row>
        <row r="100">
          <cell r="D100">
            <v>26.185166666666667</v>
          </cell>
          <cell r="G100">
            <v>127.64666666666666</v>
          </cell>
        </row>
        <row r="101">
          <cell r="D101">
            <v>26.173166666666667</v>
          </cell>
          <cell r="G101">
            <v>127.64266666666667</v>
          </cell>
        </row>
        <row r="102">
          <cell r="D102">
            <v>26.172</v>
          </cell>
          <cell r="G102">
            <v>127.64533333333333</v>
          </cell>
        </row>
        <row r="103">
          <cell r="D103">
            <v>26.169</v>
          </cell>
          <cell r="G103">
            <v>127.648</v>
          </cell>
        </row>
        <row r="104">
          <cell r="D104">
            <v>26.170166666666667</v>
          </cell>
          <cell r="G104">
            <v>127.65666666666667</v>
          </cell>
        </row>
        <row r="105">
          <cell r="D105">
            <v>26.16133333333333</v>
          </cell>
          <cell r="G105">
            <v>127.656</v>
          </cell>
        </row>
        <row r="106">
          <cell r="D106">
            <v>26.157166666666665</v>
          </cell>
          <cell r="G106">
            <v>127.66266666666667</v>
          </cell>
        </row>
        <row r="107">
          <cell r="D107">
            <v>26.1535</v>
          </cell>
          <cell r="G107">
            <v>127.66733333333333</v>
          </cell>
        </row>
        <row r="108">
          <cell r="D108">
            <v>26.147</v>
          </cell>
          <cell r="G108">
            <v>127.67066666666666</v>
          </cell>
        </row>
        <row r="109">
          <cell r="D109">
            <v>26.141</v>
          </cell>
          <cell r="G109">
            <v>127.65066666666667</v>
          </cell>
        </row>
        <row r="110">
          <cell r="D110">
            <v>26.121333333333332</v>
          </cell>
          <cell r="G110">
            <v>127.65533333333333</v>
          </cell>
        </row>
        <row r="111">
          <cell r="D111">
            <v>26.129666666666665</v>
          </cell>
          <cell r="G111">
            <v>127.65333333333334</v>
          </cell>
        </row>
        <row r="112">
          <cell r="D112">
            <v>26.132</v>
          </cell>
          <cell r="G112">
            <v>127.662</v>
          </cell>
        </row>
        <row r="113">
          <cell r="D113">
            <v>26.1225</v>
          </cell>
          <cell r="G113">
            <v>127.66466666666666</v>
          </cell>
        </row>
        <row r="114">
          <cell r="D114">
            <v>26.1225</v>
          </cell>
          <cell r="G114">
            <v>127.66933333333333</v>
          </cell>
        </row>
        <row r="115">
          <cell r="D115">
            <v>26.11766666666667</v>
          </cell>
          <cell r="G115">
            <v>127.67066666666666</v>
          </cell>
        </row>
        <row r="116">
          <cell r="D116">
            <v>26.098666666666666</v>
          </cell>
          <cell r="G116">
            <v>127.66066666666667</v>
          </cell>
        </row>
        <row r="117">
          <cell r="D117">
            <v>26.083166666666667</v>
          </cell>
          <cell r="G117">
            <v>127.66</v>
          </cell>
        </row>
        <row r="118">
          <cell r="D118">
            <v>26.077166666666667</v>
          </cell>
          <cell r="G118">
            <v>127.65866666666666</v>
          </cell>
        </row>
        <row r="119">
          <cell r="D119">
            <v>26.075333333333333</v>
          </cell>
          <cell r="G119">
            <v>127.66866666666667</v>
          </cell>
        </row>
        <row r="120">
          <cell r="D120">
            <v>26.074833333333334</v>
          </cell>
          <cell r="G120">
            <v>127.67333333333333</v>
          </cell>
        </row>
        <row r="121">
          <cell r="D121">
            <v>26.070666666666668</v>
          </cell>
          <cell r="G121">
            <v>127.682</v>
          </cell>
        </row>
        <row r="122">
          <cell r="D122">
            <v>26.077166666666667</v>
          </cell>
          <cell r="G122">
            <v>127.688</v>
          </cell>
        </row>
        <row r="123">
          <cell r="D123">
            <v>26.084333333333333</v>
          </cell>
          <cell r="G123">
            <v>127.70266666666667</v>
          </cell>
        </row>
        <row r="124">
          <cell r="D124">
            <v>26.084833333333332</v>
          </cell>
          <cell r="G124">
            <v>127.712</v>
          </cell>
        </row>
        <row r="125">
          <cell r="D125">
            <v>26.084333333333333</v>
          </cell>
          <cell r="G125">
            <v>127.72533333333334</v>
          </cell>
        </row>
        <row r="126">
          <cell r="D126">
            <v>26.090333333333334</v>
          </cell>
          <cell r="G126">
            <v>127.728</v>
          </cell>
        </row>
        <row r="127">
          <cell r="D127">
            <v>26.093833333333333</v>
          </cell>
          <cell r="G127">
            <v>127.73466666666667</v>
          </cell>
        </row>
        <row r="128">
          <cell r="D128">
            <v>26.099166666666665</v>
          </cell>
          <cell r="G128">
            <v>127.73866666666666</v>
          </cell>
        </row>
        <row r="129">
          <cell r="D129">
            <v>26.105833333333333</v>
          </cell>
          <cell r="G129">
            <v>127.74066666666667</v>
          </cell>
        </row>
        <row r="130">
          <cell r="D130">
            <v>26.106333333333332</v>
          </cell>
          <cell r="G130">
            <v>127.74466666666666</v>
          </cell>
        </row>
        <row r="131">
          <cell r="D131">
            <v>26.111833333333333</v>
          </cell>
          <cell r="G131">
            <v>127.74733333333333</v>
          </cell>
        </row>
        <row r="132">
          <cell r="D132">
            <v>26.115333333333332</v>
          </cell>
          <cell r="G132">
            <v>127.752</v>
          </cell>
        </row>
        <row r="133">
          <cell r="D133">
            <v>26.116</v>
          </cell>
          <cell r="G133">
            <v>127.75866666666667</v>
          </cell>
        </row>
        <row r="134">
          <cell r="D134">
            <v>26.121833333333335</v>
          </cell>
          <cell r="G134">
            <v>127.76266666666666</v>
          </cell>
        </row>
        <row r="135">
          <cell r="D135">
            <v>26.124833333333335</v>
          </cell>
          <cell r="G135">
            <v>127.762</v>
          </cell>
        </row>
        <row r="136">
          <cell r="D136">
            <v>26.121833333333335</v>
          </cell>
          <cell r="G136">
            <v>127.766</v>
          </cell>
        </row>
        <row r="137">
          <cell r="D137">
            <v>26.123166666666666</v>
          </cell>
          <cell r="G137">
            <v>127.76933333333334</v>
          </cell>
        </row>
        <row r="138">
          <cell r="D138">
            <v>26.1255</v>
          </cell>
          <cell r="G138">
            <v>127.768</v>
          </cell>
        </row>
        <row r="139">
          <cell r="D139">
            <v>26.127833333333335</v>
          </cell>
          <cell r="G139">
            <v>127.772</v>
          </cell>
        </row>
        <row r="140">
          <cell r="D140">
            <v>26.123166666666666</v>
          </cell>
          <cell r="G140">
            <v>127.77333333333333</v>
          </cell>
        </row>
        <row r="141">
          <cell r="D141">
            <v>26.124833333333335</v>
          </cell>
          <cell r="G141">
            <v>127.77733333333333</v>
          </cell>
        </row>
        <row r="142">
          <cell r="D142">
            <v>26.127833333333335</v>
          </cell>
          <cell r="G142">
            <v>127.776</v>
          </cell>
        </row>
        <row r="143">
          <cell r="D143">
            <v>26.127333333333333</v>
          </cell>
          <cell r="G143">
            <v>127.77266666666667</v>
          </cell>
        </row>
        <row r="144">
          <cell r="D144">
            <v>26.130333333333333</v>
          </cell>
          <cell r="G144">
            <v>127.77466666666666</v>
          </cell>
        </row>
        <row r="145">
          <cell r="D145">
            <v>26.130333333333333</v>
          </cell>
          <cell r="G145">
            <v>127.78533333333333</v>
          </cell>
        </row>
        <row r="146">
          <cell r="D146">
            <v>26.127833333333335</v>
          </cell>
          <cell r="G146">
            <v>127.786</v>
          </cell>
        </row>
        <row r="147">
          <cell r="D147">
            <v>26.132</v>
          </cell>
          <cell r="G147">
            <v>127.79533333333333</v>
          </cell>
        </row>
        <row r="148">
          <cell r="D148">
            <v>26.138666666666666</v>
          </cell>
          <cell r="G148">
            <v>127.802</v>
          </cell>
        </row>
        <row r="149">
          <cell r="D149">
            <v>26.144</v>
          </cell>
          <cell r="G149">
            <v>127.80733333333333</v>
          </cell>
        </row>
        <row r="150">
          <cell r="D150">
            <v>26.148833333333332</v>
          </cell>
          <cell r="G150">
            <v>127.812</v>
          </cell>
        </row>
        <row r="151">
          <cell r="D151">
            <v>26.152333333333335</v>
          </cell>
          <cell r="G151">
            <v>127.816</v>
          </cell>
        </row>
        <row r="152">
          <cell r="D152">
            <v>26.154166666666665</v>
          </cell>
          <cell r="G152">
            <v>127.82133333333333</v>
          </cell>
        </row>
        <row r="153">
          <cell r="D153">
            <v>26.1625</v>
          </cell>
          <cell r="G153">
            <v>127.82666666666667</v>
          </cell>
        </row>
        <row r="154">
          <cell r="D154">
            <v>26.16133333333333</v>
          </cell>
          <cell r="G154">
            <v>127.83066666666667</v>
          </cell>
        </row>
        <row r="155">
          <cell r="D155">
            <v>26.163166666666665</v>
          </cell>
          <cell r="G155">
            <v>127.83266666666667</v>
          </cell>
        </row>
        <row r="156">
          <cell r="D156">
            <v>26.167833333333334</v>
          </cell>
          <cell r="G156">
            <v>127.83266666666667</v>
          </cell>
        </row>
        <row r="157">
          <cell r="D157">
            <v>26.175666666666668</v>
          </cell>
          <cell r="G157">
            <v>127.82866666666666</v>
          </cell>
        </row>
        <row r="158">
          <cell r="D158">
            <v>26.176833333333335</v>
          </cell>
          <cell r="G158">
            <v>127.824</v>
          </cell>
        </row>
        <row r="159">
          <cell r="D159">
            <v>26.180333333333333</v>
          </cell>
          <cell r="G159">
            <v>127.82266666666666</v>
          </cell>
        </row>
        <row r="160">
          <cell r="D160">
            <v>26.182166666666667</v>
          </cell>
          <cell r="G160">
            <v>127.82533333333333</v>
          </cell>
        </row>
        <row r="161">
          <cell r="D161">
            <v>26.1845</v>
          </cell>
          <cell r="G161">
            <v>127.82266666666666</v>
          </cell>
        </row>
        <row r="162">
          <cell r="D162">
            <v>26.1875</v>
          </cell>
          <cell r="G162">
            <v>127.822</v>
          </cell>
        </row>
        <row r="163">
          <cell r="D163">
            <v>26.1875</v>
          </cell>
          <cell r="G163">
            <v>127.81866666666667</v>
          </cell>
        </row>
        <row r="164">
          <cell r="D164">
            <v>26.185166666666667</v>
          </cell>
          <cell r="G164">
            <v>127.81866666666667</v>
          </cell>
        </row>
        <row r="165">
          <cell r="D165">
            <v>26.187</v>
          </cell>
          <cell r="G165">
            <v>127.812</v>
          </cell>
        </row>
        <row r="166">
          <cell r="D166">
            <v>26.181</v>
          </cell>
          <cell r="G166">
            <v>127.79733333333333</v>
          </cell>
        </row>
        <row r="167">
          <cell r="D167">
            <v>26.17866666666667</v>
          </cell>
          <cell r="G167">
            <v>127.79733333333333</v>
          </cell>
        </row>
        <row r="168">
          <cell r="D168">
            <v>26.177333333333333</v>
          </cell>
          <cell r="G168">
            <v>127.79266666666666</v>
          </cell>
        </row>
        <row r="169">
          <cell r="D169">
            <v>26.172666666666668</v>
          </cell>
          <cell r="G169">
            <v>127.79133333333333</v>
          </cell>
        </row>
        <row r="170">
          <cell r="D170">
            <v>26.172</v>
          </cell>
          <cell r="G170">
            <v>127.794</v>
          </cell>
        </row>
        <row r="171">
          <cell r="D171">
            <v>26.167333333333332</v>
          </cell>
          <cell r="G171">
            <v>127.79133333333333</v>
          </cell>
        </row>
        <row r="172">
          <cell r="D172">
            <v>26.167833333333334</v>
          </cell>
          <cell r="G172">
            <v>127.78666666666666</v>
          </cell>
        </row>
        <row r="173">
          <cell r="D173">
            <v>26.169</v>
          </cell>
          <cell r="G173">
            <v>127.77933333333333</v>
          </cell>
        </row>
        <row r="174">
          <cell r="D174">
            <v>26.172</v>
          </cell>
          <cell r="G174">
            <v>127.776</v>
          </cell>
        </row>
        <row r="175">
          <cell r="D175">
            <v>26.170833333333334</v>
          </cell>
          <cell r="G175">
            <v>127.77933333333333</v>
          </cell>
        </row>
        <row r="176">
          <cell r="D176">
            <v>26.172</v>
          </cell>
          <cell r="G176">
            <v>127.78066666666666</v>
          </cell>
        </row>
        <row r="177">
          <cell r="D177">
            <v>26.176833333333335</v>
          </cell>
          <cell r="G177">
            <v>127.778</v>
          </cell>
        </row>
        <row r="178">
          <cell r="D178">
            <v>26.178</v>
          </cell>
          <cell r="G178">
            <v>127.77933333333333</v>
          </cell>
        </row>
        <row r="179">
          <cell r="D179">
            <v>26.183333333333334</v>
          </cell>
          <cell r="G179">
            <v>127.77866666666667</v>
          </cell>
        </row>
        <row r="180">
          <cell r="D180">
            <v>26.187</v>
          </cell>
          <cell r="G180">
            <v>127.776</v>
          </cell>
        </row>
        <row r="181">
          <cell r="D181">
            <v>26.187</v>
          </cell>
          <cell r="G181">
            <v>127.77133333333333</v>
          </cell>
        </row>
        <row r="182">
          <cell r="D182">
            <v>26.195333333333334</v>
          </cell>
          <cell r="G182">
            <v>127.77133333333333</v>
          </cell>
        </row>
        <row r="183">
          <cell r="D183">
            <v>26.197666666666667</v>
          </cell>
          <cell r="G183">
            <v>127.76133333333334</v>
          </cell>
        </row>
        <row r="184">
          <cell r="D184">
            <v>26.1995</v>
          </cell>
          <cell r="G184">
            <v>127.75733333333334</v>
          </cell>
        </row>
        <row r="185">
          <cell r="D185">
            <v>26.203</v>
          </cell>
          <cell r="G185">
            <v>127.75866666666667</v>
          </cell>
        </row>
        <row r="186">
          <cell r="D186">
            <v>26.209666666666667</v>
          </cell>
          <cell r="G186">
            <v>127.76866666666666</v>
          </cell>
        </row>
        <row r="187">
          <cell r="D187">
            <v>26.2085</v>
          </cell>
          <cell r="G187">
            <v>127.772</v>
          </cell>
        </row>
        <row r="188">
          <cell r="D188">
            <v>26.222666666666665</v>
          </cell>
          <cell r="G188">
            <v>127.79133333333333</v>
          </cell>
        </row>
        <row r="189">
          <cell r="D189">
            <v>26.251166666666666</v>
          </cell>
          <cell r="G189">
            <v>127.79433333333333</v>
          </cell>
        </row>
        <row r="190">
          <cell r="D190">
            <v>26.271833333333333</v>
          </cell>
          <cell r="G190">
            <v>127.81483333333334</v>
          </cell>
        </row>
        <row r="191">
          <cell r="D191">
            <v>26.296666666666667</v>
          </cell>
          <cell r="G191">
            <v>127.81483333333334</v>
          </cell>
        </row>
        <row r="192">
          <cell r="D192">
            <v>26.3105</v>
          </cell>
          <cell r="G192">
            <v>127.85016666666667</v>
          </cell>
        </row>
        <row r="193">
          <cell r="D193">
            <v>26.333833333333335</v>
          </cell>
          <cell r="G193">
            <v>127.85016666666667</v>
          </cell>
        </row>
        <row r="194">
          <cell r="D194">
            <v>26.3365</v>
          </cell>
          <cell r="G194">
            <v>127.862</v>
          </cell>
        </row>
        <row r="195">
          <cell r="D195">
            <v>26.297666666666668</v>
          </cell>
          <cell r="G195">
            <v>127.90316666666666</v>
          </cell>
        </row>
        <row r="196">
          <cell r="D196">
            <v>26.289833333333334</v>
          </cell>
          <cell r="G196">
            <v>127.92666666666666</v>
          </cell>
        </row>
        <row r="197">
          <cell r="D197">
            <v>26.318333333333335</v>
          </cell>
          <cell r="G197">
            <v>127.91483333333333</v>
          </cell>
        </row>
        <row r="198">
          <cell r="D198">
            <v>26.352</v>
          </cell>
          <cell r="G198">
            <v>127.87366666666667</v>
          </cell>
        </row>
        <row r="199">
          <cell r="D199">
            <v>26.380333333333333</v>
          </cell>
          <cell r="G199">
            <v>127.87366666666667</v>
          </cell>
        </row>
        <row r="200">
          <cell r="D200">
            <v>26.416666666666668</v>
          </cell>
          <cell r="G200">
            <v>127.8295</v>
          </cell>
        </row>
        <row r="201">
          <cell r="D201">
            <v>26.447666666666667</v>
          </cell>
          <cell r="G201">
            <v>127.856</v>
          </cell>
        </row>
        <row r="202">
          <cell r="D202">
            <v>26.452833333333334</v>
          </cell>
          <cell r="G202">
            <v>127.8825</v>
          </cell>
        </row>
        <row r="203">
          <cell r="D203">
            <v>26.437333333333335</v>
          </cell>
          <cell r="G203">
            <v>127.94733333333333</v>
          </cell>
        </row>
        <row r="204">
          <cell r="D204">
            <v>26.465666666666667</v>
          </cell>
          <cell r="G204">
            <v>127.94733333333333</v>
          </cell>
        </row>
        <row r="205">
          <cell r="D205">
            <v>26.465666666666667</v>
          </cell>
          <cell r="G205">
            <v>127.9855</v>
          </cell>
        </row>
        <row r="206">
          <cell r="D206">
            <v>26.483833333333333</v>
          </cell>
          <cell r="G206">
            <v>128.009</v>
          </cell>
        </row>
        <row r="207">
          <cell r="D207">
            <v>26.499333333333333</v>
          </cell>
          <cell r="G207">
            <v>128.00016666666667</v>
          </cell>
        </row>
        <row r="208">
          <cell r="D208">
            <v>26.5045</v>
          </cell>
          <cell r="G208">
            <v>128.02083333333334</v>
          </cell>
        </row>
        <row r="209">
          <cell r="D209">
            <v>26.514833333333332</v>
          </cell>
          <cell r="G209">
            <v>128.05316666666667</v>
          </cell>
        </row>
        <row r="210">
          <cell r="D210">
            <v>26.5485</v>
          </cell>
          <cell r="G210">
            <v>128.03266666666667</v>
          </cell>
        </row>
        <row r="211">
          <cell r="D211">
            <v>26.543333333333333</v>
          </cell>
          <cell r="G211">
            <v>128.062</v>
          </cell>
        </row>
        <row r="212">
          <cell r="D212">
            <v>26.527833333333334</v>
          </cell>
          <cell r="G212">
            <v>128.09433333333334</v>
          </cell>
        </row>
        <row r="213">
          <cell r="D213">
            <v>26.551</v>
          </cell>
          <cell r="G213">
            <v>128.1385</v>
          </cell>
        </row>
        <row r="214">
          <cell r="D214">
            <v>26.564</v>
          </cell>
          <cell r="G214">
            <v>128.15033333333332</v>
          </cell>
        </row>
        <row r="215">
          <cell r="D215">
            <v>26.597666666666665</v>
          </cell>
          <cell r="G215">
            <v>128.12966666666668</v>
          </cell>
        </row>
        <row r="216">
          <cell r="D216">
            <v>26.597666666666665</v>
          </cell>
          <cell r="G216">
            <v>128.15033333333332</v>
          </cell>
        </row>
        <row r="217">
          <cell r="D217">
            <v>26.6235</v>
          </cell>
          <cell r="G217">
            <v>128.15033333333332</v>
          </cell>
        </row>
        <row r="218">
          <cell r="D218">
            <v>26.620833333333334</v>
          </cell>
          <cell r="G218">
            <v>128.20333333333335</v>
          </cell>
        </row>
        <row r="219">
          <cell r="D219">
            <v>26.628666666666668</v>
          </cell>
          <cell r="G219">
            <v>128.2385</v>
          </cell>
        </row>
        <row r="220">
          <cell r="D220">
            <v>26.672666666666668</v>
          </cell>
          <cell r="G220">
            <v>128.28266666666667</v>
          </cell>
        </row>
        <row r="221">
          <cell r="D221">
            <v>26.701</v>
          </cell>
          <cell r="G221">
            <v>128.28866666666667</v>
          </cell>
        </row>
        <row r="222">
          <cell r="D222">
            <v>26.742333333333335</v>
          </cell>
          <cell r="G222">
            <v>128.321</v>
          </cell>
        </row>
        <row r="223">
          <cell r="D223">
            <v>26.8045</v>
          </cell>
          <cell r="G223">
            <v>128.321</v>
          </cell>
        </row>
        <row r="224">
          <cell r="D224">
            <v>26.840666666666667</v>
          </cell>
          <cell r="G224">
            <v>128.30033333333333</v>
          </cell>
        </row>
        <row r="225">
          <cell r="D225">
            <v>26.8665</v>
          </cell>
          <cell r="G225">
            <v>128.265</v>
          </cell>
        </row>
        <row r="226">
          <cell r="D226">
            <v>26.871666666666666</v>
          </cell>
          <cell r="G226">
            <v>128.25616666666667</v>
          </cell>
        </row>
        <row r="227">
          <cell r="D227">
            <v>26.853666666666665</v>
          </cell>
          <cell r="G227">
            <v>128.24733333333333</v>
          </cell>
        </row>
        <row r="229">
          <cell r="D229">
            <v>26.325333333333333</v>
          </cell>
          <cell r="G229">
            <v>127.90483333333333</v>
          </cell>
        </row>
        <row r="230">
          <cell r="D230">
            <v>26.326666666666668</v>
          </cell>
          <cell r="G230">
            <v>127.932</v>
          </cell>
        </row>
        <row r="231">
          <cell r="D231">
            <v>26.336166666666667</v>
          </cell>
          <cell r="G231">
            <v>127.94683333333333</v>
          </cell>
        </row>
        <row r="232">
          <cell r="D232">
            <v>26.335</v>
          </cell>
          <cell r="G232">
            <v>127.963</v>
          </cell>
        </row>
        <row r="233">
          <cell r="D233">
            <v>26.344666666666665</v>
          </cell>
          <cell r="G233">
            <v>127.97533333333334</v>
          </cell>
        </row>
        <row r="234">
          <cell r="D234">
            <v>26.350666666666665</v>
          </cell>
          <cell r="G234">
            <v>127.97666666666667</v>
          </cell>
        </row>
        <row r="235">
          <cell r="D235">
            <v>26.3555</v>
          </cell>
          <cell r="G235">
            <v>127.9865</v>
          </cell>
        </row>
        <row r="236">
          <cell r="D236">
            <v>26.356666666666666</v>
          </cell>
          <cell r="G236">
            <v>127.99416666666667</v>
          </cell>
        </row>
        <row r="237">
          <cell r="D237">
            <v>26.368666666666666</v>
          </cell>
          <cell r="G237">
            <v>127.99566666666666</v>
          </cell>
        </row>
        <row r="238">
          <cell r="D238">
            <v>26.369833333333332</v>
          </cell>
          <cell r="G238">
            <v>127.98616666666666</v>
          </cell>
        </row>
        <row r="239">
          <cell r="D239">
            <v>26.375833333333333</v>
          </cell>
          <cell r="G239">
            <v>127.98466666666667</v>
          </cell>
        </row>
        <row r="240">
          <cell r="D240">
            <v>26.372333333333334</v>
          </cell>
          <cell r="G240">
            <v>127.97533333333334</v>
          </cell>
        </row>
        <row r="241">
          <cell r="D241">
            <v>26.359</v>
          </cell>
          <cell r="G241">
            <v>127.96983333333333</v>
          </cell>
        </row>
        <row r="242">
          <cell r="D242">
            <v>26.353</v>
          </cell>
          <cell r="G242">
            <v>127.95633333333333</v>
          </cell>
        </row>
        <row r="243">
          <cell r="D243">
            <v>26.35183333333333</v>
          </cell>
          <cell r="G243">
            <v>127.94683333333333</v>
          </cell>
        </row>
        <row r="244">
          <cell r="D244">
            <v>26.336166666666667</v>
          </cell>
          <cell r="G244">
            <v>127.94683333333333</v>
          </cell>
        </row>
        <row r="246">
          <cell r="D246">
            <v>26.7295</v>
          </cell>
          <cell r="G246">
            <v>127.75016666666667</v>
          </cell>
        </row>
        <row r="247">
          <cell r="D247">
            <v>26.7165</v>
          </cell>
          <cell r="G247">
            <v>127.74716666666667</v>
          </cell>
        </row>
        <row r="248">
          <cell r="D248">
            <v>26.701</v>
          </cell>
          <cell r="G248">
            <v>127.759</v>
          </cell>
        </row>
        <row r="249">
          <cell r="D249">
            <v>26.706166666666668</v>
          </cell>
          <cell r="G249">
            <v>127.78833333333333</v>
          </cell>
        </row>
        <row r="250">
          <cell r="D250">
            <v>26.701</v>
          </cell>
          <cell r="G250">
            <v>127.806</v>
          </cell>
        </row>
        <row r="251">
          <cell r="D251">
            <v>26.708833333333335</v>
          </cell>
          <cell r="G251">
            <v>127.8295</v>
          </cell>
        </row>
        <row r="252">
          <cell r="D252">
            <v>26.734666666666666</v>
          </cell>
          <cell r="G252">
            <v>127.81183333333334</v>
          </cell>
        </row>
        <row r="253">
          <cell r="D253">
            <v>26.72683333333333</v>
          </cell>
          <cell r="G253">
            <v>127.7825</v>
          </cell>
        </row>
        <row r="254">
          <cell r="D254">
            <v>26.7295</v>
          </cell>
          <cell r="G254">
            <v>127.75016666666667</v>
          </cell>
        </row>
        <row r="256">
          <cell r="D256">
            <v>27.045</v>
          </cell>
          <cell r="G256">
            <v>128.4005</v>
          </cell>
        </row>
        <row r="257">
          <cell r="D257">
            <v>27.0165</v>
          </cell>
          <cell r="G257">
            <v>128.418</v>
          </cell>
        </row>
        <row r="258">
          <cell r="D258">
            <v>27.014</v>
          </cell>
          <cell r="G258">
            <v>128.4475</v>
          </cell>
        </row>
        <row r="259">
          <cell r="D259">
            <v>27.019166666666667</v>
          </cell>
          <cell r="G259">
            <v>128.45333333333335</v>
          </cell>
        </row>
        <row r="260">
          <cell r="D260">
            <v>27.050166666666666</v>
          </cell>
          <cell r="G260">
            <v>128.45333333333335</v>
          </cell>
        </row>
        <row r="261">
          <cell r="D261">
            <v>27.063</v>
          </cell>
          <cell r="G261">
            <v>128.43566666666666</v>
          </cell>
        </row>
        <row r="262">
          <cell r="D262">
            <v>27.063</v>
          </cell>
          <cell r="G262">
            <v>128.424</v>
          </cell>
        </row>
        <row r="263">
          <cell r="D263">
            <v>27.039833333333334</v>
          </cell>
          <cell r="G263">
            <v>128.41216666666668</v>
          </cell>
        </row>
        <row r="264">
          <cell r="D264">
            <v>27.045</v>
          </cell>
          <cell r="G264">
            <v>128.4005</v>
          </cell>
        </row>
        <row r="266">
          <cell r="D266">
            <v>26.3675</v>
          </cell>
          <cell r="G266">
            <v>126.71133333333333</v>
          </cell>
        </row>
        <row r="267">
          <cell r="D267">
            <v>26.344166666666666</v>
          </cell>
          <cell r="G267">
            <v>126.72016666666667</v>
          </cell>
        </row>
        <row r="268">
          <cell r="D268">
            <v>26.341666666666665</v>
          </cell>
          <cell r="G268">
            <v>126.74966666666667</v>
          </cell>
        </row>
        <row r="269">
          <cell r="D269">
            <v>26.328666666666667</v>
          </cell>
          <cell r="G269">
            <v>126.77033333333333</v>
          </cell>
        </row>
        <row r="270">
          <cell r="D270">
            <v>26.305333333333333</v>
          </cell>
          <cell r="G270">
            <v>126.782</v>
          </cell>
        </row>
        <row r="271">
          <cell r="D271">
            <v>26.284666666666666</v>
          </cell>
          <cell r="G271">
            <v>126.8115</v>
          </cell>
        </row>
        <row r="272">
          <cell r="D272">
            <v>26.315666666666665</v>
          </cell>
          <cell r="G272">
            <v>126.8115</v>
          </cell>
        </row>
        <row r="273">
          <cell r="D273">
            <v>26.331333333333333</v>
          </cell>
          <cell r="G273">
            <v>126.82033333333334</v>
          </cell>
        </row>
        <row r="274">
          <cell r="D274">
            <v>26.331333333333333</v>
          </cell>
          <cell r="G274">
            <v>126.84383333333334</v>
          </cell>
        </row>
        <row r="275">
          <cell r="D275">
            <v>26.339</v>
          </cell>
          <cell r="G275">
            <v>126.82033333333334</v>
          </cell>
        </row>
        <row r="276">
          <cell r="D276">
            <v>26.359666666666666</v>
          </cell>
          <cell r="G276">
            <v>126.8115</v>
          </cell>
        </row>
        <row r="277">
          <cell r="D277">
            <v>26.388166666666667</v>
          </cell>
          <cell r="G277">
            <v>126.77616666666667</v>
          </cell>
        </row>
        <row r="278">
          <cell r="D278">
            <v>26.377833333333335</v>
          </cell>
          <cell r="G278">
            <v>126.74966666666667</v>
          </cell>
        </row>
        <row r="279">
          <cell r="D279">
            <v>26.37</v>
          </cell>
          <cell r="G279">
            <v>126.732</v>
          </cell>
        </row>
        <row r="280">
          <cell r="D280">
            <v>26.359666666666666</v>
          </cell>
          <cell r="G280">
            <v>126.71433333333333</v>
          </cell>
        </row>
        <row r="281">
          <cell r="D281">
            <v>26.3675</v>
          </cell>
          <cell r="G281">
            <v>126.71133333333333</v>
          </cell>
        </row>
        <row r="283">
          <cell r="D283">
            <v>26.220833333333335</v>
          </cell>
          <cell r="G283">
            <v>127.35633333333334</v>
          </cell>
        </row>
        <row r="284">
          <cell r="D284">
            <v>26.21366666666667</v>
          </cell>
          <cell r="G284">
            <v>127.35633333333334</v>
          </cell>
        </row>
        <row r="285">
          <cell r="D285">
            <v>26.206333333333333</v>
          </cell>
          <cell r="G285">
            <v>127.35083333333333</v>
          </cell>
        </row>
        <row r="286">
          <cell r="D286">
            <v>26.198</v>
          </cell>
          <cell r="G286">
            <v>127.35366666666667</v>
          </cell>
        </row>
        <row r="287">
          <cell r="D287">
            <v>26.193166666666666</v>
          </cell>
          <cell r="G287">
            <v>127.3495</v>
          </cell>
        </row>
        <row r="288">
          <cell r="D288">
            <v>26.1775</v>
          </cell>
          <cell r="G288">
            <v>127.3495</v>
          </cell>
        </row>
        <row r="289">
          <cell r="D289">
            <v>26.1775</v>
          </cell>
          <cell r="G289">
            <v>127.34</v>
          </cell>
        </row>
        <row r="290">
          <cell r="D290">
            <v>26.170333333333332</v>
          </cell>
          <cell r="G290">
            <v>127.3455</v>
          </cell>
        </row>
        <row r="291">
          <cell r="D291">
            <v>26.163166666666665</v>
          </cell>
          <cell r="G291">
            <v>127.34283333333333</v>
          </cell>
        </row>
        <row r="292">
          <cell r="D292">
            <v>26.163166666666665</v>
          </cell>
          <cell r="G292">
            <v>127.3495</v>
          </cell>
        </row>
        <row r="293">
          <cell r="D293">
            <v>26.148666666666667</v>
          </cell>
          <cell r="G293">
            <v>127.34683333333334</v>
          </cell>
        </row>
        <row r="294">
          <cell r="D294">
            <v>26.142666666666667</v>
          </cell>
          <cell r="G294">
            <v>127.35083333333333</v>
          </cell>
        </row>
        <row r="295">
          <cell r="D295">
            <v>26.15116666666667</v>
          </cell>
          <cell r="G295">
            <v>127.355</v>
          </cell>
        </row>
        <row r="296">
          <cell r="D296">
            <v>26.15116666666667</v>
          </cell>
          <cell r="G296">
            <v>127.3645</v>
          </cell>
        </row>
        <row r="297">
          <cell r="D297">
            <v>26.175166666666666</v>
          </cell>
          <cell r="G297">
            <v>127.359</v>
          </cell>
        </row>
        <row r="298">
          <cell r="D298">
            <v>26.187166666666666</v>
          </cell>
          <cell r="G298">
            <v>127.37383333333334</v>
          </cell>
        </row>
        <row r="299">
          <cell r="D299">
            <v>26.1955</v>
          </cell>
          <cell r="G299">
            <v>127.3685</v>
          </cell>
        </row>
        <row r="300">
          <cell r="D300">
            <v>26.199166666666667</v>
          </cell>
          <cell r="G300">
            <v>127.37533333333333</v>
          </cell>
        </row>
        <row r="301">
          <cell r="D301">
            <v>26.206333333333333</v>
          </cell>
          <cell r="G301">
            <v>127.37383333333334</v>
          </cell>
        </row>
        <row r="302">
          <cell r="D302">
            <v>26.216</v>
          </cell>
          <cell r="G302">
            <v>127.3685</v>
          </cell>
        </row>
        <row r="303">
          <cell r="D303">
            <v>26.222</v>
          </cell>
          <cell r="G303">
            <v>127.36166666666666</v>
          </cell>
        </row>
        <row r="304">
          <cell r="D304">
            <v>26.220833333333335</v>
          </cell>
          <cell r="G304">
            <v>127.35633333333334</v>
          </cell>
        </row>
        <row r="306">
          <cell r="D306">
            <v>26.2425</v>
          </cell>
          <cell r="G306">
            <v>127.3075</v>
          </cell>
        </row>
        <row r="307">
          <cell r="D307">
            <v>26.238833333333332</v>
          </cell>
          <cell r="G307">
            <v>127.31166666666667</v>
          </cell>
        </row>
        <row r="308">
          <cell r="D308">
            <v>26.235166666666668</v>
          </cell>
          <cell r="G308">
            <v>127.30216666666666</v>
          </cell>
        </row>
        <row r="309">
          <cell r="D309">
            <v>26.237666666666666</v>
          </cell>
          <cell r="G309">
            <v>127.29533333333333</v>
          </cell>
        </row>
        <row r="310">
          <cell r="D310">
            <v>26.231666666666666</v>
          </cell>
          <cell r="G310">
            <v>127.29533333333333</v>
          </cell>
        </row>
        <row r="311">
          <cell r="D311">
            <v>26.228</v>
          </cell>
          <cell r="G311">
            <v>127.2845</v>
          </cell>
        </row>
        <row r="312">
          <cell r="D312">
            <v>26.223166666666668</v>
          </cell>
          <cell r="G312">
            <v>127.28583333333333</v>
          </cell>
        </row>
        <row r="313">
          <cell r="D313">
            <v>26.223166666666668</v>
          </cell>
          <cell r="G313">
            <v>127.29133333333333</v>
          </cell>
        </row>
        <row r="314">
          <cell r="D314">
            <v>26.223166666666668</v>
          </cell>
          <cell r="G314">
            <v>127.29533333333333</v>
          </cell>
        </row>
        <row r="315">
          <cell r="D315">
            <v>26.218333333333334</v>
          </cell>
          <cell r="G315">
            <v>127.30216666666666</v>
          </cell>
        </row>
        <row r="316">
          <cell r="D316">
            <v>26.223166666666668</v>
          </cell>
          <cell r="G316">
            <v>127.30483333333333</v>
          </cell>
        </row>
        <row r="317">
          <cell r="D317">
            <v>26.214833333333335</v>
          </cell>
          <cell r="G317">
            <v>127.3075</v>
          </cell>
        </row>
        <row r="318">
          <cell r="D318">
            <v>26.214833333333335</v>
          </cell>
          <cell r="G318">
            <v>127.31166666666667</v>
          </cell>
        </row>
        <row r="319">
          <cell r="D319">
            <v>26.220833333333335</v>
          </cell>
          <cell r="G319">
            <v>127.31166666666667</v>
          </cell>
        </row>
        <row r="320">
          <cell r="D320">
            <v>26.223166666666668</v>
          </cell>
          <cell r="G320">
            <v>127.31566666666667</v>
          </cell>
        </row>
        <row r="321">
          <cell r="D321">
            <v>26.22683333333333</v>
          </cell>
          <cell r="G321">
            <v>127.31566666666667</v>
          </cell>
        </row>
        <row r="322">
          <cell r="D322">
            <v>26.2305</v>
          </cell>
          <cell r="G322">
            <v>127.313</v>
          </cell>
        </row>
        <row r="323">
          <cell r="D323">
            <v>26.235166666666668</v>
          </cell>
          <cell r="G323">
            <v>127.31833333333333</v>
          </cell>
        </row>
        <row r="324">
          <cell r="D324">
            <v>26.234</v>
          </cell>
          <cell r="G324">
            <v>127.32383333333334</v>
          </cell>
        </row>
        <row r="325">
          <cell r="D325">
            <v>26.225666666666665</v>
          </cell>
          <cell r="G325">
            <v>127.3225</v>
          </cell>
        </row>
        <row r="326">
          <cell r="D326">
            <v>26.225666666666665</v>
          </cell>
          <cell r="G326">
            <v>127.33183333333334</v>
          </cell>
        </row>
        <row r="327">
          <cell r="D327">
            <v>26.229166666666668</v>
          </cell>
          <cell r="G327">
            <v>127.3305</v>
          </cell>
        </row>
        <row r="328">
          <cell r="D328">
            <v>26.235166666666668</v>
          </cell>
          <cell r="G328">
            <v>127.33333333333333</v>
          </cell>
        </row>
        <row r="329">
          <cell r="D329">
            <v>26.243666666666666</v>
          </cell>
          <cell r="G329">
            <v>127.31833333333333</v>
          </cell>
        </row>
        <row r="330">
          <cell r="D330">
            <v>26.24</v>
          </cell>
          <cell r="G330">
            <v>127.313</v>
          </cell>
        </row>
        <row r="331">
          <cell r="D331">
            <v>26.244833333333332</v>
          </cell>
          <cell r="G331">
            <v>127.313</v>
          </cell>
        </row>
        <row r="332">
          <cell r="D332">
            <v>26.2425</v>
          </cell>
          <cell r="G332">
            <v>127.3075</v>
          </cell>
        </row>
        <row r="334">
          <cell r="D334">
            <v>26.21</v>
          </cell>
          <cell r="G334">
            <v>127.31166666666667</v>
          </cell>
        </row>
        <row r="335">
          <cell r="D335">
            <v>26.205166666666667</v>
          </cell>
          <cell r="G335">
            <v>127.31016666666666</v>
          </cell>
        </row>
        <row r="336">
          <cell r="D336">
            <v>26.196833333333334</v>
          </cell>
          <cell r="G336">
            <v>127.31166666666667</v>
          </cell>
        </row>
        <row r="337">
          <cell r="D337">
            <v>26.192</v>
          </cell>
          <cell r="G337">
            <v>127.317</v>
          </cell>
        </row>
        <row r="338">
          <cell r="D338">
            <v>26.199166666666667</v>
          </cell>
          <cell r="G338">
            <v>127.31966666666666</v>
          </cell>
        </row>
        <row r="339">
          <cell r="D339">
            <v>26.202833333333334</v>
          </cell>
          <cell r="G339">
            <v>127.313</v>
          </cell>
        </row>
        <row r="340">
          <cell r="D340">
            <v>26.208833333333335</v>
          </cell>
          <cell r="G340">
            <v>127.313</v>
          </cell>
        </row>
        <row r="341">
          <cell r="D341">
            <v>26.21</v>
          </cell>
          <cell r="G341">
            <v>127.31166666666667</v>
          </cell>
        </row>
        <row r="343">
          <cell r="D343">
            <v>26.208833333333335</v>
          </cell>
          <cell r="G343">
            <v>127.2805</v>
          </cell>
        </row>
        <row r="344">
          <cell r="D344">
            <v>26.205166666666667</v>
          </cell>
          <cell r="G344">
            <v>127.27766666666666</v>
          </cell>
        </row>
        <row r="345">
          <cell r="D345">
            <v>26.204</v>
          </cell>
          <cell r="G345">
            <v>127.27366666666667</v>
          </cell>
        </row>
        <row r="346">
          <cell r="D346">
            <v>26.200333333333333</v>
          </cell>
          <cell r="G346">
            <v>127.271</v>
          </cell>
        </row>
        <row r="347">
          <cell r="D347">
            <v>26.200333333333333</v>
          </cell>
          <cell r="G347">
            <v>127.2655</v>
          </cell>
        </row>
        <row r="348">
          <cell r="D348">
            <v>26.196833333333334</v>
          </cell>
          <cell r="G348">
            <v>127.2655</v>
          </cell>
        </row>
        <row r="349">
          <cell r="D349">
            <v>26.190833333333334</v>
          </cell>
          <cell r="G349">
            <v>127.26833333333333</v>
          </cell>
        </row>
        <row r="350">
          <cell r="D350">
            <v>26.194333333333333</v>
          </cell>
          <cell r="G350">
            <v>127.275</v>
          </cell>
        </row>
        <row r="351">
          <cell r="D351">
            <v>26.186</v>
          </cell>
          <cell r="G351">
            <v>127.275</v>
          </cell>
        </row>
        <row r="352">
          <cell r="D352">
            <v>26.1835</v>
          </cell>
          <cell r="G352">
            <v>127.28166666666667</v>
          </cell>
        </row>
        <row r="353">
          <cell r="D353">
            <v>26.1835</v>
          </cell>
          <cell r="G353">
            <v>127.2845</v>
          </cell>
        </row>
        <row r="354">
          <cell r="D354">
            <v>26.176333333333332</v>
          </cell>
          <cell r="G354">
            <v>127.2845</v>
          </cell>
        </row>
        <row r="355">
          <cell r="D355">
            <v>26.172666666666668</v>
          </cell>
          <cell r="G355">
            <v>127.2885</v>
          </cell>
        </row>
        <row r="356">
          <cell r="D356">
            <v>26.168</v>
          </cell>
          <cell r="G356">
            <v>127.29</v>
          </cell>
        </row>
        <row r="357">
          <cell r="D357">
            <v>26.160666666666668</v>
          </cell>
          <cell r="G357">
            <v>127.29</v>
          </cell>
        </row>
        <row r="358">
          <cell r="D358">
            <v>26.155833333333334</v>
          </cell>
          <cell r="G358">
            <v>127.29533333333333</v>
          </cell>
        </row>
        <row r="359">
          <cell r="D359">
            <v>26.16433333333333</v>
          </cell>
          <cell r="G359">
            <v>127.298</v>
          </cell>
        </row>
        <row r="360">
          <cell r="D360">
            <v>26.1715</v>
          </cell>
          <cell r="G360">
            <v>127.294</v>
          </cell>
        </row>
        <row r="361">
          <cell r="D361">
            <v>26.170333333333332</v>
          </cell>
          <cell r="G361">
            <v>127.29133333333333</v>
          </cell>
        </row>
        <row r="362">
          <cell r="D362">
            <v>26.174</v>
          </cell>
          <cell r="G362">
            <v>127.29133333333333</v>
          </cell>
        </row>
        <row r="363">
          <cell r="D363">
            <v>26.175166666666666</v>
          </cell>
          <cell r="G363">
            <v>127.29533333333333</v>
          </cell>
        </row>
        <row r="364">
          <cell r="D364">
            <v>26.182333333333332</v>
          </cell>
          <cell r="G364">
            <v>127.29</v>
          </cell>
        </row>
        <row r="365">
          <cell r="D365">
            <v>26.184666666666665</v>
          </cell>
          <cell r="G365">
            <v>127.28583333333333</v>
          </cell>
        </row>
        <row r="366">
          <cell r="D366">
            <v>26.190833333333334</v>
          </cell>
          <cell r="G366">
            <v>127.29133333333333</v>
          </cell>
        </row>
        <row r="367">
          <cell r="D367">
            <v>26.199166666666667</v>
          </cell>
          <cell r="G367">
            <v>127.28583333333333</v>
          </cell>
        </row>
        <row r="368">
          <cell r="D368">
            <v>26.208833333333335</v>
          </cell>
          <cell r="G368">
            <v>127.28183333333334</v>
          </cell>
        </row>
        <row r="369">
          <cell r="D369">
            <v>26.208833333333335</v>
          </cell>
          <cell r="G369">
            <v>127.2805</v>
          </cell>
        </row>
        <row r="371">
          <cell r="D371">
            <v>26.374666666666666</v>
          </cell>
          <cell r="G371">
            <v>127.145</v>
          </cell>
        </row>
        <row r="372">
          <cell r="D372">
            <v>26.359</v>
          </cell>
          <cell r="G372">
            <v>127.13816666666666</v>
          </cell>
        </row>
        <row r="373">
          <cell r="D373">
            <v>26.348166666666668</v>
          </cell>
          <cell r="G373">
            <v>127.141</v>
          </cell>
        </row>
        <row r="374">
          <cell r="D374">
            <v>26.342166666666667</v>
          </cell>
          <cell r="G374">
            <v>127.14766666666667</v>
          </cell>
        </row>
        <row r="375">
          <cell r="D375">
            <v>26.350666666666665</v>
          </cell>
          <cell r="G375">
            <v>127.1545</v>
          </cell>
        </row>
        <row r="376">
          <cell r="D376">
            <v>26.362666666666666</v>
          </cell>
          <cell r="G376">
            <v>127.14633333333333</v>
          </cell>
        </row>
        <row r="377">
          <cell r="D377">
            <v>26.372166666666665</v>
          </cell>
          <cell r="G377">
            <v>127.15183333333333</v>
          </cell>
        </row>
        <row r="378">
          <cell r="D378">
            <v>26.377</v>
          </cell>
          <cell r="G378">
            <v>127.149</v>
          </cell>
        </row>
        <row r="379">
          <cell r="D379">
            <v>26.374666666666666</v>
          </cell>
          <cell r="G379">
            <v>127.145</v>
          </cell>
        </row>
        <row r="381">
          <cell r="D381">
            <v>26.597666666666665</v>
          </cell>
          <cell r="G381">
            <v>127.22633333333333</v>
          </cell>
        </row>
        <row r="382">
          <cell r="D382">
            <v>26.5795</v>
          </cell>
          <cell r="G382">
            <v>127.22933333333333</v>
          </cell>
        </row>
        <row r="383">
          <cell r="D383">
            <v>26.571666666666665</v>
          </cell>
          <cell r="G383">
            <v>127.247</v>
          </cell>
        </row>
        <row r="384">
          <cell r="D384">
            <v>26.587333333333333</v>
          </cell>
          <cell r="G384">
            <v>127.25283333333333</v>
          </cell>
        </row>
        <row r="385">
          <cell r="D385">
            <v>26.597666666666665</v>
          </cell>
          <cell r="G385">
            <v>127.23516666666667</v>
          </cell>
        </row>
        <row r="386">
          <cell r="D386">
            <v>26.597666666666665</v>
          </cell>
          <cell r="G386">
            <v>127.22633333333333</v>
          </cell>
        </row>
        <row r="388">
          <cell r="D388">
            <v>26.9415</v>
          </cell>
          <cell r="G388">
            <v>127.92083333333333</v>
          </cell>
        </row>
        <row r="389">
          <cell r="D389">
            <v>26.915666666666667</v>
          </cell>
          <cell r="G389">
            <v>127.92083333333333</v>
          </cell>
        </row>
        <row r="390">
          <cell r="D390">
            <v>26.907833333333333</v>
          </cell>
          <cell r="G390">
            <v>127.94733333333333</v>
          </cell>
        </row>
        <row r="391">
          <cell r="D391">
            <v>26.913</v>
          </cell>
          <cell r="G391">
            <v>127.959</v>
          </cell>
        </row>
        <row r="392">
          <cell r="D392">
            <v>26.923333333333332</v>
          </cell>
          <cell r="G392">
            <v>127.95316666666666</v>
          </cell>
        </row>
        <row r="393">
          <cell r="D393">
            <v>26.931166666666666</v>
          </cell>
          <cell r="G393">
            <v>127.959</v>
          </cell>
        </row>
        <row r="394">
          <cell r="D394">
            <v>26.939</v>
          </cell>
          <cell r="G394">
            <v>127.95616666666666</v>
          </cell>
        </row>
        <row r="395">
          <cell r="D395">
            <v>26.9545</v>
          </cell>
          <cell r="G395">
            <v>127.9385</v>
          </cell>
        </row>
        <row r="396">
          <cell r="D396">
            <v>26.9415</v>
          </cell>
          <cell r="G396">
            <v>127.92083333333333</v>
          </cell>
        </row>
        <row r="398">
          <cell r="D398">
            <v>27.081166666666668</v>
          </cell>
          <cell r="G398">
            <v>127.99733333333333</v>
          </cell>
        </row>
        <row r="399">
          <cell r="D399">
            <v>27.063</v>
          </cell>
          <cell r="G399">
            <v>127.97666666666667</v>
          </cell>
        </row>
        <row r="400">
          <cell r="D400">
            <v>27.037166666666668</v>
          </cell>
          <cell r="G400">
            <v>127.95316666666666</v>
          </cell>
        </row>
        <row r="401">
          <cell r="D401">
            <v>27.014</v>
          </cell>
          <cell r="G401">
            <v>127.9325</v>
          </cell>
        </row>
        <row r="402">
          <cell r="D402">
            <v>26.985500000000002</v>
          </cell>
          <cell r="G402">
            <v>127.9325</v>
          </cell>
        </row>
        <row r="403">
          <cell r="D403">
            <v>26.988</v>
          </cell>
          <cell r="G403">
            <v>127.94733333333333</v>
          </cell>
        </row>
        <row r="404">
          <cell r="D404">
            <v>27.015666666666668</v>
          </cell>
          <cell r="G404">
            <v>127.94333333333333</v>
          </cell>
        </row>
        <row r="405">
          <cell r="D405">
            <v>27.02166666666667</v>
          </cell>
          <cell r="G405">
            <v>127.96783333333333</v>
          </cell>
        </row>
        <row r="406">
          <cell r="D406">
            <v>27.032</v>
          </cell>
          <cell r="G406">
            <v>127.965</v>
          </cell>
        </row>
        <row r="407">
          <cell r="D407">
            <v>27.034666666666666</v>
          </cell>
          <cell r="G407">
            <v>127.9855</v>
          </cell>
        </row>
        <row r="408">
          <cell r="D408">
            <v>27.0475</v>
          </cell>
          <cell r="G408">
            <v>127.99433333333333</v>
          </cell>
        </row>
        <row r="409">
          <cell r="D409">
            <v>27.063</v>
          </cell>
          <cell r="G409">
            <v>128.00016666666667</v>
          </cell>
        </row>
        <row r="410">
          <cell r="D410">
            <v>27.094</v>
          </cell>
          <cell r="G410">
            <v>128.02083333333334</v>
          </cell>
        </row>
        <row r="411">
          <cell r="D411">
            <v>27.081166666666668</v>
          </cell>
          <cell r="G411">
            <v>127.99733333333333</v>
          </cell>
        </row>
        <row r="413">
          <cell r="D413">
            <v>26.708833333333335</v>
          </cell>
          <cell r="G413">
            <v>128.015</v>
          </cell>
        </row>
        <row r="414">
          <cell r="D414">
            <v>26.701</v>
          </cell>
          <cell r="G414">
            <v>128.012</v>
          </cell>
        </row>
        <row r="415">
          <cell r="D415">
            <v>26.688166666666667</v>
          </cell>
          <cell r="G415">
            <v>128.02083333333334</v>
          </cell>
        </row>
        <row r="416">
          <cell r="D416">
            <v>26.6985</v>
          </cell>
          <cell r="G416">
            <v>128.02666666666667</v>
          </cell>
        </row>
        <row r="417">
          <cell r="D417">
            <v>26.708833333333335</v>
          </cell>
          <cell r="G417">
            <v>128.01783333333333</v>
          </cell>
        </row>
        <row r="418">
          <cell r="D418">
            <v>26.708833333333335</v>
          </cell>
          <cell r="G418">
            <v>128.015</v>
          </cell>
        </row>
        <row r="420">
          <cell r="D420">
            <v>26.218333333333334</v>
          </cell>
          <cell r="G420">
            <v>127.2425</v>
          </cell>
        </row>
        <row r="421">
          <cell r="D421">
            <v>26.212333333333333</v>
          </cell>
          <cell r="G421">
            <v>127.2425</v>
          </cell>
        </row>
        <row r="422">
          <cell r="D422">
            <v>26.207666666666668</v>
          </cell>
          <cell r="G422">
            <v>127.2425</v>
          </cell>
        </row>
        <row r="423">
          <cell r="D423">
            <v>26.204</v>
          </cell>
          <cell r="G423">
            <v>127.2465</v>
          </cell>
        </row>
        <row r="424">
          <cell r="D424">
            <v>26.212333333333333</v>
          </cell>
          <cell r="G424">
            <v>127.25333333333333</v>
          </cell>
        </row>
        <row r="425">
          <cell r="D425">
            <v>26.218333333333334</v>
          </cell>
          <cell r="G425">
            <v>127.25333333333333</v>
          </cell>
        </row>
        <row r="426">
          <cell r="D426">
            <v>26.219666666666665</v>
          </cell>
          <cell r="G426">
            <v>127.24766666666666</v>
          </cell>
        </row>
        <row r="427">
          <cell r="D427">
            <v>26.218333333333334</v>
          </cell>
          <cell r="G427">
            <v>127.2425</v>
          </cell>
        </row>
        <row r="429">
          <cell r="D429">
            <v>26.176333333333332</v>
          </cell>
          <cell r="G429">
            <v>127.23983333333334</v>
          </cell>
        </row>
        <row r="430">
          <cell r="D430">
            <v>26.170333333333332</v>
          </cell>
          <cell r="G430">
            <v>127.23566666666666</v>
          </cell>
        </row>
        <row r="431">
          <cell r="D431">
            <v>26.160666666666668</v>
          </cell>
          <cell r="G431">
            <v>127.23566666666666</v>
          </cell>
        </row>
        <row r="432">
          <cell r="D432">
            <v>26.158333333333335</v>
          </cell>
          <cell r="G432">
            <v>127.24516666666666</v>
          </cell>
        </row>
        <row r="433">
          <cell r="D433">
            <v>26.168</v>
          </cell>
          <cell r="G433">
            <v>127.24516666666666</v>
          </cell>
        </row>
        <row r="434">
          <cell r="D434">
            <v>26.174</v>
          </cell>
          <cell r="G434">
            <v>127.24516666666666</v>
          </cell>
        </row>
        <row r="435">
          <cell r="D435">
            <v>26.176333333333332</v>
          </cell>
          <cell r="G435">
            <v>127.23983333333334</v>
          </cell>
        </row>
        <row r="436">
          <cell r="D436">
            <v>26.1715</v>
          </cell>
          <cell r="G436">
            <v>127.233</v>
          </cell>
        </row>
        <row r="437">
          <cell r="D437">
            <v>26.176333333333332</v>
          </cell>
          <cell r="G437">
            <v>127.23983333333334</v>
          </cell>
        </row>
        <row r="439">
          <cell r="D439">
            <v>26.217166666666667</v>
          </cell>
          <cell r="G439">
            <v>127.4525</v>
          </cell>
        </row>
        <row r="440">
          <cell r="D440">
            <v>26.198</v>
          </cell>
          <cell r="G440">
            <v>127.44033333333333</v>
          </cell>
        </row>
        <row r="441">
          <cell r="D441">
            <v>26.194333333333333</v>
          </cell>
          <cell r="G441">
            <v>127.44166666666666</v>
          </cell>
        </row>
        <row r="442">
          <cell r="D442">
            <v>26.199166666666667</v>
          </cell>
          <cell r="G442">
            <v>127.44433333333333</v>
          </cell>
        </row>
        <row r="443">
          <cell r="D443">
            <v>26.207666666666668</v>
          </cell>
          <cell r="G443">
            <v>127.44983333333333</v>
          </cell>
        </row>
        <row r="444">
          <cell r="D444">
            <v>26.217166666666667</v>
          </cell>
          <cell r="G444">
            <v>127.45516666666667</v>
          </cell>
        </row>
        <row r="445">
          <cell r="D445">
            <v>26.217166666666667</v>
          </cell>
          <cell r="G445">
            <v>127.4525</v>
          </cell>
        </row>
        <row r="447">
          <cell r="D447">
            <v>26.155333333333335</v>
          </cell>
          <cell r="G447">
            <v>127.88533333333334</v>
          </cell>
        </row>
        <row r="448">
          <cell r="D448">
            <v>26.148833333333332</v>
          </cell>
          <cell r="G448">
            <v>127.88666666666667</v>
          </cell>
        </row>
        <row r="449">
          <cell r="D449">
            <v>26.161833333333334</v>
          </cell>
          <cell r="G449">
            <v>127.90666666666667</v>
          </cell>
        </row>
        <row r="450">
          <cell r="D450">
            <v>26.167333333333332</v>
          </cell>
          <cell r="G450">
            <v>127.912</v>
          </cell>
        </row>
        <row r="451">
          <cell r="D451">
            <v>26.167333333333332</v>
          </cell>
          <cell r="G451">
            <v>127.908</v>
          </cell>
        </row>
        <row r="452">
          <cell r="D452">
            <v>26.16433333333333</v>
          </cell>
          <cell r="G452">
            <v>127.906</v>
          </cell>
        </row>
        <row r="453">
          <cell r="D453">
            <v>26.163166666666665</v>
          </cell>
          <cell r="G453">
            <v>127.9</v>
          </cell>
        </row>
        <row r="454">
          <cell r="D454">
            <v>26.1595</v>
          </cell>
          <cell r="G454">
            <v>127.898</v>
          </cell>
        </row>
        <row r="455">
          <cell r="D455">
            <v>26.158333333333335</v>
          </cell>
          <cell r="G455">
            <v>127.89133333333334</v>
          </cell>
        </row>
        <row r="456">
          <cell r="D456">
            <v>26.154666666666667</v>
          </cell>
          <cell r="G456">
            <v>127.88866666666667</v>
          </cell>
        </row>
        <row r="457">
          <cell r="D457">
            <v>26.155333333333335</v>
          </cell>
          <cell r="G457">
            <v>127.88533333333334</v>
          </cell>
        </row>
        <row r="459">
          <cell r="D459">
            <v>24.713333333333335</v>
          </cell>
          <cell r="G459">
            <v>125.47016666666667</v>
          </cell>
        </row>
        <row r="460">
          <cell r="D460">
            <v>24.723333333333333</v>
          </cell>
          <cell r="G460">
            <v>125.45816666666667</v>
          </cell>
        </row>
        <row r="461">
          <cell r="D461">
            <v>24.724333333333334</v>
          </cell>
          <cell r="G461">
            <v>125.45216666666667</v>
          </cell>
        </row>
        <row r="462">
          <cell r="D462">
            <v>24.719666666666665</v>
          </cell>
          <cell r="G462">
            <v>125.44816666666667</v>
          </cell>
        </row>
        <row r="463">
          <cell r="D463">
            <v>24.725166666666667</v>
          </cell>
          <cell r="G463">
            <v>125.44216666666667</v>
          </cell>
        </row>
        <row r="464">
          <cell r="D464">
            <v>24.723333333333333</v>
          </cell>
          <cell r="G464">
            <v>125.435</v>
          </cell>
        </row>
        <row r="465">
          <cell r="D465">
            <v>24.7225</v>
          </cell>
          <cell r="G465">
            <v>125.425</v>
          </cell>
        </row>
        <row r="466">
          <cell r="D466">
            <v>24.724333333333334</v>
          </cell>
          <cell r="G466">
            <v>125.38983333333333</v>
          </cell>
        </row>
        <row r="467">
          <cell r="D467">
            <v>24.719666666666665</v>
          </cell>
          <cell r="G467">
            <v>125.38483333333333</v>
          </cell>
        </row>
        <row r="468">
          <cell r="D468">
            <v>24.7225</v>
          </cell>
          <cell r="G468">
            <v>125.37383333333334</v>
          </cell>
        </row>
        <row r="469">
          <cell r="D469">
            <v>24.718833333333333</v>
          </cell>
          <cell r="G469">
            <v>125.36583333333333</v>
          </cell>
        </row>
        <row r="470">
          <cell r="D470">
            <v>24.716</v>
          </cell>
          <cell r="G470">
            <v>125.35983333333333</v>
          </cell>
        </row>
        <row r="471">
          <cell r="D471">
            <v>24.716</v>
          </cell>
          <cell r="G471">
            <v>125.34966666666666</v>
          </cell>
        </row>
        <row r="472">
          <cell r="D472">
            <v>24.712333333333333</v>
          </cell>
          <cell r="G472">
            <v>125.34166666666667</v>
          </cell>
        </row>
        <row r="473">
          <cell r="D473">
            <v>24.712333333333333</v>
          </cell>
          <cell r="G473">
            <v>125.32266666666666</v>
          </cell>
        </row>
        <row r="474">
          <cell r="D474">
            <v>24.706833333333332</v>
          </cell>
          <cell r="G474">
            <v>125.31866666666667</v>
          </cell>
        </row>
        <row r="475">
          <cell r="D475">
            <v>24.707833333333333</v>
          </cell>
          <cell r="G475">
            <v>125.3075</v>
          </cell>
        </row>
        <row r="476">
          <cell r="D476">
            <v>24.715666666666667</v>
          </cell>
          <cell r="G476">
            <v>125.2995</v>
          </cell>
        </row>
        <row r="477">
          <cell r="D477">
            <v>24.718833333333333</v>
          </cell>
          <cell r="G477">
            <v>125.2985</v>
          </cell>
        </row>
        <row r="478">
          <cell r="D478">
            <v>24.712333333333333</v>
          </cell>
          <cell r="G478">
            <v>125.2965</v>
          </cell>
        </row>
        <row r="479">
          <cell r="D479">
            <v>24.718833333333333</v>
          </cell>
          <cell r="G479">
            <v>125.2885</v>
          </cell>
        </row>
        <row r="480">
          <cell r="D480">
            <v>24.718833333333333</v>
          </cell>
          <cell r="G480">
            <v>125.2815</v>
          </cell>
        </row>
        <row r="481">
          <cell r="D481">
            <v>24.729833333333332</v>
          </cell>
          <cell r="G481">
            <v>125.26333333333334</v>
          </cell>
        </row>
        <row r="482">
          <cell r="D482">
            <v>24.751833333333334</v>
          </cell>
          <cell r="G482">
            <v>125.25333333333333</v>
          </cell>
        </row>
        <row r="483">
          <cell r="D483">
            <v>24.762</v>
          </cell>
          <cell r="G483">
            <v>125.26233333333333</v>
          </cell>
        </row>
        <row r="484">
          <cell r="D484">
            <v>24.754666666666665</v>
          </cell>
          <cell r="G484">
            <v>125.26233333333333</v>
          </cell>
        </row>
        <row r="485">
          <cell r="D485">
            <v>24.747333333333334</v>
          </cell>
          <cell r="G485">
            <v>125.26833333333333</v>
          </cell>
        </row>
        <row r="486">
          <cell r="D486">
            <v>24.749166666666667</v>
          </cell>
          <cell r="G486">
            <v>125.2765</v>
          </cell>
        </row>
        <row r="487">
          <cell r="D487">
            <v>24.7455</v>
          </cell>
          <cell r="G487">
            <v>125.2815</v>
          </cell>
        </row>
        <row r="488">
          <cell r="D488">
            <v>24.747333333333334</v>
          </cell>
          <cell r="G488">
            <v>125.2845</v>
          </cell>
        </row>
        <row r="489">
          <cell r="D489">
            <v>24.75733333333333</v>
          </cell>
          <cell r="G489">
            <v>125.2835</v>
          </cell>
        </row>
        <row r="490">
          <cell r="D490">
            <v>24.769333333333332</v>
          </cell>
          <cell r="G490">
            <v>125.2785</v>
          </cell>
        </row>
        <row r="491">
          <cell r="D491">
            <v>24.7785</v>
          </cell>
          <cell r="G491">
            <v>125.26933333333334</v>
          </cell>
        </row>
        <row r="492">
          <cell r="D492">
            <v>24.780333333333335</v>
          </cell>
          <cell r="G492">
            <v>125.26033333333334</v>
          </cell>
        </row>
        <row r="493">
          <cell r="D493">
            <v>24.7885</v>
          </cell>
          <cell r="G493">
            <v>125.25633333333333</v>
          </cell>
        </row>
        <row r="494">
          <cell r="D494">
            <v>24.796833333333332</v>
          </cell>
          <cell r="G494">
            <v>125.2705</v>
          </cell>
        </row>
        <row r="495">
          <cell r="D495">
            <v>24.808666666666667</v>
          </cell>
          <cell r="G495">
            <v>125.2725</v>
          </cell>
        </row>
        <row r="496">
          <cell r="D496">
            <v>24.816166666666668</v>
          </cell>
          <cell r="G496">
            <v>125.2815</v>
          </cell>
        </row>
        <row r="497">
          <cell r="D497">
            <v>24.829833333333333</v>
          </cell>
          <cell r="G497">
            <v>125.2775</v>
          </cell>
        </row>
        <row r="498">
          <cell r="D498">
            <v>24.84</v>
          </cell>
          <cell r="G498">
            <v>125.2885</v>
          </cell>
        </row>
        <row r="499">
          <cell r="D499">
            <v>24.8335</v>
          </cell>
          <cell r="G499">
            <v>125.2965</v>
          </cell>
        </row>
        <row r="500">
          <cell r="D500">
            <v>24.842666666666666</v>
          </cell>
          <cell r="G500">
            <v>125.2975</v>
          </cell>
        </row>
        <row r="501">
          <cell r="D501">
            <v>24.853666666666665</v>
          </cell>
          <cell r="G501">
            <v>125.2875</v>
          </cell>
        </row>
        <row r="502">
          <cell r="D502">
            <v>24.863833333333332</v>
          </cell>
          <cell r="G502">
            <v>125.2845</v>
          </cell>
        </row>
        <row r="503">
          <cell r="D503">
            <v>24.873833333333334</v>
          </cell>
          <cell r="G503">
            <v>125.2755</v>
          </cell>
        </row>
        <row r="504">
          <cell r="D504">
            <v>24.886666666666667</v>
          </cell>
          <cell r="G504">
            <v>125.2735</v>
          </cell>
        </row>
        <row r="505">
          <cell r="D505">
            <v>24.902333333333335</v>
          </cell>
          <cell r="G505">
            <v>125.25933333333333</v>
          </cell>
        </row>
        <row r="506">
          <cell r="D506">
            <v>24.89966666666667</v>
          </cell>
          <cell r="G506">
            <v>125.2715</v>
          </cell>
        </row>
        <row r="507">
          <cell r="D507">
            <v>24.889499999999998</v>
          </cell>
          <cell r="G507">
            <v>125.2865</v>
          </cell>
        </row>
        <row r="508">
          <cell r="D508">
            <v>24.876666666666665</v>
          </cell>
          <cell r="G508">
            <v>125.2885</v>
          </cell>
        </row>
        <row r="509">
          <cell r="D509">
            <v>24.873833333333334</v>
          </cell>
          <cell r="G509">
            <v>125.2995</v>
          </cell>
        </row>
        <row r="510">
          <cell r="D510">
            <v>24.8565</v>
          </cell>
          <cell r="G510">
            <v>125.3075</v>
          </cell>
        </row>
        <row r="511">
          <cell r="D511">
            <v>24.847333333333335</v>
          </cell>
          <cell r="G511">
            <v>125.3085</v>
          </cell>
        </row>
        <row r="512">
          <cell r="D512">
            <v>24.827166666666667</v>
          </cell>
          <cell r="G512">
            <v>125.32366666666667</v>
          </cell>
        </row>
        <row r="513">
          <cell r="D513">
            <v>24.817</v>
          </cell>
          <cell r="G513">
            <v>125.33766666666666</v>
          </cell>
        </row>
        <row r="514">
          <cell r="D514">
            <v>24.8005</v>
          </cell>
          <cell r="G514">
            <v>125.33266666666667</v>
          </cell>
        </row>
        <row r="515">
          <cell r="D515">
            <v>24.791333333333334</v>
          </cell>
          <cell r="G515">
            <v>125.33866666666667</v>
          </cell>
        </row>
        <row r="516">
          <cell r="D516">
            <v>24.792166666666667</v>
          </cell>
          <cell r="G516">
            <v>125.34966666666666</v>
          </cell>
        </row>
        <row r="517">
          <cell r="D517">
            <v>24.784</v>
          </cell>
          <cell r="G517">
            <v>125.35683333333333</v>
          </cell>
        </row>
        <row r="518">
          <cell r="D518">
            <v>24.784833333333335</v>
          </cell>
          <cell r="G518">
            <v>125.36783333333334</v>
          </cell>
        </row>
        <row r="519">
          <cell r="D519">
            <v>24.7885</v>
          </cell>
          <cell r="G519">
            <v>125.36983333333333</v>
          </cell>
        </row>
        <row r="520">
          <cell r="D520">
            <v>24.783</v>
          </cell>
          <cell r="G520">
            <v>125.38983333333333</v>
          </cell>
        </row>
        <row r="521">
          <cell r="D521">
            <v>24.762833333333333</v>
          </cell>
          <cell r="G521">
            <v>125.4</v>
          </cell>
        </row>
        <row r="522">
          <cell r="D522">
            <v>24.762</v>
          </cell>
          <cell r="G522">
            <v>125.409</v>
          </cell>
        </row>
        <row r="523">
          <cell r="D523">
            <v>24.759166666666665</v>
          </cell>
          <cell r="G523">
            <v>125.413</v>
          </cell>
        </row>
        <row r="524">
          <cell r="D524">
            <v>24.759166666666665</v>
          </cell>
          <cell r="G524">
            <v>125.423</v>
          </cell>
        </row>
        <row r="525">
          <cell r="D525">
            <v>24.7565</v>
          </cell>
          <cell r="G525">
            <v>125.433</v>
          </cell>
        </row>
        <row r="526">
          <cell r="D526">
            <v>24.751</v>
          </cell>
          <cell r="G526">
            <v>125.44316666666667</v>
          </cell>
        </row>
        <row r="527">
          <cell r="D527">
            <v>24.7345</v>
          </cell>
          <cell r="G527">
            <v>125.45516666666667</v>
          </cell>
        </row>
        <row r="528">
          <cell r="D528">
            <v>24.7225</v>
          </cell>
          <cell r="G528">
            <v>125.46416666666667</v>
          </cell>
        </row>
        <row r="529">
          <cell r="D529">
            <v>24.713333333333335</v>
          </cell>
          <cell r="G529">
            <v>125.47016666666667</v>
          </cell>
        </row>
        <row r="531">
          <cell r="D531">
            <v>24.726166666666668</v>
          </cell>
          <cell r="G531">
            <v>125.24233333333333</v>
          </cell>
        </row>
        <row r="532">
          <cell r="D532">
            <v>24.712333333333333</v>
          </cell>
          <cell r="G532">
            <v>125.23933333333333</v>
          </cell>
        </row>
        <row r="533">
          <cell r="D533">
            <v>24.707833333333333</v>
          </cell>
          <cell r="G533">
            <v>125.24633333333334</v>
          </cell>
        </row>
        <row r="534">
          <cell r="D534">
            <v>24.707833333333333</v>
          </cell>
          <cell r="G534">
            <v>125.25533333333334</v>
          </cell>
        </row>
        <row r="535">
          <cell r="D535">
            <v>24.715166666666665</v>
          </cell>
          <cell r="G535">
            <v>125.25833333333334</v>
          </cell>
        </row>
        <row r="536">
          <cell r="D536">
            <v>24.7215</v>
          </cell>
          <cell r="G536">
            <v>125.25333333333333</v>
          </cell>
        </row>
        <row r="537">
          <cell r="D537">
            <v>24.726166666666668</v>
          </cell>
          <cell r="G537">
            <v>125.24233333333333</v>
          </cell>
        </row>
        <row r="539">
          <cell r="D539">
            <v>24.859166666666667</v>
          </cell>
          <cell r="G539">
            <v>125.165</v>
          </cell>
        </row>
        <row r="540">
          <cell r="D540">
            <v>24.840833333333332</v>
          </cell>
          <cell r="G540">
            <v>125.21216666666666</v>
          </cell>
        </row>
        <row r="541">
          <cell r="D541">
            <v>24.818833333333334</v>
          </cell>
          <cell r="G541">
            <v>125.22316666666667</v>
          </cell>
        </row>
        <row r="542">
          <cell r="D542">
            <v>24.802333333333333</v>
          </cell>
          <cell r="G542">
            <v>125.22016666666667</v>
          </cell>
        </row>
        <row r="543">
          <cell r="D543">
            <v>24.798666666666666</v>
          </cell>
          <cell r="G543">
            <v>125.20216666666667</v>
          </cell>
        </row>
        <row r="544">
          <cell r="D544">
            <v>24.806833333333334</v>
          </cell>
          <cell r="G544">
            <v>125.184</v>
          </cell>
        </row>
        <row r="545">
          <cell r="D545">
            <v>24.805</v>
          </cell>
          <cell r="G545">
            <v>125.176</v>
          </cell>
        </row>
        <row r="546">
          <cell r="D546">
            <v>24.7995</v>
          </cell>
          <cell r="G546">
            <v>125.173</v>
          </cell>
        </row>
        <row r="547">
          <cell r="D547">
            <v>24.797666666666668</v>
          </cell>
          <cell r="G547">
            <v>125.164</v>
          </cell>
        </row>
        <row r="548">
          <cell r="D548">
            <v>24.801333333333332</v>
          </cell>
          <cell r="G548">
            <v>125.145</v>
          </cell>
        </row>
        <row r="549">
          <cell r="D549">
            <v>24.81983333333333</v>
          </cell>
          <cell r="G549">
            <v>125.13683333333333</v>
          </cell>
        </row>
        <row r="550">
          <cell r="D550">
            <v>24.829833333333333</v>
          </cell>
          <cell r="G550">
            <v>125.13683333333333</v>
          </cell>
        </row>
        <row r="551">
          <cell r="D551">
            <v>24.838166666666666</v>
          </cell>
          <cell r="G551">
            <v>125.142</v>
          </cell>
        </row>
        <row r="552">
          <cell r="D552">
            <v>24.827166666666667</v>
          </cell>
          <cell r="G552">
            <v>125.153</v>
          </cell>
        </row>
        <row r="553">
          <cell r="D553">
            <v>24.824333333333332</v>
          </cell>
          <cell r="G553">
            <v>125.161</v>
          </cell>
        </row>
        <row r="554">
          <cell r="D554">
            <v>24.8455</v>
          </cell>
          <cell r="G554">
            <v>125.16</v>
          </cell>
        </row>
        <row r="555">
          <cell r="D555">
            <v>24.85183333333333</v>
          </cell>
          <cell r="G555">
            <v>125.158</v>
          </cell>
        </row>
        <row r="556">
          <cell r="D556">
            <v>24.861</v>
          </cell>
          <cell r="G556">
            <v>125.164</v>
          </cell>
        </row>
        <row r="557">
          <cell r="D557">
            <v>24.860166666666668</v>
          </cell>
          <cell r="G557">
            <v>125.174</v>
          </cell>
        </row>
        <row r="558">
          <cell r="D558">
            <v>24.859166666666667</v>
          </cell>
          <cell r="G558">
            <v>125.165</v>
          </cell>
        </row>
        <row r="560">
          <cell r="D560">
            <v>24.93</v>
          </cell>
          <cell r="G560">
            <v>125.23066666666666</v>
          </cell>
        </row>
        <row r="561">
          <cell r="D561">
            <v>24.933666666666667</v>
          </cell>
          <cell r="G561">
            <v>125.23983333333334</v>
          </cell>
        </row>
        <row r="562">
          <cell r="D562">
            <v>24.934666666666665</v>
          </cell>
          <cell r="G562">
            <v>125.24583333333334</v>
          </cell>
        </row>
        <row r="563">
          <cell r="D563">
            <v>24.92</v>
          </cell>
          <cell r="G563">
            <v>125.25683333333333</v>
          </cell>
        </row>
        <row r="564">
          <cell r="D564">
            <v>24.92</v>
          </cell>
          <cell r="G564">
            <v>125.24883333333334</v>
          </cell>
        </row>
        <row r="565">
          <cell r="D565">
            <v>24.916333333333334</v>
          </cell>
          <cell r="G565">
            <v>125.24483333333333</v>
          </cell>
        </row>
        <row r="566">
          <cell r="D566">
            <v>24.921833333333332</v>
          </cell>
          <cell r="G566">
            <v>125.24083333333333</v>
          </cell>
        </row>
        <row r="567">
          <cell r="D567">
            <v>24.93</v>
          </cell>
          <cell r="G567">
            <v>125.23066666666666</v>
          </cell>
        </row>
        <row r="569">
          <cell r="D569">
            <v>24.670333333333332</v>
          </cell>
          <cell r="G569">
            <v>124.69766666666666</v>
          </cell>
        </row>
        <row r="570">
          <cell r="D570">
            <v>24.6675</v>
          </cell>
          <cell r="G570">
            <v>124.71783333333333</v>
          </cell>
        </row>
        <row r="571">
          <cell r="D571">
            <v>24.658333333333335</v>
          </cell>
          <cell r="G571">
            <v>124.72783333333334</v>
          </cell>
        </row>
        <row r="572">
          <cell r="D572">
            <v>24.6465</v>
          </cell>
          <cell r="G572">
            <v>124.72783333333334</v>
          </cell>
        </row>
        <row r="573">
          <cell r="D573">
            <v>24.638166666666667</v>
          </cell>
          <cell r="G573">
            <v>124.71883333333334</v>
          </cell>
        </row>
        <row r="574">
          <cell r="D574">
            <v>24.631833333333333</v>
          </cell>
          <cell r="G574">
            <v>124.71083333333333</v>
          </cell>
        </row>
        <row r="575">
          <cell r="D575">
            <v>24.631833333333333</v>
          </cell>
          <cell r="G575">
            <v>124.69166666666666</v>
          </cell>
        </row>
        <row r="576">
          <cell r="D576">
            <v>24.639166666666668</v>
          </cell>
          <cell r="G576">
            <v>124.67666666666666</v>
          </cell>
        </row>
        <row r="577">
          <cell r="D577">
            <v>24.650166666666667</v>
          </cell>
          <cell r="G577">
            <v>124.67366666666666</v>
          </cell>
        </row>
        <row r="578">
          <cell r="D578">
            <v>24.658333333333335</v>
          </cell>
          <cell r="G578">
            <v>124.67366666666666</v>
          </cell>
        </row>
        <row r="579">
          <cell r="D579">
            <v>24.666666666666668</v>
          </cell>
          <cell r="G579">
            <v>124.68266666666666</v>
          </cell>
        </row>
        <row r="580">
          <cell r="D580">
            <v>24.670333333333332</v>
          </cell>
          <cell r="G580">
            <v>124.69766666666666</v>
          </cell>
        </row>
        <row r="582">
          <cell r="D582">
            <v>24.754666666666665</v>
          </cell>
          <cell r="G582">
            <v>124.68966666666667</v>
          </cell>
        </row>
        <row r="583">
          <cell r="D583">
            <v>24.747333333333334</v>
          </cell>
          <cell r="G583">
            <v>124.69966666666667</v>
          </cell>
        </row>
        <row r="584">
          <cell r="D584">
            <v>24.744666666666667</v>
          </cell>
          <cell r="G584">
            <v>124.70483333333334</v>
          </cell>
        </row>
        <row r="585">
          <cell r="D585">
            <v>24.737333333333332</v>
          </cell>
          <cell r="G585">
            <v>124.70483333333334</v>
          </cell>
        </row>
        <row r="586">
          <cell r="D586">
            <v>24.744666666666667</v>
          </cell>
          <cell r="G586">
            <v>124.69666666666667</v>
          </cell>
        </row>
        <row r="587">
          <cell r="D587">
            <v>24.7465</v>
          </cell>
          <cell r="G587">
            <v>124.68566666666666</v>
          </cell>
        </row>
        <row r="588">
          <cell r="D588">
            <v>24.751</v>
          </cell>
          <cell r="G588">
            <v>124.68166666666667</v>
          </cell>
        </row>
        <row r="589">
          <cell r="D589">
            <v>24.754666666666665</v>
          </cell>
          <cell r="G589">
            <v>124.68966666666667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設計数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仕訳書 (H18年度） "/>
      <sheetName val="内訳表 (H18年度）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試算結果"/>
      <sheetName val="条件入力"/>
      <sheetName val="内訳表 (2)"/>
      <sheetName val="内訳表"/>
      <sheetName val="設計業務価表①"/>
      <sheetName val="設計業務価表②"/>
      <sheetName val="設計業務価表③"/>
      <sheetName val="設計業務単価表④"/>
      <sheetName val="設計業務価表⑤"/>
      <sheetName val="単価表"/>
      <sheetName val="単価,諸経費率"/>
      <sheetName val="技術者単価"/>
    </sheetNames>
    <sheetDataSet>
      <sheetData sheetId="10">
        <row r="9">
          <cell r="E9">
            <v>52400</v>
          </cell>
        </row>
        <row r="10">
          <cell r="E10">
            <v>47100</v>
          </cell>
        </row>
        <row r="11">
          <cell r="E11">
            <v>39300</v>
          </cell>
        </row>
        <row r="12">
          <cell r="E12">
            <v>31300</v>
          </cell>
        </row>
        <row r="13">
          <cell r="E13">
            <v>26200</v>
          </cell>
        </row>
        <row r="14">
          <cell r="E14">
            <v>22400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KHP"/>
      <sheetName val="LPG１"/>
      <sheetName val="システム比較"/>
      <sheetName val="システム比較 (2)"/>
      <sheetName val="計算条件"/>
      <sheetName val="氷蓄熱"/>
      <sheetName val="氷40%"/>
      <sheetName val="都市ガス"/>
      <sheetName val="ﾋﾞﾙﾏﾙ"/>
      <sheetName val="氷標"/>
      <sheetName val="水熱源"/>
      <sheetName val="ＨＯＴ"/>
      <sheetName val="チラー"/>
      <sheetName val="税制優遇（注）"/>
      <sheetName val="KHP１"/>
      <sheetName val="ﾂｲﾝ"/>
      <sheetName val="料金表"/>
      <sheetName val="3ヶ月比較計算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4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居住者調書"/>
      <sheetName val="工法様式"/>
      <sheetName val="補償金算定総括表"/>
      <sheetName val="共通仮設･諸経費率"/>
      <sheetName val="建物移転算定表"/>
      <sheetName val="工作物算定"/>
      <sheetName val="動産移転"/>
      <sheetName val="仮住居使用料"/>
      <sheetName val="立竹木算定"/>
      <sheetName val="移転雑費"/>
      <sheetName val="消費税"/>
      <sheetName val="工作物"/>
      <sheetName val="代価 (2)"/>
      <sheetName val="数量計算 "/>
      <sheetName val="単価"/>
      <sheetName val="工事工程表"/>
      <sheetName val="標準工期 (2)"/>
      <sheetName val="借家人補償"/>
      <sheetName val="さとうきび"/>
      <sheetName val="家賃減収"/>
      <sheetName val="登記(表示)"/>
      <sheetName val="登記(滅失)"/>
      <sheetName val="説明書"/>
      <sheetName val="中科目内訳書 "/>
      <sheetName val="工事集計表"/>
      <sheetName val="仕訳書"/>
      <sheetName val="別表"/>
      <sheetName val="床仕上計算"/>
      <sheetName val="複合単価表"/>
      <sheetName val="#REF"/>
      <sheetName val="建物単価"/>
      <sheetName val="86動産"/>
      <sheetName val="補償総括"/>
      <sheetName val="基礎data"/>
      <sheetName val="入力シート"/>
      <sheetName val="H12単価"/>
      <sheetName val="集計表"/>
      <sheetName val="仕訳（県）"/>
      <sheetName val="立木調査"/>
      <sheetName val="総括表（松田 兼孝）"/>
      <sheetName val="仕訳（解体）"/>
      <sheetName val="内訳書"/>
    </sheetNames>
    <sheetDataSet>
      <sheetData sheetId="3">
        <row r="3">
          <cell r="A3" t="str">
            <v>共通仮設費率及び諸経費率算定表</v>
          </cell>
        </row>
        <row r="4">
          <cell r="B4" t="str">
            <v>1.</v>
          </cell>
          <cell r="C4" t="str">
            <v>共通仮設費率算定</v>
          </cell>
        </row>
        <row r="6">
          <cell r="D6" t="str">
            <v>建物</v>
          </cell>
          <cell r="E6" t="str">
            <v> №5</v>
          </cell>
          <cell r="G6" t="str">
            <v>直接工事費</v>
          </cell>
        </row>
        <row r="7">
          <cell r="E7" t="str">
            <v> №5A</v>
          </cell>
          <cell r="G7" t="str">
            <v>〃</v>
          </cell>
        </row>
        <row r="10">
          <cell r="G10" t="str">
            <v>合計　</v>
          </cell>
        </row>
        <row r="13">
          <cell r="B13" t="str">
            <v>2.</v>
          </cell>
          <cell r="C13" t="str">
            <v>諸経費率算定</v>
          </cell>
        </row>
        <row r="15">
          <cell r="D15" t="str">
            <v>建物</v>
          </cell>
          <cell r="E15" t="str">
            <v> №5</v>
          </cell>
          <cell r="G15" t="str">
            <v>純工事費</v>
          </cell>
        </row>
        <row r="16">
          <cell r="E16" t="str">
            <v> №5A</v>
          </cell>
          <cell r="G16" t="str">
            <v>〃</v>
          </cell>
        </row>
        <row r="17">
          <cell r="E17">
            <v>0</v>
          </cell>
        </row>
        <row r="18">
          <cell r="E18">
            <v>0</v>
          </cell>
        </row>
        <row r="19">
          <cell r="D19" t="str">
            <v>解   体</v>
          </cell>
          <cell r="E19" t="str">
            <v> №5</v>
          </cell>
          <cell r="G19" t="str">
            <v>〃</v>
          </cell>
        </row>
        <row r="20">
          <cell r="E20" t="str">
            <v> №5A</v>
          </cell>
          <cell r="G20" t="str">
            <v>〃</v>
          </cell>
        </row>
        <row r="21">
          <cell r="E21">
            <v>0</v>
          </cell>
        </row>
        <row r="22">
          <cell r="D22" t="str">
            <v>工作物</v>
          </cell>
          <cell r="G22" t="str">
            <v>〃</v>
          </cell>
        </row>
        <row r="24">
          <cell r="G24" t="str">
            <v>合計　</v>
          </cell>
        </row>
        <row r="27">
          <cell r="D27" t="str">
            <v>工作物</v>
          </cell>
          <cell r="E27" t="str">
            <v>(借家人)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管路掘削"/>
      <sheetName val="ﾊﾝﾄﾞﾎｰﾙ"/>
      <sheetName val="基礎"/>
      <sheetName val="拾出表(配線)"/>
      <sheetName val="拾出表(配管)"/>
      <sheetName val="拾出表(土工)"/>
      <sheetName val="集計表(配線) "/>
      <sheetName val="集計表(配管)"/>
      <sheetName val="集計表(土工)"/>
      <sheetName val="総括表"/>
      <sheetName val="設備製作工"/>
      <sheetName val="設備据付工"/>
      <sheetName val="鋼材表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随契理由"/>
      <sheetName val="明細"/>
      <sheetName val="鏡"/>
      <sheetName val="内訳"/>
      <sheetName val="数"/>
      <sheetName val="印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ith-D"/>
      <sheetName val="Without-D"/>
      <sheetName val="Ihe-Nag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代価"/>
      <sheetName val="単価"/>
      <sheetName val="数量"/>
      <sheetName val="職種単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8追変内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Ａ通信設備(機器費)"/>
      <sheetName val="機器費"/>
      <sheetName val="Ｂ工場製作(鋼構造製作物)"/>
      <sheetName val="鋼構造製作物 "/>
      <sheetName val="⑩鋼材重量表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"/>
      <sheetName val="数計修1"/>
      <sheetName val="数明幸3"/>
      <sheetName val="土工数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仕訳A4W"/>
      <sheetName val="数量拾い"/>
      <sheetName val="内訳A4W"/>
      <sheetName val="内訳(空調設備)(機器設備）"/>
      <sheetName val="内訳(空調設備)(配管設備）"/>
      <sheetName val="内訳(空調設備)(配管設備） (2)"/>
      <sheetName val="内訳(空調設備)(ﾀﾞｸﾄ設備） "/>
      <sheetName val="内訳(空調設備)(計装設備） "/>
      <sheetName val="内訳(換気設備)(機器設備） "/>
      <sheetName val="内訳(撤去工事)(機器設備）"/>
      <sheetName val="内訳(撤去工事)(機器設備） "/>
      <sheetName val="内訳(撤去工事)(配管設備） "/>
      <sheetName val="集計表"/>
      <sheetName val="機械複合単価"/>
      <sheetName val="代価表 (機械設備工事)"/>
      <sheetName val="数量拾い書"/>
      <sheetName val="数量拾い書 (空調設備)(機器設備)"/>
      <sheetName val="数量拾い書 (空調設備)(配管設備)"/>
      <sheetName val="数量拾い書 (空調設備)(ﾀﾞｸﾄ設備) "/>
      <sheetName val="数量拾い書 (空調設備)(計装設備) "/>
      <sheetName val="数量拾い書 (換気設備)(機器設備)"/>
      <sheetName val="数量拾い書 (撤去工事)(機器設備)"/>
      <sheetName val="数量拾い書 (撤去工事)(配管設備)"/>
      <sheetName val="電気複合単価"/>
      <sheetName val="仕訳書Ａ４"/>
      <sheetName val="数量拾い (空調設備）(配管設備)(1期工事施工・2期工事）"/>
      <sheetName val="内訳(空調設備)(配管設備)(1期工事施工・2期工事）"/>
      <sheetName val="集計表 (空調設備)(配管設備）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変更協議書 (2)"/>
      <sheetName val="ﾒﾝﾀｰ (2)"/>
      <sheetName val="変更契約 (2)"/>
      <sheetName val="背表紙"/>
      <sheetName val="総括表 (2)"/>
      <sheetName val="表紙"/>
      <sheetName val="代1 (3)"/>
      <sheetName val="概要"/>
      <sheetName val="予定価格調書"/>
      <sheetName val="総括表"/>
      <sheetName val="単1 (4)"/>
      <sheetName val="単2 (2)"/>
      <sheetName val="単3 (2)"/>
      <sheetName val="単3 (3)"/>
      <sheetName val="単4 (2)"/>
      <sheetName val="代1 (2)"/>
      <sheetName val="◎採用に関する (2)"/>
      <sheetName val="◎事業計画書 (2)"/>
      <sheetName val="変更内訳Ⅱ"/>
      <sheetName val="当初内訳 (2)"/>
      <sheetName val="ﾒﾝﾀｰ"/>
      <sheetName val="工事数量内訳"/>
      <sheetName val="当初内訳"/>
      <sheetName val="代1"/>
      <sheetName val="代2"/>
      <sheetName val="代3"/>
      <sheetName val="単1 (2)"/>
      <sheetName val="単1 (3)"/>
      <sheetName val="単1"/>
      <sheetName val="単2"/>
      <sheetName val="単3"/>
      <sheetName val="単4"/>
      <sheetName val="単5"/>
      <sheetName val="計画書"/>
      <sheetName val="概要書"/>
      <sheetName val="◎事業計画書"/>
      <sheetName val="◎採用に関する"/>
      <sheetName val="委託"/>
      <sheetName val="Sheet1"/>
      <sheetName val="Sheet3"/>
      <sheetName val="Sheet2"/>
      <sheetName val="写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門型柱用"/>
      <sheetName val="Ｆ柱用"/>
      <sheetName val="光ｹｰﾌﾞﾙ(日田地区)"/>
      <sheetName val="単価見積もり(ﾗｼﾞ再)"/>
      <sheetName val="漢那ﾀﾞﾑCCTV"/>
      <sheetName val="地震計(桜谷ﾀﾞﾑ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工事設計書"/>
      <sheetName val="工事費総括表"/>
      <sheetName val="本工事内訳表"/>
      <sheetName val="代価表"/>
      <sheetName val="単価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特記"/>
      <sheetName val="数量表"/>
      <sheetName val="工事鏡"/>
      <sheetName val="内訳表"/>
      <sheetName val="単価表 1"/>
      <sheetName val="数量計算"/>
      <sheetName val="数量明細"/>
      <sheetName val="変更鏡"/>
      <sheetName val="変更内訳"/>
      <sheetName val="代価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背"/>
      <sheetName val="変更依頼"/>
      <sheetName val="変更総括"/>
      <sheetName val="総括"/>
      <sheetName val="概要"/>
      <sheetName val="特記仕様書"/>
      <sheetName val="提出書類一覧"/>
      <sheetName val="予定価格"/>
      <sheetName val="最低"/>
      <sheetName val="算定基準（工事） 例(3)"/>
      <sheetName val="変更協議"/>
      <sheetName val="変更対照(甲)"/>
      <sheetName val="変更内訳"/>
      <sheetName val="内訳"/>
      <sheetName val="代一覧"/>
      <sheetName val="代価表"/>
      <sheetName val="単一覧"/>
      <sheetName val="単価表"/>
      <sheetName val="数量総括"/>
      <sheetName val="A型方塊ﾌﾞﾛｯｸ"/>
      <sheetName val="Ｂ型方塊ﾌﾞﾛｯｸ"/>
      <sheetName val="職種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機械複合単価"/>
      <sheetName val="機械複合単価2"/>
      <sheetName val="代価表1"/>
      <sheetName val="代価表2"/>
      <sheetName val="代価表3"/>
      <sheetName val="数量拾い書1"/>
      <sheetName val="数量拾い書2"/>
      <sheetName val="数量拾い書3"/>
      <sheetName val="集計表 1"/>
      <sheetName val="内訳書1"/>
      <sheetName val="内訳書2"/>
      <sheetName val="内訳書3"/>
      <sheetName val="仕訳書1"/>
      <sheetName val="数量拾い書2(1)"/>
      <sheetName val="数量拾い書2(2)"/>
      <sheetName val="数量拾い書2(3)"/>
      <sheetName val="集計表2"/>
      <sheetName val="内訳書2(1)"/>
      <sheetName val="内訳書2 (2)"/>
      <sheetName val="内訳書2(3)"/>
      <sheetName val="仕訳書2"/>
      <sheetName val="仕訳書3"/>
      <sheetName val="電気複合単価"/>
      <sheetName val="ﾀﾞｸﾄ計算 (換気設備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数量明細"/>
      <sheetName val="当初メンタ"/>
      <sheetName val="内訳"/>
      <sheetName val="名護中公"/>
      <sheetName val="名護中公 (2)"/>
      <sheetName val="名護数量"/>
      <sheetName val="基準点"/>
      <sheetName val="平板"/>
      <sheetName val="路線"/>
      <sheetName val="用地代価"/>
      <sheetName val="用地単価"/>
      <sheetName val="護岸設計"/>
      <sheetName val="ボ－リング"/>
      <sheetName val="員数"/>
      <sheetName val="数量計算書"/>
      <sheetName val="数量根拠"/>
      <sheetName val="単価表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数量拾い書(換気設備）機器設備"/>
      <sheetName val="ﾀﾞｸﾄ計算 (換気設備)"/>
      <sheetName val="数量拾い書(換気設備)機器・ﾀﾞｸﾄ設備"/>
      <sheetName val="数量拾い書 (3)"/>
      <sheetName val="集計表(換気設備）"/>
      <sheetName val="集計表 (2)"/>
      <sheetName val="機械複合単価"/>
      <sheetName val="電気複合単価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調書 (枠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  <sheetName val="数量総括(枠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</sheetNames>
    <sheetDataSet>
      <sheetData sheetId="9">
        <row r="2">
          <cell r="B2" t="str">
            <v>特 殊 作 業 員</v>
          </cell>
          <cell r="C2">
            <v>28000</v>
          </cell>
          <cell r="D2" t="str">
            <v>県単P,2</v>
          </cell>
        </row>
        <row r="3">
          <cell r="B3" t="str">
            <v>普 通 作 業 員</v>
          </cell>
          <cell r="C3">
            <v>20000</v>
          </cell>
          <cell r="D3" t="str">
            <v>県単P,2</v>
          </cell>
        </row>
        <row r="4">
          <cell r="B4" t="str">
            <v>軽  作  業  員</v>
          </cell>
          <cell r="C4">
            <v>13500</v>
          </cell>
          <cell r="D4" t="str">
            <v>県単P,2</v>
          </cell>
        </row>
        <row r="5">
          <cell r="B5" t="str">
            <v>造　　園　　工</v>
          </cell>
          <cell r="C5">
            <v>21500</v>
          </cell>
          <cell r="D5" t="str">
            <v>県単P,2</v>
          </cell>
        </row>
        <row r="6">
          <cell r="B6" t="str">
            <v>法　　面　　工</v>
          </cell>
          <cell r="C6">
            <v>22800</v>
          </cell>
          <cell r="D6" t="str">
            <v>県単P,2</v>
          </cell>
        </row>
        <row r="7">
          <cell r="B7" t="str">
            <v>と　　び　　工</v>
          </cell>
          <cell r="C7">
            <v>30200</v>
          </cell>
          <cell r="D7" t="str">
            <v>県単P,2</v>
          </cell>
        </row>
        <row r="8">
          <cell r="B8" t="str">
            <v>石　　　　　工</v>
          </cell>
          <cell r="C8">
            <v>30600</v>
          </cell>
          <cell r="D8" t="str">
            <v>県単P,2</v>
          </cell>
        </row>
        <row r="9">
          <cell r="B9" t="str">
            <v>ブ ロ ッ ク 工</v>
          </cell>
          <cell r="C9">
            <v>32900</v>
          </cell>
          <cell r="D9" t="str">
            <v>県単P,2</v>
          </cell>
        </row>
        <row r="10">
          <cell r="B10" t="str">
            <v>電　　　　　工</v>
          </cell>
          <cell r="C10">
            <v>19900</v>
          </cell>
          <cell r="D10" t="str">
            <v>県単P,2</v>
          </cell>
        </row>
        <row r="11">
          <cell r="B11" t="str">
            <v>鉄　　筋　　工</v>
          </cell>
          <cell r="C11">
            <v>26400</v>
          </cell>
          <cell r="D11" t="str">
            <v>県単P,2</v>
          </cell>
        </row>
        <row r="12">
          <cell r="B12" t="str">
            <v>鉄　　骨　　工</v>
          </cell>
          <cell r="C12">
            <v>20900</v>
          </cell>
          <cell r="D12" t="str">
            <v>県単P,2</v>
          </cell>
        </row>
        <row r="13">
          <cell r="B13" t="str">
            <v>塗　　装　　工</v>
          </cell>
          <cell r="C13">
            <v>20300</v>
          </cell>
          <cell r="D13" t="str">
            <v>県単P,2</v>
          </cell>
        </row>
        <row r="14">
          <cell r="B14" t="str">
            <v>溶　　接　　工</v>
          </cell>
          <cell r="C14">
            <v>19500</v>
          </cell>
          <cell r="D14" t="str">
            <v>県単P,2</v>
          </cell>
        </row>
        <row r="15">
          <cell r="B15" t="str">
            <v>運 転 手（特殊）</v>
          </cell>
          <cell r="C15">
            <v>31000</v>
          </cell>
          <cell r="D15" t="str">
            <v>県単P,2</v>
          </cell>
        </row>
        <row r="16">
          <cell r="B16" t="str">
            <v>運 転 手（一般）</v>
          </cell>
          <cell r="C16">
            <v>27000</v>
          </cell>
          <cell r="D16" t="str">
            <v>県単P,2</v>
          </cell>
        </row>
        <row r="17">
          <cell r="B17" t="str">
            <v>潜　か　ん　工</v>
          </cell>
          <cell r="C17">
            <v>24900</v>
          </cell>
          <cell r="D17" t="str">
            <v>県単P,2</v>
          </cell>
        </row>
        <row r="18">
          <cell r="B18" t="str">
            <v>世 話 役（潜かん）</v>
          </cell>
          <cell r="C18" t="str">
            <v>－</v>
          </cell>
          <cell r="D18" t="str">
            <v>県単P,2</v>
          </cell>
        </row>
        <row r="19">
          <cell r="B19" t="str">
            <v>さ　く　岩　工</v>
          </cell>
          <cell r="C19">
            <v>23200</v>
          </cell>
          <cell r="D19" t="str">
            <v>県単P,2</v>
          </cell>
        </row>
        <row r="20">
          <cell r="B20" t="str">
            <v>トンネル特殊工</v>
          </cell>
          <cell r="C20">
            <v>27400</v>
          </cell>
          <cell r="D20" t="str">
            <v>県単P,2</v>
          </cell>
        </row>
        <row r="21">
          <cell r="B21" t="str">
            <v>トンネル作業工</v>
          </cell>
          <cell r="C21">
            <v>20400</v>
          </cell>
          <cell r="D21" t="str">
            <v>県単P,2</v>
          </cell>
        </row>
        <row r="22">
          <cell r="B22" t="str">
            <v>世話役(トンネル)</v>
          </cell>
          <cell r="C22">
            <v>28000</v>
          </cell>
          <cell r="D22" t="str">
            <v>県単P,2</v>
          </cell>
        </row>
        <row r="23">
          <cell r="B23" t="str">
            <v>橋 梁 特 殊 工</v>
          </cell>
          <cell r="C23">
            <v>32500</v>
          </cell>
          <cell r="D23" t="str">
            <v>県単P,2</v>
          </cell>
        </row>
        <row r="24">
          <cell r="B24" t="str">
            <v>橋 梁 塗 装 工</v>
          </cell>
          <cell r="C24">
            <v>25300</v>
          </cell>
          <cell r="D24" t="str">
            <v>県単P,2</v>
          </cell>
        </row>
        <row r="25">
          <cell r="B25" t="str">
            <v>世 話 役（橋梁）</v>
          </cell>
          <cell r="C25">
            <v>36900</v>
          </cell>
          <cell r="D25" t="str">
            <v>県単P,2</v>
          </cell>
        </row>
        <row r="26">
          <cell r="B26" t="str">
            <v>世話役(一般土木)</v>
          </cell>
          <cell r="C26">
            <v>33300</v>
          </cell>
          <cell r="D26" t="str">
            <v>県単P,2</v>
          </cell>
        </row>
        <row r="27">
          <cell r="B27" t="str">
            <v>高　級　船　員</v>
          </cell>
          <cell r="C27">
            <v>32100</v>
          </cell>
          <cell r="D27" t="str">
            <v>県単P,2</v>
          </cell>
        </row>
        <row r="28">
          <cell r="B28" t="str">
            <v>普　通　船　員</v>
          </cell>
          <cell r="C28">
            <v>24700</v>
          </cell>
          <cell r="D28" t="str">
            <v>県単P,2</v>
          </cell>
        </row>
        <row r="29">
          <cell r="B29" t="str">
            <v>潜　　水　　士</v>
          </cell>
          <cell r="C29">
            <v>45000</v>
          </cell>
          <cell r="D29" t="str">
            <v>県単P,2</v>
          </cell>
        </row>
        <row r="30">
          <cell r="B30" t="str">
            <v>潜 水 連 絡 員</v>
          </cell>
          <cell r="C30">
            <v>26600</v>
          </cell>
          <cell r="D30" t="str">
            <v>県単P,2</v>
          </cell>
        </row>
        <row r="31">
          <cell r="B31" t="str">
            <v>潜 水 送 気 員</v>
          </cell>
          <cell r="C31">
            <v>27100</v>
          </cell>
          <cell r="D31" t="str">
            <v>県単P,2</v>
          </cell>
        </row>
        <row r="32">
          <cell r="B32" t="str">
            <v>山 林 砂 防 工</v>
          </cell>
          <cell r="C32">
            <v>25100</v>
          </cell>
          <cell r="D32" t="str">
            <v>県単P,2</v>
          </cell>
        </row>
        <row r="33">
          <cell r="B33" t="str">
            <v>軌　　道　　工</v>
          </cell>
          <cell r="C33" t="str">
            <v>－</v>
          </cell>
          <cell r="D33" t="str">
            <v>県単P,2</v>
          </cell>
        </row>
        <row r="34">
          <cell r="B34" t="str">
            <v>型　　枠　　工</v>
          </cell>
          <cell r="C34">
            <v>26300</v>
          </cell>
          <cell r="D34" t="str">
            <v>県単P,2</v>
          </cell>
        </row>
        <row r="35">
          <cell r="B35" t="str">
            <v>大　　　　　工</v>
          </cell>
          <cell r="C35">
            <v>25900</v>
          </cell>
          <cell r="D35" t="str">
            <v>県単P,2</v>
          </cell>
        </row>
        <row r="36">
          <cell r="B36" t="str">
            <v>左　　　　　官</v>
          </cell>
          <cell r="C36">
            <v>25600</v>
          </cell>
          <cell r="D36" t="str">
            <v>県単P,2</v>
          </cell>
        </row>
        <row r="37">
          <cell r="B37" t="str">
            <v>配　　管　　工</v>
          </cell>
          <cell r="C37">
            <v>18700</v>
          </cell>
          <cell r="D37" t="str">
            <v>県単P,2</v>
          </cell>
        </row>
        <row r="38">
          <cell r="B38" t="str">
            <v>は　つ　り　工</v>
          </cell>
          <cell r="C38">
            <v>21400</v>
          </cell>
          <cell r="D38" t="str">
            <v>県単P,3</v>
          </cell>
        </row>
        <row r="39">
          <cell r="B39" t="str">
            <v>防　　水　　工</v>
          </cell>
          <cell r="C39">
            <v>21400</v>
          </cell>
          <cell r="D39" t="str">
            <v>県単P,3</v>
          </cell>
        </row>
        <row r="40">
          <cell r="B40" t="str">
            <v>板　　金　　工</v>
          </cell>
          <cell r="C40">
            <v>20000</v>
          </cell>
          <cell r="D40" t="str">
            <v>県単P,3</v>
          </cell>
        </row>
        <row r="41">
          <cell r="B41" t="str">
            <v>タ　イ　ル　工</v>
          </cell>
          <cell r="C41">
            <v>19800</v>
          </cell>
          <cell r="D41" t="str">
            <v>県単P,3</v>
          </cell>
        </row>
        <row r="42">
          <cell r="B42" t="str">
            <v>サ  ッ　シ　工</v>
          </cell>
          <cell r="C42">
            <v>18600</v>
          </cell>
          <cell r="D42" t="str">
            <v>県単P,3</v>
          </cell>
        </row>
        <row r="43">
          <cell r="B43" t="str">
            <v>屋 根 ふ き 工</v>
          </cell>
          <cell r="C43">
            <v>21800</v>
          </cell>
          <cell r="D43" t="str">
            <v>県単P,3</v>
          </cell>
        </row>
        <row r="44">
          <cell r="B44" t="str">
            <v>内　　装　　工</v>
          </cell>
          <cell r="C44">
            <v>23300</v>
          </cell>
          <cell r="D44" t="str">
            <v>県単P,3</v>
          </cell>
        </row>
        <row r="45">
          <cell r="B45" t="str">
            <v>ガ　ラ　ス　工</v>
          </cell>
          <cell r="C45">
            <v>18900</v>
          </cell>
          <cell r="D45" t="str">
            <v>県単P,3</v>
          </cell>
        </row>
        <row r="46">
          <cell r="B46" t="str">
            <v>た　た　み　工</v>
          </cell>
          <cell r="C46">
            <v>26900</v>
          </cell>
          <cell r="D46" t="str">
            <v>県単P,3</v>
          </cell>
        </row>
        <row r="47">
          <cell r="B47" t="str">
            <v>建　　具　　工</v>
          </cell>
          <cell r="C47">
            <v>19200</v>
          </cell>
          <cell r="D47" t="str">
            <v>県単P,3</v>
          </cell>
        </row>
        <row r="48">
          <cell r="B48" t="str">
            <v>ダ　ク　ト　工</v>
          </cell>
          <cell r="C48">
            <v>15700</v>
          </cell>
          <cell r="D48" t="str">
            <v>県単P,3</v>
          </cell>
        </row>
        <row r="49">
          <cell r="B49" t="str">
            <v>保　　温　　工</v>
          </cell>
          <cell r="C49">
            <v>15400</v>
          </cell>
          <cell r="D49" t="str">
            <v>県単P,3</v>
          </cell>
        </row>
        <row r="50">
          <cell r="B50" t="str">
            <v>建築ブロック工</v>
          </cell>
          <cell r="C50">
            <v>20000</v>
          </cell>
          <cell r="D50" t="str">
            <v>県単P,3</v>
          </cell>
        </row>
        <row r="51">
          <cell r="B51" t="str">
            <v>設 備 機 械 工</v>
          </cell>
          <cell r="C51">
            <v>16100</v>
          </cell>
          <cell r="D51" t="str">
            <v>県単P,3</v>
          </cell>
        </row>
        <row r="52">
          <cell r="B52" t="str">
            <v>グ ラ ウ ド 工</v>
          </cell>
          <cell r="C52" t="str">
            <v>－</v>
          </cell>
          <cell r="D52" t="str">
            <v>県単P,3</v>
          </cell>
        </row>
        <row r="53">
          <cell r="B53" t="str">
            <v>削孔工（調査業務以外）</v>
          </cell>
          <cell r="C53" t="str">
            <v>－</v>
          </cell>
          <cell r="D53" t="str">
            <v>県単P,3</v>
          </cell>
        </row>
        <row r="54">
          <cell r="B54" t="str">
            <v>機械工（調査業務以外）</v>
          </cell>
          <cell r="C54" t="str">
            <v>－</v>
          </cell>
          <cell r="D54" t="str">
            <v>県単P,3</v>
          </cell>
        </row>
        <row r="55">
          <cell r="B55" t="str">
            <v>助　　　　　手</v>
          </cell>
          <cell r="C55" t="str">
            <v>－</v>
          </cell>
          <cell r="D55" t="str">
            <v>県単P,3</v>
          </cell>
        </row>
        <row r="56">
          <cell r="B56" t="str">
            <v>整　　備　　士</v>
          </cell>
          <cell r="C56" t="str">
            <v>－</v>
          </cell>
          <cell r="D56" t="str">
            <v>県単P,3</v>
          </cell>
        </row>
        <row r="57">
          <cell r="B57" t="str">
            <v>機 械 世 話 役</v>
          </cell>
          <cell r="C57" t="str">
            <v>－</v>
          </cell>
          <cell r="D57" t="str">
            <v>県単P,3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ﾒﾝﾀ"/>
      <sheetName val="数量明細"/>
      <sheetName val="内訳"/>
      <sheetName val="単価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損耗費"/>
      <sheetName val="機械損料"/>
      <sheetName val="機械単価"/>
      <sheetName val="機械運転経費"/>
      <sheetName val="単価総括"/>
    </sheetNames>
    <sheetDataSet>
      <sheetData sheetId="4">
        <row r="1">
          <cell r="H1">
            <v>1</v>
          </cell>
        </row>
        <row r="2">
          <cell r="B2" t="str">
            <v>機　械　単　価　総　括　表</v>
          </cell>
        </row>
        <row r="3">
          <cell r="F3" t="str">
            <v>適用</v>
          </cell>
        </row>
        <row r="4">
          <cell r="A4" t="str">
            <v>番号</v>
          </cell>
          <cell r="B4" t="str">
            <v>名　　　　称</v>
          </cell>
          <cell r="C4" t="str">
            <v>規格</v>
          </cell>
          <cell r="D4" t="str">
            <v>単位</v>
          </cell>
          <cell r="E4" t="str">
            <v>単価</v>
          </cell>
          <cell r="F4" t="str">
            <v>単価表</v>
          </cell>
          <cell r="G4" t="str">
            <v>備　　考</v>
          </cell>
        </row>
        <row r="6">
          <cell r="A6">
            <v>1</v>
          </cell>
          <cell r="B6" t="str">
            <v>バックホウ運転 0.60ｍ2　基礎砕石工　日</v>
          </cell>
          <cell r="D6" t="str">
            <v>日</v>
          </cell>
          <cell r="E6">
            <v>29027</v>
          </cell>
          <cell r="F6" t="str">
            <v>機－１８</v>
          </cell>
          <cell r="G6" t="str">
            <v>Ⅱ-2-②-8</v>
          </cell>
        </row>
        <row r="8">
          <cell r="A8">
            <v>2</v>
          </cell>
          <cell r="B8" t="str">
            <v>バックホウ運転 0.60ｍ2　基礎栗石工(敷均し)　日</v>
          </cell>
          <cell r="D8" t="str">
            <v>日</v>
          </cell>
          <cell r="E8">
            <v>44220</v>
          </cell>
          <cell r="F8" t="str">
            <v>機－１８</v>
          </cell>
          <cell r="G8" t="str">
            <v>Ⅱ-2-②-8</v>
          </cell>
        </row>
        <row r="10">
          <cell r="A10">
            <v>3</v>
          </cell>
          <cell r="B10" t="str">
            <v>バックホウ運転 0.60ｍ2　埋戻　時</v>
          </cell>
          <cell r="D10" t="str">
            <v>時</v>
          </cell>
          <cell r="E10">
            <v>9753</v>
          </cell>
          <cell r="F10" t="str">
            <v>機－１</v>
          </cell>
          <cell r="G10" t="str">
            <v>Ⅱ-1-③-7</v>
          </cell>
        </row>
        <row r="12">
          <cell r="A12">
            <v>4</v>
          </cell>
          <cell r="B12" t="str">
            <v>バックホウ運転 0.60ｍ2　岩無　掘削積込　日</v>
          </cell>
          <cell r="D12" t="str">
            <v>日</v>
          </cell>
          <cell r="E12">
            <v>54824</v>
          </cell>
          <cell r="F12" t="str">
            <v>機－１８</v>
          </cell>
          <cell r="G12" t="str">
            <v>Ⅱ-1-②-18</v>
          </cell>
        </row>
        <row r="14">
          <cell r="A14">
            <v>5</v>
          </cell>
          <cell r="B14" t="str">
            <v>バックホウ運転 0.60ｍ2　岩10%　掘削積込　日</v>
          </cell>
          <cell r="D14" t="str">
            <v>日</v>
          </cell>
          <cell r="E14">
            <v>55700</v>
          </cell>
          <cell r="F14" t="str">
            <v>機－１８</v>
          </cell>
          <cell r="G14" t="str">
            <v>Ⅱ-1-②-18</v>
          </cell>
        </row>
        <row r="16">
          <cell r="A16">
            <v>6</v>
          </cell>
          <cell r="B16" t="str">
            <v>バックホウ運転 0.60ｍ2　岩無　床堀　日</v>
          </cell>
          <cell r="D16" t="str">
            <v>日</v>
          </cell>
          <cell r="E16">
            <v>55322</v>
          </cell>
          <cell r="F16" t="str">
            <v>機－１８</v>
          </cell>
          <cell r="G16" t="str">
            <v>Ⅱ-1-②-18</v>
          </cell>
        </row>
        <row r="18">
          <cell r="A18">
            <v>7</v>
          </cell>
          <cell r="B18" t="str">
            <v>バックホウ運転 0.60ｍ2　岩25%　床堀　日</v>
          </cell>
          <cell r="D18" t="str">
            <v>日</v>
          </cell>
          <cell r="E18">
            <v>57838</v>
          </cell>
          <cell r="F18" t="str">
            <v>機－１８</v>
          </cell>
          <cell r="G18" t="str">
            <v>Ⅱ-1-②-18</v>
          </cell>
        </row>
        <row r="20">
          <cell r="A20">
            <v>8</v>
          </cell>
          <cell r="B20" t="str">
            <v>バックホウ運転 0.35ｍ2　舗装版掘削積込工　日</v>
          </cell>
          <cell r="D20" t="str">
            <v>日</v>
          </cell>
          <cell r="E20">
            <v>43048</v>
          </cell>
          <cell r="F20" t="str">
            <v>機－１８</v>
          </cell>
          <cell r="G20" t="str">
            <v>Ⅳ-3-②-11</v>
          </cell>
        </row>
        <row r="22">
          <cell r="A22">
            <v>9</v>
          </cell>
          <cell r="B22" t="str">
            <v>バックホウ運転 0.35ｍ2　埋戻　時</v>
          </cell>
          <cell r="D22" t="str">
            <v>日</v>
          </cell>
          <cell r="E22">
            <v>7268</v>
          </cell>
          <cell r="F22" t="str">
            <v>機－１</v>
          </cell>
          <cell r="G22" t="str">
            <v>Ⅱ-1-③-7</v>
          </cell>
        </row>
        <row r="24">
          <cell r="A24">
            <v>10</v>
          </cell>
          <cell r="B24" t="str">
            <v>バックホウ運転 0.35ｍ2　岩無　床堀　日</v>
          </cell>
          <cell r="D24" t="str">
            <v>日</v>
          </cell>
          <cell r="E24">
            <v>39517</v>
          </cell>
          <cell r="F24" t="str">
            <v>機－１８</v>
          </cell>
          <cell r="G24" t="str">
            <v>Ⅱ-1-②-18</v>
          </cell>
        </row>
        <row r="26">
          <cell r="A26">
            <v>11</v>
          </cell>
          <cell r="B26" t="str">
            <v>バックホウ運転 0.35ｍ2　岩25%　床堀　日</v>
          </cell>
          <cell r="D26" t="str">
            <v>時</v>
          </cell>
          <cell r="E26">
            <v>40897</v>
          </cell>
          <cell r="F26" t="str">
            <v>機－１８</v>
          </cell>
          <cell r="G26" t="str">
            <v>Ⅱ-1-②-18</v>
          </cell>
        </row>
        <row r="28">
          <cell r="A28">
            <v>12</v>
          </cell>
          <cell r="B28" t="str">
            <v>バックホウ運転 0.35ｍ2　岩無　積込　日</v>
          </cell>
          <cell r="D28" t="str">
            <v>日</v>
          </cell>
          <cell r="E28">
            <v>39602</v>
          </cell>
          <cell r="F28" t="str">
            <v>機－１８</v>
          </cell>
          <cell r="G28" t="str">
            <v>Ⅱ-1-②-18</v>
          </cell>
        </row>
        <row r="30">
          <cell r="A30">
            <v>13</v>
          </cell>
          <cell r="B30" t="str">
            <v>バックホウ運転 0.35ｍ2　岩25%　積込　日</v>
          </cell>
          <cell r="D30" t="str">
            <v>日</v>
          </cell>
          <cell r="E30">
            <v>40982</v>
          </cell>
          <cell r="F30" t="str">
            <v>機－１８</v>
          </cell>
          <cell r="G30" t="str">
            <v>Ⅱ-1-②-18</v>
          </cell>
        </row>
        <row r="32">
          <cell r="A32">
            <v>14</v>
          </cell>
          <cell r="B32" t="str">
            <v>バックホウ運転 0.2ｍ2　岩無　小規模土工　日</v>
          </cell>
          <cell r="D32" t="str">
            <v>日</v>
          </cell>
          <cell r="E32">
            <v>34840</v>
          </cell>
          <cell r="F32" t="str">
            <v>機－１８</v>
          </cell>
          <cell r="G32" t="str">
            <v>Ⅱ-1-⑤-8</v>
          </cell>
        </row>
        <row r="34">
          <cell r="A34">
            <v>15</v>
          </cell>
          <cell r="B34" t="str">
            <v>大型ﾌﾞﾚｰｶ運転 1300kg級　機械土工(岩石)　日</v>
          </cell>
          <cell r="D34" t="str">
            <v>日</v>
          </cell>
          <cell r="E34">
            <v>66318</v>
          </cell>
          <cell r="F34" t="str">
            <v>機－２０</v>
          </cell>
          <cell r="G34" t="str">
            <v>Ⅱ-1-②-36</v>
          </cell>
        </row>
        <row r="36">
          <cell r="A36">
            <v>16</v>
          </cell>
          <cell r="B36" t="str">
            <v>ｱｽﾌｧﾙﾄｶﾊﾞｰ 4～4.5m3/h　舗装工　日</v>
          </cell>
          <cell r="D36" t="str">
            <v>日</v>
          </cell>
          <cell r="E36">
            <v>23808</v>
          </cell>
          <cell r="F36" t="str">
            <v>機－２３</v>
          </cell>
          <cell r="G36" t="str">
            <v>Ⅳ-1-②-11</v>
          </cell>
        </row>
        <row r="38">
          <cell r="A38">
            <v>17</v>
          </cell>
          <cell r="B38" t="str">
            <v>ｱｽﾌｧﾙﾄﾌｨﾆｯｼｬ ﾎｲｰﾙ型2.4～4.5m　舗装工　日</v>
          </cell>
          <cell r="D38" t="str">
            <v>日</v>
          </cell>
          <cell r="E38">
            <v>81375</v>
          </cell>
          <cell r="F38" t="str">
            <v>機－１８</v>
          </cell>
          <cell r="G38" t="str">
            <v>Ⅳ-1-②-11</v>
          </cell>
        </row>
        <row r="40">
          <cell r="A40">
            <v>18</v>
          </cell>
          <cell r="B40" t="str">
            <v>ｱｽﾌｧﾙﾄﾌｨﾆｯｼｬ ｸﾛｰﾗ型1.6～3.0m　舗装工　日</v>
          </cell>
          <cell r="D40" t="str">
            <v>日</v>
          </cell>
          <cell r="E40">
            <v>51310</v>
          </cell>
          <cell r="F40" t="str">
            <v>機－１８</v>
          </cell>
          <cell r="G40" t="str">
            <v>Ⅳ-1-②-11</v>
          </cell>
        </row>
        <row r="42">
          <cell r="A42">
            <v>19</v>
          </cell>
          <cell r="B42" t="str">
            <v>ｺﾝｸﾘｰﾄｶｯﾀｰ運転　走行式　ﾌﾞﾚｰﾄﾞ径45～56cm　日</v>
          </cell>
          <cell r="D42" t="str">
            <v>日</v>
          </cell>
          <cell r="E42">
            <v>22430</v>
          </cell>
          <cell r="F42" t="str">
            <v>機－２３</v>
          </cell>
          <cell r="G42" t="str">
            <v>Ⅳ-3-③-4</v>
          </cell>
        </row>
        <row r="44">
          <cell r="A44">
            <v>20</v>
          </cell>
          <cell r="B44" t="str">
            <v>ﾀﾝﾊﾟｰ運転60～100kg　埋戻　日</v>
          </cell>
          <cell r="D44" t="str">
            <v>日</v>
          </cell>
          <cell r="E44">
            <v>20026</v>
          </cell>
          <cell r="F44" t="str">
            <v>機－８</v>
          </cell>
          <cell r="G44" t="str">
            <v>Ⅱ-1-③-7</v>
          </cell>
        </row>
        <row r="46">
          <cell r="A46">
            <v>21</v>
          </cell>
          <cell r="B46" t="str">
            <v>ﾀﾝﾊﾟｰ運転60～100kg　小規模　日</v>
          </cell>
          <cell r="D46" t="str">
            <v>日</v>
          </cell>
          <cell r="E46">
            <v>20427</v>
          </cell>
          <cell r="F46" t="str">
            <v>機－１８</v>
          </cell>
          <cell r="G46" t="str">
            <v>Ⅱ-1-⑤-8</v>
          </cell>
        </row>
        <row r="48">
          <cell r="A48">
            <v>22</v>
          </cell>
          <cell r="B48" t="str">
            <v>ﾀﾝﾊﾟｰ運転60～100kg　舗装　日</v>
          </cell>
          <cell r="D48" t="str">
            <v>日</v>
          </cell>
          <cell r="E48">
            <v>20521</v>
          </cell>
          <cell r="F48" t="str">
            <v>機－２３</v>
          </cell>
          <cell r="G48" t="str">
            <v>Ⅳ-1-②-11</v>
          </cell>
        </row>
        <row r="50">
          <cell r="A50">
            <v>23</v>
          </cell>
          <cell r="B50" t="str">
            <v>振動ﾛｰﾗﾊﾝﾄﾞｶﾞｲﾄﾞ式運転0.8～1.1t　埋戻 時</v>
          </cell>
          <cell r="D50" t="str">
            <v>日</v>
          </cell>
          <cell r="E50">
            <v>4115</v>
          </cell>
          <cell r="F50" t="str">
            <v>機－９</v>
          </cell>
          <cell r="G50" t="str">
            <v>Ⅱ-1-③-7</v>
          </cell>
        </row>
        <row r="52">
          <cell r="A52">
            <v>24</v>
          </cell>
          <cell r="B52" t="str">
            <v>振動ﾛｰﾗ運転3～4t　路盤工　日</v>
          </cell>
          <cell r="D52" t="str">
            <v>日</v>
          </cell>
          <cell r="E52">
            <v>31587</v>
          </cell>
          <cell r="F52" t="str">
            <v>機－１８</v>
          </cell>
          <cell r="G52" t="str">
            <v>Ⅳ-1-①-6</v>
          </cell>
        </row>
        <row r="54">
          <cell r="A54">
            <v>25</v>
          </cell>
          <cell r="B54" t="str">
            <v>振動ﾛｰﾗ運転3～4t　舗装工　日</v>
          </cell>
          <cell r="D54" t="str">
            <v>日</v>
          </cell>
          <cell r="E54">
            <v>31810</v>
          </cell>
          <cell r="F54" t="str">
            <v>機－１８</v>
          </cell>
          <cell r="G54" t="str">
            <v>Ⅳ-1-②-11</v>
          </cell>
        </row>
        <row r="55">
          <cell r="H55">
            <v>2</v>
          </cell>
        </row>
        <row r="56">
          <cell r="B56" t="str">
            <v>機　械　単　価　総　括　表</v>
          </cell>
        </row>
        <row r="57">
          <cell r="F57" t="str">
            <v>適用</v>
          </cell>
        </row>
        <row r="58">
          <cell r="A58" t="str">
            <v>番号</v>
          </cell>
          <cell r="B58" t="str">
            <v>名　　　　称</v>
          </cell>
          <cell r="C58" t="str">
            <v>規格</v>
          </cell>
          <cell r="D58" t="str">
            <v>単位</v>
          </cell>
          <cell r="E58" t="str">
            <v>単価</v>
          </cell>
          <cell r="F58" t="str">
            <v>単価表</v>
          </cell>
          <cell r="G58" t="str">
            <v>備　　考</v>
          </cell>
        </row>
        <row r="60">
          <cell r="A60">
            <v>26</v>
          </cell>
          <cell r="B60" t="str">
            <v>ﾀｲﾔﾛｰﾗ運転8～20t　路盤工　日</v>
          </cell>
          <cell r="D60" t="str">
            <v>日</v>
          </cell>
          <cell r="E60">
            <v>39242</v>
          </cell>
          <cell r="F60" t="str">
            <v>機－１８</v>
          </cell>
          <cell r="G60" t="str">
            <v>Ⅳ-1-①-6</v>
          </cell>
        </row>
        <row r="62">
          <cell r="A62">
            <v>27</v>
          </cell>
          <cell r="B62" t="str">
            <v>ﾀｲﾔﾛｰﾗ運転8～20t　舗装工　日</v>
          </cell>
          <cell r="D62" t="str">
            <v>日</v>
          </cell>
          <cell r="E62">
            <v>42486</v>
          </cell>
          <cell r="F62" t="str">
            <v>機－１８</v>
          </cell>
          <cell r="G62" t="str">
            <v>Ⅳ-1-②-11</v>
          </cell>
        </row>
        <row r="64">
          <cell r="A64">
            <v>28</v>
          </cell>
          <cell r="B64" t="str">
            <v>ﾛｰﾄﾞﾛｰﾗ運転10～12t　路盤工　日</v>
          </cell>
          <cell r="D64" t="str">
            <v>日</v>
          </cell>
          <cell r="E64">
            <v>41155</v>
          </cell>
          <cell r="F64" t="str">
            <v>機－１８</v>
          </cell>
          <cell r="G64" t="str">
            <v>Ⅳ-1-①-6</v>
          </cell>
        </row>
        <row r="66">
          <cell r="A66">
            <v>29</v>
          </cell>
          <cell r="B66" t="str">
            <v>ﾛｰﾄﾞﾛｰﾗ 10～12t　舗装工　日</v>
          </cell>
          <cell r="D66" t="str">
            <v>日</v>
          </cell>
          <cell r="E66">
            <v>43420</v>
          </cell>
          <cell r="F66" t="str">
            <v>機－１８</v>
          </cell>
          <cell r="G66" t="str">
            <v>Ⅳ-1-②-11</v>
          </cell>
        </row>
        <row r="68">
          <cell r="A68">
            <v>30</v>
          </cell>
          <cell r="B68" t="str">
            <v>ﾓｰﾀｸﾞﾚｰﾀﾞ運転3.1ｍ　路盤工　日</v>
          </cell>
          <cell r="D68" t="str">
            <v>日</v>
          </cell>
          <cell r="E68">
            <v>48040</v>
          </cell>
          <cell r="F68" t="str">
            <v>機－１８</v>
          </cell>
          <cell r="G68" t="str">
            <v>Ⅳ-1-①-6</v>
          </cell>
        </row>
        <row r="70">
          <cell r="A70">
            <v>31</v>
          </cell>
          <cell r="B70" t="str">
            <v>ダンプトッラク運転 2t　舗装工　良好　日</v>
          </cell>
          <cell r="D70" t="str">
            <v>日</v>
          </cell>
          <cell r="E70">
            <v>25675</v>
          </cell>
          <cell r="F70" t="str">
            <v>機－２２</v>
          </cell>
          <cell r="G70" t="str">
            <v>Ⅳ-1-②-11</v>
          </cell>
        </row>
        <row r="72">
          <cell r="A72">
            <v>32</v>
          </cell>
          <cell r="B72" t="str">
            <v>ダンプトッラク運転 4t　岩無　良好　日</v>
          </cell>
          <cell r="D72" t="str">
            <v>日</v>
          </cell>
          <cell r="E72">
            <v>28532</v>
          </cell>
          <cell r="F72" t="str">
            <v>機－２２</v>
          </cell>
          <cell r="G72" t="str">
            <v>Ⅱ-1-⑤-8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U型・暗渠"/>
      <sheetName val="ＬA,B型"/>
      <sheetName val="U型"/>
      <sheetName val="街渠桝"/>
      <sheetName val="集水桝"/>
      <sheetName val="縁石"/>
      <sheetName val="舗装止＆階段"/>
      <sheetName val="転落柵"/>
      <sheetName val="Ｌ型擁壁(1)"/>
      <sheetName val="L型擁壁(2)"/>
      <sheetName val="L型擁壁(3)"/>
      <sheetName val="重力式擁壁"/>
      <sheetName val="階段"/>
      <sheetName val="植樹桝"/>
      <sheetName val="横断側溝・客土"/>
      <sheetName val="数量計算 (枠)"/>
      <sheetName val="〃 (枠)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内訳"/>
      <sheetName val="数量調書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ｱｲｿﾒ"/>
      <sheetName val="管路掘削"/>
      <sheetName val="受信柱基礎"/>
      <sheetName val="拾出表(1)"/>
      <sheetName val="拾出表 (2)"/>
      <sheetName val="拾出表 (3)"/>
      <sheetName val="集計表(1)"/>
      <sheetName val="集計表 (2)"/>
      <sheetName val="総括表"/>
      <sheetName val="総括表 (2)"/>
      <sheetName val="総括表 (3)"/>
      <sheetName val="代価表(ｹｰﾌﾞﾙ)"/>
      <sheetName val="代価表(配管)"/>
      <sheetName val="代価表(接続工)"/>
      <sheetName val="代価表(通信付帯工)"/>
      <sheetName val="代価表(避雷針工)"/>
      <sheetName val="代価表(建柱工)"/>
      <sheetName val="代価表(土工)"/>
      <sheetName val="代価表(機器据付工)"/>
      <sheetName val="積算数量表"/>
      <sheetName val="積算表"/>
    </sheetNames>
    <sheetDataSet>
      <sheetData sheetId="3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施工場所：厳原トンネル</v>
          </cell>
          <cell r="P2" t="str">
            <v>作業：設置</v>
          </cell>
          <cell r="T2" t="str">
            <v>（１／３）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内訳A4W"/>
      <sheetName val="ﾀﾞｸﾄ "/>
      <sheetName val="集計表"/>
      <sheetName val="機械複合単価"/>
      <sheetName val="代価表 (機械設備工事)"/>
      <sheetName val="仕訳"/>
      <sheetName val="数量拾い書"/>
      <sheetName val="電気複合単価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１次側 "/>
      <sheetName val="2次側 "/>
      <sheetName val="土工事"/>
      <sheetName val="間座・接着剤"/>
      <sheetName val="FL基台"/>
      <sheetName val="配管溝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工事設計書"/>
      <sheetName val="諸経費"/>
      <sheetName val="工事内訳"/>
      <sheetName val="共通仮説"/>
      <sheetName val="単価A1"/>
      <sheetName val="単価A2"/>
      <sheetName val="鋼材単価"/>
      <sheetName val="設計総括表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表紙(内枠）"/>
      <sheetName val="事業目的"/>
      <sheetName val="登野城漁港(H190618内枠)"/>
      <sheetName val="表紙(満額)"/>
      <sheetName val="登野城漁港(H19満額用)"/>
    </sheetNames>
    <sheetDataSet>
      <sheetData sheetId="0">
        <row r="3">
          <cell r="B3" t="str">
            <v>本島</v>
          </cell>
          <cell r="C3" t="str">
            <v>漁港施設</v>
          </cell>
        </row>
        <row r="4">
          <cell r="B4" t="str">
            <v>離島</v>
          </cell>
          <cell r="C4" t="str">
            <v>漁場施設</v>
          </cell>
        </row>
        <row r="5">
          <cell r="C5" t="str">
            <v>漁村再生施設</v>
          </cell>
        </row>
        <row r="6">
          <cell r="C6" t="str">
            <v>創造型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張り紙防止ｶﾀﾛｸﾞ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仮設"/>
      <sheetName val="躯体"/>
      <sheetName val="解体"/>
      <sheetName val="発生材"/>
      <sheetName val="統計値(RC.CB)"/>
      <sheetName val="外部床"/>
      <sheetName val="外部壁 "/>
      <sheetName val="外部開口"/>
      <sheetName val="外部天井 "/>
      <sheetName val="内部床"/>
      <sheetName val="内部壁"/>
      <sheetName val="内部開口 "/>
      <sheetName val="内部天井"/>
      <sheetName val="統計表(RC.CB)"/>
      <sheetName val="単価"/>
      <sheetName val="Sheet6"/>
    </sheetNames>
    <definedNames>
      <definedName name="工作物2枚目" refersTo="#REF!"/>
      <definedName name="工作物2枚目クリア" refersTo="#REF!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ﾒﾓ"/>
      <sheetName val="明細"/>
      <sheetName val="特記"/>
      <sheetName val="鏡"/>
      <sheetName val="内"/>
      <sheetName val="代"/>
      <sheetName val="単"/>
      <sheetName val="曳航"/>
      <sheetName val="数"/>
      <sheetName val="数2"/>
      <sheetName val="協"/>
      <sheetName val="変鏡"/>
      <sheetName val="変個所"/>
      <sheetName val="変内"/>
      <sheetName val="変代"/>
      <sheetName val="変単"/>
      <sheetName val="変数"/>
      <sheetName val="変数2"/>
      <sheetName val="既済"/>
      <sheetName val="比較"/>
      <sheetName val="単 (比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排水工"/>
      <sheetName val="側溝延長"/>
      <sheetName val="ＰＵ型側溝 "/>
      <sheetName val="場所打ち"/>
      <sheetName val="管渠"/>
      <sheetName val="石積み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設計総括表"/>
      <sheetName val="工事費内訳表"/>
      <sheetName val="事業の目的"/>
      <sheetName val="図面台紙"/>
      <sheetName val="凡例"/>
      <sheetName val="鏡"/>
      <sheetName val="委託総"/>
      <sheetName val="土質内"/>
      <sheetName val="土質単"/>
      <sheetName val="測量内 "/>
      <sheetName val="測量単"/>
      <sheetName val="設計内"/>
      <sheetName val="設計単"/>
      <sheetName val="磁気内"/>
      <sheetName val="磁気単"/>
      <sheetName val="潜水内"/>
      <sheetName val="潜水単"/>
      <sheetName val="数量総 "/>
      <sheetName val="明細"/>
    </sheetNames>
    <sheetDataSet>
      <sheetData sheetId="15">
        <row r="43">
          <cell r="D43">
            <v>379086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条件入力(12M標準ﾀｲﾌﾟ)(標準)№1-1"/>
      <sheetName val="条件入力(12M標準ﾀｲﾌﾟ)(調光)№2-1"/>
      <sheetName val="条件入力(12M共架ﾀｲﾌﾟ)(調光)№3-1"/>
      <sheetName val="条件入力(12Mﾀｲﾌﾟ2)(調光)№4-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特記仕様書"/>
      <sheetName val="数量明細"/>
      <sheetName val="設計書"/>
      <sheetName val="内訳"/>
      <sheetName val="代価"/>
      <sheetName val="単価"/>
      <sheetName val="計算"/>
      <sheetName val="計算2"/>
      <sheetName val="変更協議書"/>
      <sheetName val="対照表"/>
      <sheetName val="設計書変更"/>
      <sheetName val="内訳変更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4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①"/>
      <sheetName val="代価一覧表"/>
    </sheetNames>
    <sheetDataSet>
      <sheetData sheetId="1">
        <row r="2">
          <cell r="B2" t="str">
            <v>代    価    一    覧    表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特記仕様書"/>
      <sheetName val="設計書"/>
      <sheetName val="工事内訳(当初)"/>
      <sheetName val="工事内訳(変更)"/>
      <sheetName val="代価表"/>
      <sheetName val="単価表"/>
      <sheetName val="数量明細"/>
      <sheetName val="数量計算書"/>
      <sheetName val="変更箇所"/>
      <sheetName val="印刷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工事内訳(当初)"/>
      <sheetName val="代価表"/>
      <sheetName val="単価表"/>
      <sheetName val="数量計算書"/>
      <sheetName val="印刷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数量拾い"/>
      <sheetName val="集計表"/>
      <sheetName val="機械複合単価"/>
      <sheetName val="数量拾い書"/>
      <sheetName val="電気複合単価"/>
      <sheetName val="内訳書A4"/>
      <sheetName val="仕訳書Ａ４"/>
      <sheetName val="内訳A4W"/>
      <sheetName val="代価表 (機械設備工事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止壁図"/>
      <sheetName val="張ﾌﾞﾛｯｸ"/>
      <sheetName val="止壁基礎図"/>
      <sheetName val="雑工総括"/>
      <sheetName val="斜路工総括"/>
      <sheetName val="基礎工総括"/>
      <sheetName val="県単価"/>
      <sheetName val="諸 経 費"/>
      <sheetName val="タイトル (2)"/>
      <sheetName val="設計書表紙"/>
      <sheetName val="Sheet1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躯体 (9)"/>
      <sheetName val="躯体 (8)"/>
      <sheetName val="躯体 (7)"/>
      <sheetName val="躯体 (6)"/>
      <sheetName val="躯体 (3)"/>
      <sheetName val="躯体 (5)"/>
      <sheetName val="躯体 (4)"/>
      <sheetName val="躯体 (2)"/>
      <sheetName val="躯体"/>
      <sheetName val="土工"/>
      <sheetName val="規格表"/>
      <sheetName val="Macro2"/>
    </sheetNames>
    <sheetDataSet>
      <sheetData sheetId="11">
        <row r="1">
          <cell r="A1" t="str">
            <v>土工追加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(案)ｷｬｯﾌﾟ歩掛"/>
      <sheetName val="(案)作業車塗装工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止壁図"/>
      <sheetName val="張ﾌﾞﾛｯｸ"/>
      <sheetName val="止壁基礎図"/>
      <sheetName val="雑工総括"/>
      <sheetName val="斜路工総括"/>
      <sheetName val="基礎工総括"/>
      <sheetName val="県単価"/>
      <sheetName val="諸 経 費"/>
      <sheetName val="タイトル (2)"/>
      <sheetName val="設計書表紙"/>
      <sheetName val="Sheet1"/>
      <sheetName val="2"/>
      <sheetName val="Ｒ数量調"/>
      <sheetName val="按分表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仕様書"/>
      <sheetName val="土質数量"/>
      <sheetName val="設計数量"/>
      <sheetName val="表紙"/>
      <sheetName val="総括表 (2)"/>
      <sheetName val="総括表 (3)"/>
      <sheetName val="概要"/>
      <sheetName val="内訳表(鑑)"/>
      <sheetName val="委託費内訳表 (2)"/>
      <sheetName val="測量(代)1"/>
      <sheetName val="土質(代)1"/>
      <sheetName val="磁探(代)1"/>
      <sheetName val="職種（工事）"/>
      <sheetName val="職種（委託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設計条件"/>
      <sheetName val="調査条件"/>
      <sheetName val="技術者単価"/>
      <sheetName val="損料他"/>
      <sheetName val="設計承認"/>
      <sheetName val="設計表紙"/>
      <sheetName val="設計書"/>
      <sheetName val="特記仕様書"/>
      <sheetName val="内訳(総括)"/>
      <sheetName val="内訳(設計)"/>
      <sheetName val="設計単価"/>
      <sheetName val="設計数量"/>
      <sheetName val="内訳(調査)"/>
      <sheetName val="調査単価(1-4)"/>
      <sheetName val="調査単価(5-7)"/>
      <sheetName val="調査単価(8-9)"/>
      <sheetName val="調査単価(10)"/>
      <sheetName val="船・車単価(12-15)"/>
      <sheetName val="調査数量"/>
      <sheetName val="数量詳細"/>
    </sheetNames>
    <sheetDataSet>
      <sheetData sheetId="9">
        <row r="32">
          <cell r="H32">
            <v>123500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7"/>
  <sheetViews>
    <sheetView zoomScalePageLayoutView="0" workbookViewId="0" topLeftCell="A16">
      <selection activeCell="A20" sqref="A20"/>
    </sheetView>
  </sheetViews>
  <sheetFormatPr defaultColWidth="9.00390625" defaultRowHeight="13.5"/>
  <cols>
    <col min="1" max="6" width="9.00390625" style="182" customWidth="1"/>
    <col min="7" max="7" width="7.625" style="182" customWidth="1"/>
    <col min="8" max="8" width="8.75390625" style="182" customWidth="1"/>
    <col min="9" max="9" width="9.875" style="182" customWidth="1"/>
    <col min="10" max="10" width="9.375" style="182" customWidth="1"/>
    <col min="11" max="11" width="9.00390625" style="182" customWidth="1"/>
    <col min="12" max="12" width="3.125" style="345" customWidth="1"/>
    <col min="13" max="18" width="12.00390625" style="345" customWidth="1"/>
    <col min="19" max="19" width="11.00390625" style="345" customWidth="1"/>
    <col min="20" max="22" width="9.00390625" style="345" customWidth="1"/>
    <col min="23" max="16384" width="9.00390625" style="182" customWidth="1"/>
  </cols>
  <sheetData>
    <row r="1" ht="18" customHeight="1">
      <c r="L1" s="344" t="s">
        <v>93</v>
      </c>
    </row>
    <row r="2" spans="1:13" ht="18" customHeight="1">
      <c r="A2" s="482" t="s">
        <v>142</v>
      </c>
      <c r="M2" s="346" t="s">
        <v>141</v>
      </c>
    </row>
    <row r="3" spans="12:22" ht="18" customHeight="1"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9:22" ht="18" customHeight="1">
      <c r="I4" s="490" t="s">
        <v>133</v>
      </c>
      <c r="J4" s="490"/>
      <c r="L4" s="342"/>
      <c r="M4" s="342"/>
      <c r="N4" s="342"/>
      <c r="O4" s="342"/>
      <c r="P4" s="342"/>
      <c r="Q4" s="342"/>
      <c r="R4" s="183"/>
      <c r="S4" s="490" t="s">
        <v>133</v>
      </c>
      <c r="T4" s="490"/>
      <c r="U4" s="342"/>
      <c r="V4" s="342"/>
    </row>
    <row r="5" spans="8:22" ht="18" customHeight="1">
      <c r="H5" s="184"/>
      <c r="I5" s="490" t="s">
        <v>134</v>
      </c>
      <c r="J5" s="490"/>
      <c r="L5" s="342"/>
      <c r="M5" s="342"/>
      <c r="N5" s="342"/>
      <c r="O5" s="342"/>
      <c r="P5" s="342"/>
      <c r="Q5" s="342"/>
      <c r="R5" s="361"/>
      <c r="S5" s="490" t="s">
        <v>134</v>
      </c>
      <c r="T5" s="490"/>
      <c r="U5" s="342"/>
      <c r="V5" s="342"/>
    </row>
    <row r="6" spans="8:22" ht="18" customHeight="1">
      <c r="H6" s="184"/>
      <c r="I6" s="185"/>
      <c r="J6" s="185"/>
      <c r="L6" s="342"/>
      <c r="N6" s="342"/>
      <c r="O6" s="342"/>
      <c r="P6" s="342"/>
      <c r="Q6" s="342"/>
      <c r="R6" s="348" t="s">
        <v>99</v>
      </c>
      <c r="S6" s="342"/>
      <c r="T6" s="342"/>
      <c r="U6" s="342"/>
      <c r="V6" s="342"/>
    </row>
    <row r="7" spans="1:22" ht="18" customHeight="1">
      <c r="A7" s="188" t="s">
        <v>73</v>
      </c>
      <c r="B7" s="186"/>
      <c r="L7" s="342"/>
      <c r="M7" s="342" t="s">
        <v>73</v>
      </c>
      <c r="N7" s="342"/>
      <c r="O7" s="342"/>
      <c r="P7" s="342"/>
      <c r="Q7" s="342"/>
      <c r="R7" s="362" t="s">
        <v>100</v>
      </c>
      <c r="S7" s="342"/>
      <c r="T7" s="342"/>
      <c r="U7" s="342"/>
      <c r="V7" s="342"/>
    </row>
    <row r="8" spans="12:22" ht="18" customHeight="1">
      <c r="L8" s="342"/>
      <c r="M8" s="342"/>
      <c r="N8" s="342"/>
      <c r="O8" s="342"/>
      <c r="P8" s="342"/>
      <c r="Q8" s="342"/>
      <c r="R8" s="342"/>
      <c r="T8" s="342"/>
      <c r="U8" s="342"/>
      <c r="V8" s="342"/>
    </row>
    <row r="9" spans="12:22" ht="18" customHeight="1"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</row>
    <row r="10" spans="10:22" ht="18" customHeight="1">
      <c r="J10" s="183" t="s">
        <v>138</v>
      </c>
      <c r="L10" s="342"/>
      <c r="M10" s="342"/>
      <c r="N10" s="342"/>
      <c r="O10" s="342"/>
      <c r="P10" s="342"/>
      <c r="Q10" s="342"/>
      <c r="R10" s="342"/>
      <c r="S10" s="342"/>
      <c r="T10" s="347" t="s">
        <v>139</v>
      </c>
      <c r="U10" s="342"/>
      <c r="V10" s="342"/>
    </row>
    <row r="11" spans="12:22" ht="18" customHeight="1">
      <c r="L11" s="342"/>
      <c r="M11" s="491"/>
      <c r="N11" s="491"/>
      <c r="O11" s="491"/>
      <c r="P11" s="491"/>
      <c r="Q11" s="491"/>
      <c r="R11" s="491"/>
      <c r="S11" s="491"/>
      <c r="T11" s="342"/>
      <c r="U11" s="342"/>
      <c r="V11" s="342"/>
    </row>
    <row r="12" spans="12:22" ht="18" customHeight="1">
      <c r="L12" s="342"/>
      <c r="M12" s="486"/>
      <c r="N12" s="486"/>
      <c r="O12" s="486"/>
      <c r="P12" s="486"/>
      <c r="Q12" s="486"/>
      <c r="R12" s="486"/>
      <c r="S12" s="486"/>
      <c r="T12" s="342"/>
      <c r="U12" s="342"/>
      <c r="V12" s="342"/>
    </row>
    <row r="13" spans="1:22" ht="18" customHeight="1">
      <c r="A13" s="491" t="s">
        <v>82</v>
      </c>
      <c r="B13" s="491"/>
      <c r="C13" s="491"/>
      <c r="D13" s="491"/>
      <c r="E13" s="491"/>
      <c r="F13" s="491"/>
      <c r="G13" s="491"/>
      <c r="H13" s="491"/>
      <c r="I13" s="491"/>
      <c r="J13" s="491"/>
      <c r="L13" s="342"/>
      <c r="M13" s="491" t="s">
        <v>82</v>
      </c>
      <c r="N13" s="491"/>
      <c r="O13" s="491"/>
      <c r="P13" s="491"/>
      <c r="Q13" s="491"/>
      <c r="R13" s="491"/>
      <c r="S13" s="491"/>
      <c r="T13" s="339"/>
      <c r="U13" s="182"/>
      <c r="V13" s="182"/>
    </row>
    <row r="14" spans="8:22" ht="18" customHeight="1">
      <c r="H14" s="339"/>
      <c r="L14" s="342"/>
      <c r="M14" s="486"/>
      <c r="N14" s="486"/>
      <c r="O14" s="486"/>
      <c r="P14" s="486"/>
      <c r="Q14" s="486"/>
      <c r="R14" s="486"/>
      <c r="S14" s="486"/>
      <c r="T14" s="182"/>
      <c r="U14" s="182"/>
      <c r="V14" s="182"/>
    </row>
    <row r="15" spans="1:22" ht="18" customHeight="1">
      <c r="A15" s="486"/>
      <c r="B15" s="486"/>
      <c r="C15" s="486"/>
      <c r="D15" s="486"/>
      <c r="E15" s="486"/>
      <c r="F15" s="486"/>
      <c r="G15" s="486"/>
      <c r="L15" s="342"/>
      <c r="M15" s="188" t="s">
        <v>83</v>
      </c>
      <c r="N15" s="342"/>
      <c r="O15" s="342"/>
      <c r="P15" s="342"/>
      <c r="Q15" s="342"/>
      <c r="R15" s="342"/>
      <c r="S15" s="342"/>
      <c r="T15" s="182"/>
      <c r="U15" s="182"/>
      <c r="V15" s="182"/>
    </row>
    <row r="16" spans="1:22" ht="18" customHeight="1">
      <c r="A16" s="188"/>
      <c r="B16" s="342"/>
      <c r="C16" s="342"/>
      <c r="D16" s="342"/>
      <c r="E16" s="342"/>
      <c r="F16" s="342"/>
      <c r="G16" s="342"/>
      <c r="L16" s="342"/>
      <c r="M16" s="188" t="s">
        <v>84</v>
      </c>
      <c r="N16" s="188"/>
      <c r="O16" s="188"/>
      <c r="P16" s="188"/>
      <c r="Q16" s="188"/>
      <c r="R16" s="188"/>
      <c r="S16" s="342"/>
      <c r="T16" s="340"/>
      <c r="U16" s="340"/>
      <c r="V16" s="340"/>
    </row>
    <row r="17" spans="1:22" ht="18" customHeight="1">
      <c r="A17" s="188" t="s">
        <v>143</v>
      </c>
      <c r="B17" s="188"/>
      <c r="C17" s="188"/>
      <c r="D17" s="188"/>
      <c r="E17" s="188"/>
      <c r="F17" s="188"/>
      <c r="G17" s="342"/>
      <c r="H17" s="340"/>
      <c r="I17" s="340"/>
      <c r="J17" s="340"/>
      <c r="L17" s="342"/>
      <c r="M17" s="188" t="s">
        <v>85</v>
      </c>
      <c r="N17" s="188"/>
      <c r="O17" s="188"/>
      <c r="P17" s="188"/>
      <c r="Q17" s="188"/>
      <c r="R17" s="188"/>
      <c r="S17" s="342"/>
      <c r="T17" s="340"/>
      <c r="U17" s="340"/>
      <c r="V17" s="340"/>
    </row>
    <row r="18" spans="1:22" ht="18" customHeight="1">
      <c r="A18" s="188" t="s">
        <v>85</v>
      </c>
      <c r="B18" s="188"/>
      <c r="C18" s="188"/>
      <c r="D18" s="188"/>
      <c r="E18" s="188"/>
      <c r="F18" s="188"/>
      <c r="G18" s="342"/>
      <c r="H18" s="340"/>
      <c r="I18" s="340"/>
      <c r="J18" s="340"/>
      <c r="L18" s="342"/>
      <c r="M18" s="188" t="s">
        <v>86</v>
      </c>
      <c r="N18" s="188"/>
      <c r="O18" s="188"/>
      <c r="P18" s="188"/>
      <c r="Q18" s="188"/>
      <c r="R18" s="188"/>
      <c r="S18" s="342"/>
      <c r="T18" s="187"/>
      <c r="U18" s="187"/>
      <c r="V18" s="182"/>
    </row>
    <row r="19" spans="1:22" ht="18" customHeight="1">
      <c r="A19" s="188" t="s">
        <v>144</v>
      </c>
      <c r="B19" s="188"/>
      <c r="C19" s="188"/>
      <c r="D19" s="188"/>
      <c r="E19" s="188"/>
      <c r="F19" s="188"/>
      <c r="G19" s="342"/>
      <c r="H19" s="187"/>
      <c r="I19" s="187"/>
      <c r="L19" s="342"/>
      <c r="M19" s="188" t="s">
        <v>87</v>
      </c>
      <c r="N19" s="188"/>
      <c r="O19" s="188"/>
      <c r="P19" s="348" t="s">
        <v>94</v>
      </c>
      <c r="Q19" s="342"/>
      <c r="R19" s="188"/>
      <c r="S19" s="342"/>
      <c r="T19" s="182"/>
      <c r="U19" s="182"/>
      <c r="V19" s="182"/>
    </row>
    <row r="20" spans="1:22" ht="18" customHeight="1">
      <c r="A20" s="188" t="s">
        <v>87</v>
      </c>
      <c r="B20" s="188"/>
      <c r="C20" s="188"/>
      <c r="D20" s="188"/>
      <c r="E20" s="188"/>
      <c r="F20" s="188"/>
      <c r="G20" s="342"/>
      <c r="L20" s="342"/>
      <c r="M20" s="342" t="s">
        <v>97</v>
      </c>
      <c r="N20" s="342"/>
      <c r="O20" s="342"/>
      <c r="P20" s="348" t="s">
        <v>95</v>
      </c>
      <c r="Q20" s="342"/>
      <c r="R20" s="342"/>
      <c r="S20" s="342"/>
      <c r="T20" s="342"/>
      <c r="U20" s="342"/>
      <c r="V20" s="342"/>
    </row>
    <row r="21" spans="1:22" ht="18" customHeight="1">
      <c r="A21" s="188"/>
      <c r="B21" s="188"/>
      <c r="C21" s="188"/>
      <c r="D21" s="188"/>
      <c r="E21" s="188"/>
      <c r="F21" s="188"/>
      <c r="G21" s="342"/>
      <c r="L21" s="342"/>
      <c r="M21" s="342"/>
      <c r="N21" s="342"/>
      <c r="O21" s="342"/>
      <c r="P21" s="342"/>
      <c r="Q21" s="349" t="s">
        <v>96</v>
      </c>
      <c r="S21" s="342"/>
      <c r="T21" s="342"/>
      <c r="U21" s="342"/>
      <c r="V21" s="342"/>
    </row>
    <row r="22" spans="1:22" ht="18" customHeight="1">
      <c r="A22" s="342"/>
      <c r="B22" s="342"/>
      <c r="C22" s="342"/>
      <c r="D22" s="343" t="s">
        <v>88</v>
      </c>
      <c r="E22" s="342"/>
      <c r="F22" s="342"/>
      <c r="G22" s="342"/>
      <c r="L22" s="342"/>
      <c r="M22" s="350"/>
      <c r="N22" s="342"/>
      <c r="O22" s="342" t="s">
        <v>88</v>
      </c>
      <c r="P22" s="342"/>
      <c r="S22" s="342"/>
      <c r="T22" s="342"/>
      <c r="U22" s="342"/>
      <c r="V22" s="342"/>
    </row>
    <row r="23" spans="12:22" ht="18" customHeight="1">
      <c r="L23" s="342"/>
      <c r="M23" s="351"/>
      <c r="N23" s="342"/>
      <c r="O23" s="342"/>
      <c r="P23" s="342"/>
      <c r="S23" s="342"/>
      <c r="T23" s="342"/>
      <c r="U23" s="342"/>
      <c r="V23" s="342"/>
    </row>
    <row r="24" spans="5:6" ht="18" customHeight="1">
      <c r="E24" s="488"/>
      <c r="F24" s="488"/>
    </row>
    <row r="25" spans="1:15" ht="18" customHeight="1">
      <c r="A25" s="182" t="s">
        <v>89</v>
      </c>
      <c r="E25" s="488" t="s">
        <v>56</v>
      </c>
      <c r="F25" s="488"/>
      <c r="M25" s="182" t="s">
        <v>89</v>
      </c>
      <c r="N25" s="182"/>
      <c r="O25" s="182"/>
    </row>
    <row r="26" spans="5:15" ht="18" customHeight="1">
      <c r="E26" s="185"/>
      <c r="F26" s="185"/>
      <c r="M26" s="182"/>
      <c r="N26" s="481" t="s">
        <v>130</v>
      </c>
      <c r="O26" s="182"/>
    </row>
    <row r="27" spans="1:19" ht="18" customHeight="1">
      <c r="A27" s="182" t="s">
        <v>90</v>
      </c>
      <c r="E27" s="488" t="s">
        <v>57</v>
      </c>
      <c r="F27" s="488"/>
      <c r="L27" s="353"/>
      <c r="N27" s="182"/>
      <c r="O27" s="182"/>
      <c r="P27" s="489"/>
      <c r="Q27" s="489"/>
      <c r="S27" s="353"/>
    </row>
    <row r="28" spans="12:19" ht="18" customHeight="1">
      <c r="L28" s="353"/>
      <c r="N28" s="487"/>
      <c r="O28" s="487"/>
      <c r="P28" s="489"/>
      <c r="Q28" s="489"/>
      <c r="R28" s="487"/>
      <c r="S28" s="353"/>
    </row>
    <row r="29" spans="12:19" ht="18" customHeight="1">
      <c r="L29" s="353"/>
      <c r="M29" s="182" t="s">
        <v>90</v>
      </c>
      <c r="N29" s="354"/>
      <c r="O29" s="354"/>
      <c r="P29" s="354"/>
      <c r="Q29" s="354"/>
      <c r="S29" s="354"/>
    </row>
    <row r="30" spans="5:19" ht="18" customHeight="1">
      <c r="E30" s="488"/>
      <c r="F30" s="488"/>
      <c r="L30" s="353"/>
      <c r="M30" s="355"/>
      <c r="N30" s="481" t="s">
        <v>131</v>
      </c>
      <c r="O30" s="356"/>
      <c r="P30" s="356"/>
      <c r="Q30" s="356"/>
      <c r="R30" s="356"/>
      <c r="S30" s="353"/>
    </row>
    <row r="31" spans="12:19" ht="18" customHeight="1">
      <c r="L31" s="353"/>
      <c r="M31" s="353"/>
      <c r="N31" s="353"/>
      <c r="O31" s="353"/>
      <c r="P31" s="353"/>
      <c r="Q31" s="353"/>
      <c r="S31" s="353"/>
    </row>
    <row r="32" spans="14:16" ht="18" customHeight="1">
      <c r="N32" s="348"/>
      <c r="P32" s="357"/>
    </row>
    <row r="33" ht="18" customHeight="1"/>
    <row r="34" ht="18" customHeight="1"/>
    <row r="35" ht="18" customHeight="1">
      <c r="P35" s="358"/>
    </row>
    <row r="36" ht="18" customHeight="1">
      <c r="P36" s="348"/>
    </row>
    <row r="37" ht="18" customHeight="1">
      <c r="P37" s="359"/>
    </row>
    <row r="38" ht="18" customHeight="1"/>
    <row r="39" ht="18" customHeight="1">
      <c r="N39" s="357"/>
    </row>
    <row r="40" spans="13:15" ht="18" customHeight="1">
      <c r="M40" s="487"/>
      <c r="O40" s="348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8" ht="15">
      <c r="P48" s="360"/>
    </row>
    <row r="49" ht="15">
      <c r="P49" s="348"/>
    </row>
    <row r="50" ht="15">
      <c r="P50" s="348"/>
    </row>
    <row r="53" ht="15">
      <c r="M53" s="348"/>
    </row>
    <row r="54" ht="15" customHeight="1"/>
    <row r="56" ht="15" customHeight="1"/>
    <row r="57" ht="15">
      <c r="M57" s="348"/>
    </row>
  </sheetData>
  <sheetProtection/>
  <mergeCells count="13">
    <mergeCell ref="I4:J4"/>
    <mergeCell ref="S4:T4"/>
    <mergeCell ref="I5:J5"/>
    <mergeCell ref="S5:T5"/>
    <mergeCell ref="M11:S11"/>
    <mergeCell ref="A13:J13"/>
    <mergeCell ref="M13:S13"/>
    <mergeCell ref="E24:F24"/>
    <mergeCell ref="E25:F25"/>
    <mergeCell ref="E27:F27"/>
    <mergeCell ref="P27:P28"/>
    <mergeCell ref="Q27:Q28"/>
    <mergeCell ref="E30:F30"/>
  </mergeCells>
  <printOptions horizontalCentered="1"/>
  <pageMargins left="0.82" right="0.39" top="0.7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57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6" width="9.00390625" style="182" customWidth="1"/>
    <col min="7" max="7" width="7.625" style="182" customWidth="1"/>
    <col min="8" max="8" width="8.75390625" style="182" customWidth="1"/>
    <col min="9" max="9" width="9.875" style="182" customWidth="1"/>
    <col min="10" max="10" width="9.375" style="182" customWidth="1"/>
    <col min="11" max="11" width="9.00390625" style="182" customWidth="1"/>
    <col min="12" max="12" width="3.125" style="345" customWidth="1"/>
    <col min="13" max="18" width="12.00390625" style="345" customWidth="1"/>
    <col min="19" max="19" width="11.00390625" style="345" customWidth="1"/>
    <col min="20" max="22" width="9.00390625" style="345" customWidth="1"/>
    <col min="23" max="16384" width="9.00390625" style="182" customWidth="1"/>
  </cols>
  <sheetData>
    <row r="1" ht="18" customHeight="1">
      <c r="L1" s="344" t="s">
        <v>93</v>
      </c>
    </row>
    <row r="2" spans="1:13" ht="18" customHeight="1">
      <c r="A2" s="482" t="s">
        <v>91</v>
      </c>
      <c r="M2" s="346" t="s">
        <v>98</v>
      </c>
    </row>
    <row r="3" spans="12:22" ht="18" customHeight="1"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9:22" ht="18" customHeight="1">
      <c r="I4" s="490" t="s">
        <v>133</v>
      </c>
      <c r="J4" s="490"/>
      <c r="L4" s="342"/>
      <c r="M4" s="342"/>
      <c r="N4" s="342"/>
      <c r="O4" s="342"/>
      <c r="P4" s="342"/>
      <c r="Q4" s="342"/>
      <c r="R4" s="183"/>
      <c r="S4" s="490" t="s">
        <v>133</v>
      </c>
      <c r="T4" s="490"/>
      <c r="U4" s="342"/>
      <c r="V4" s="342"/>
    </row>
    <row r="5" spans="8:22" ht="18" customHeight="1">
      <c r="H5" s="184"/>
      <c r="I5" s="490" t="s">
        <v>134</v>
      </c>
      <c r="J5" s="490"/>
      <c r="L5" s="342"/>
      <c r="M5" s="342"/>
      <c r="N5" s="342"/>
      <c r="O5" s="342"/>
      <c r="P5" s="342"/>
      <c r="Q5" s="342"/>
      <c r="R5" s="361"/>
      <c r="S5" s="490" t="s">
        <v>134</v>
      </c>
      <c r="T5" s="490"/>
      <c r="U5" s="342"/>
      <c r="V5" s="342"/>
    </row>
    <row r="6" spans="8:22" ht="18" customHeight="1">
      <c r="H6" s="184"/>
      <c r="I6" s="185"/>
      <c r="J6" s="185"/>
      <c r="L6" s="342"/>
      <c r="N6" s="342"/>
      <c r="O6" s="342"/>
      <c r="P6" s="342"/>
      <c r="Q6" s="342"/>
      <c r="R6" s="348" t="s">
        <v>99</v>
      </c>
      <c r="S6" s="342"/>
      <c r="T6" s="342"/>
      <c r="U6" s="342"/>
      <c r="V6" s="342"/>
    </row>
    <row r="7" spans="1:22" ht="18" customHeight="1">
      <c r="A7" s="188" t="s">
        <v>73</v>
      </c>
      <c r="B7" s="186"/>
      <c r="L7" s="342"/>
      <c r="M7" s="342" t="s">
        <v>73</v>
      </c>
      <c r="N7" s="342"/>
      <c r="O7" s="342"/>
      <c r="P7" s="342"/>
      <c r="Q7" s="342"/>
      <c r="R7" s="362" t="s">
        <v>100</v>
      </c>
      <c r="S7" s="342"/>
      <c r="T7" s="342"/>
      <c r="U7" s="342"/>
      <c r="V7" s="342"/>
    </row>
    <row r="8" spans="12:22" ht="18" customHeight="1">
      <c r="L8" s="342"/>
      <c r="M8" s="342"/>
      <c r="N8" s="342"/>
      <c r="O8" s="342"/>
      <c r="P8" s="342"/>
      <c r="Q8" s="342"/>
      <c r="R8" s="342"/>
      <c r="T8" s="342"/>
      <c r="U8" s="342"/>
      <c r="V8" s="342"/>
    </row>
    <row r="9" spans="12:22" ht="18" customHeight="1"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</row>
    <row r="10" spans="10:22" ht="18" customHeight="1">
      <c r="J10" s="183" t="s">
        <v>140</v>
      </c>
      <c r="L10" s="342"/>
      <c r="M10" s="342"/>
      <c r="N10" s="342"/>
      <c r="O10" s="342"/>
      <c r="P10" s="342"/>
      <c r="Q10" s="342"/>
      <c r="R10" s="342"/>
      <c r="S10" s="342"/>
      <c r="T10" s="347" t="s">
        <v>139</v>
      </c>
      <c r="U10" s="342"/>
      <c r="V10" s="342"/>
    </row>
    <row r="11" spans="12:22" ht="18" customHeight="1">
      <c r="L11" s="342"/>
      <c r="M11" s="491"/>
      <c r="N11" s="491"/>
      <c r="O11" s="491"/>
      <c r="P11" s="491"/>
      <c r="Q11" s="491"/>
      <c r="R11" s="491"/>
      <c r="S11" s="491"/>
      <c r="T11" s="342"/>
      <c r="U11" s="342"/>
      <c r="V11" s="342"/>
    </row>
    <row r="12" spans="12:22" ht="18" customHeight="1">
      <c r="L12" s="342"/>
      <c r="M12" s="341"/>
      <c r="N12" s="341"/>
      <c r="O12" s="341"/>
      <c r="P12" s="341"/>
      <c r="Q12" s="341"/>
      <c r="R12" s="341"/>
      <c r="S12" s="341"/>
      <c r="T12" s="342"/>
      <c r="U12" s="342"/>
      <c r="V12" s="342"/>
    </row>
    <row r="13" spans="1:22" ht="18" customHeight="1">
      <c r="A13" s="491" t="s">
        <v>82</v>
      </c>
      <c r="B13" s="491"/>
      <c r="C13" s="491"/>
      <c r="D13" s="491"/>
      <c r="E13" s="491"/>
      <c r="F13" s="491"/>
      <c r="G13" s="491"/>
      <c r="H13" s="491"/>
      <c r="I13" s="491"/>
      <c r="J13" s="491"/>
      <c r="L13" s="342"/>
      <c r="M13" s="491" t="s">
        <v>82</v>
      </c>
      <c r="N13" s="491"/>
      <c r="O13" s="491"/>
      <c r="P13" s="491"/>
      <c r="Q13" s="491"/>
      <c r="R13" s="491"/>
      <c r="S13" s="491"/>
      <c r="T13" s="339"/>
      <c r="U13" s="182"/>
      <c r="V13" s="182"/>
    </row>
    <row r="14" spans="8:22" ht="18" customHeight="1">
      <c r="H14" s="339"/>
      <c r="L14" s="342"/>
      <c r="M14" s="341"/>
      <c r="N14" s="341"/>
      <c r="O14" s="341"/>
      <c r="P14" s="341"/>
      <c r="Q14" s="341"/>
      <c r="R14" s="341"/>
      <c r="S14" s="341"/>
      <c r="T14" s="182"/>
      <c r="U14" s="182"/>
      <c r="V14" s="182"/>
    </row>
    <row r="15" spans="1:22" ht="18" customHeight="1">
      <c r="A15" s="341"/>
      <c r="B15" s="341"/>
      <c r="C15" s="341"/>
      <c r="D15" s="341"/>
      <c r="E15" s="341"/>
      <c r="F15" s="341"/>
      <c r="G15" s="341"/>
      <c r="L15" s="342"/>
      <c r="M15" s="188" t="s">
        <v>83</v>
      </c>
      <c r="N15" s="342"/>
      <c r="O15" s="342"/>
      <c r="P15" s="342"/>
      <c r="Q15" s="342"/>
      <c r="R15" s="342"/>
      <c r="S15" s="342"/>
      <c r="T15" s="182"/>
      <c r="U15" s="182"/>
      <c r="V15" s="182"/>
    </row>
    <row r="16" spans="1:22" ht="18" customHeight="1">
      <c r="A16" s="188" t="s">
        <v>83</v>
      </c>
      <c r="B16" s="342"/>
      <c r="C16" s="342"/>
      <c r="D16" s="342"/>
      <c r="E16" s="342"/>
      <c r="F16" s="342"/>
      <c r="G16" s="342"/>
      <c r="L16" s="342"/>
      <c r="M16" s="188" t="s">
        <v>84</v>
      </c>
      <c r="N16" s="188"/>
      <c r="O16" s="188"/>
      <c r="P16" s="188"/>
      <c r="Q16" s="188"/>
      <c r="R16" s="188"/>
      <c r="S16" s="342"/>
      <c r="T16" s="340"/>
      <c r="U16" s="340"/>
      <c r="V16" s="340"/>
    </row>
    <row r="17" spans="1:22" ht="18" customHeight="1">
      <c r="A17" s="188" t="s">
        <v>84</v>
      </c>
      <c r="B17" s="188"/>
      <c r="C17" s="188"/>
      <c r="D17" s="188"/>
      <c r="E17" s="188"/>
      <c r="F17" s="188"/>
      <c r="G17" s="342"/>
      <c r="H17" s="340"/>
      <c r="I17" s="340"/>
      <c r="J17" s="340"/>
      <c r="L17" s="342"/>
      <c r="M17" s="188" t="s">
        <v>85</v>
      </c>
      <c r="N17" s="188"/>
      <c r="O17" s="188"/>
      <c r="P17" s="188"/>
      <c r="Q17" s="188"/>
      <c r="R17" s="188"/>
      <c r="S17" s="342"/>
      <c r="T17" s="340"/>
      <c r="U17" s="340"/>
      <c r="V17" s="340"/>
    </row>
    <row r="18" spans="1:22" ht="18" customHeight="1">
      <c r="A18" s="188" t="s">
        <v>85</v>
      </c>
      <c r="B18" s="188"/>
      <c r="C18" s="188"/>
      <c r="D18" s="188"/>
      <c r="E18" s="188"/>
      <c r="F18" s="188"/>
      <c r="G18" s="342"/>
      <c r="H18" s="340"/>
      <c r="I18" s="340"/>
      <c r="J18" s="340"/>
      <c r="L18" s="342"/>
      <c r="M18" s="188" t="s">
        <v>86</v>
      </c>
      <c r="N18" s="188"/>
      <c r="O18" s="188"/>
      <c r="P18" s="188"/>
      <c r="Q18" s="188"/>
      <c r="R18" s="188"/>
      <c r="S18" s="342"/>
      <c r="T18" s="187"/>
      <c r="U18" s="187"/>
      <c r="V18" s="182"/>
    </row>
    <row r="19" spans="1:22" ht="18" customHeight="1">
      <c r="A19" s="188" t="s">
        <v>86</v>
      </c>
      <c r="B19" s="188"/>
      <c r="C19" s="188"/>
      <c r="D19" s="188"/>
      <c r="E19" s="188"/>
      <c r="F19" s="188"/>
      <c r="G19" s="342"/>
      <c r="H19" s="187"/>
      <c r="I19" s="187"/>
      <c r="L19" s="342"/>
      <c r="M19" s="188" t="s">
        <v>87</v>
      </c>
      <c r="N19" s="188"/>
      <c r="O19" s="188"/>
      <c r="P19" s="348" t="s">
        <v>94</v>
      </c>
      <c r="Q19" s="342"/>
      <c r="R19" s="188"/>
      <c r="S19" s="342"/>
      <c r="T19" s="182"/>
      <c r="U19" s="182"/>
      <c r="V19" s="182"/>
    </row>
    <row r="20" spans="1:22" ht="18" customHeight="1">
      <c r="A20" s="188" t="s">
        <v>87</v>
      </c>
      <c r="B20" s="188"/>
      <c r="C20" s="188"/>
      <c r="D20" s="188"/>
      <c r="E20" s="188"/>
      <c r="F20" s="188"/>
      <c r="G20" s="342"/>
      <c r="L20" s="342"/>
      <c r="M20" s="342" t="s">
        <v>97</v>
      </c>
      <c r="N20" s="342"/>
      <c r="O20" s="342"/>
      <c r="P20" s="348" t="s">
        <v>95</v>
      </c>
      <c r="Q20" s="342"/>
      <c r="R20" s="342"/>
      <c r="S20" s="342"/>
      <c r="T20" s="342"/>
      <c r="U20" s="342"/>
      <c r="V20" s="342"/>
    </row>
    <row r="21" spans="1:22" ht="18" customHeight="1">
      <c r="A21" s="188"/>
      <c r="B21" s="188"/>
      <c r="C21" s="188"/>
      <c r="D21" s="188"/>
      <c r="E21" s="188"/>
      <c r="F21" s="188"/>
      <c r="G21" s="342"/>
      <c r="L21" s="342"/>
      <c r="M21" s="342"/>
      <c r="N21" s="342"/>
      <c r="O21" s="342"/>
      <c r="P21" s="342"/>
      <c r="Q21" s="349" t="s">
        <v>96</v>
      </c>
      <c r="S21" s="342"/>
      <c r="T21" s="342"/>
      <c r="U21" s="342"/>
      <c r="V21" s="342"/>
    </row>
    <row r="22" spans="1:22" ht="18" customHeight="1">
      <c r="A22" s="342"/>
      <c r="B22" s="342"/>
      <c r="C22" s="342"/>
      <c r="D22" s="343" t="s">
        <v>88</v>
      </c>
      <c r="E22" s="342"/>
      <c r="F22" s="342"/>
      <c r="G22" s="342"/>
      <c r="L22" s="342"/>
      <c r="M22" s="350"/>
      <c r="N22" s="342"/>
      <c r="O22" s="342" t="s">
        <v>88</v>
      </c>
      <c r="P22" s="342"/>
      <c r="S22" s="342"/>
      <c r="T22" s="342"/>
      <c r="U22" s="342"/>
      <c r="V22" s="342"/>
    </row>
    <row r="23" spans="12:22" ht="18" customHeight="1">
      <c r="L23" s="342"/>
      <c r="M23" s="351"/>
      <c r="N23" s="342"/>
      <c r="O23" s="342"/>
      <c r="P23" s="342"/>
      <c r="S23" s="342"/>
      <c r="T23" s="342"/>
      <c r="U23" s="342"/>
      <c r="V23" s="342"/>
    </row>
    <row r="24" spans="5:6" ht="18" customHeight="1">
      <c r="E24" s="488"/>
      <c r="F24" s="488"/>
    </row>
    <row r="25" spans="1:15" ht="18" customHeight="1">
      <c r="A25" s="182" t="s">
        <v>89</v>
      </c>
      <c r="E25" s="488" t="s">
        <v>56</v>
      </c>
      <c r="F25" s="488"/>
      <c r="M25" s="182" t="s">
        <v>89</v>
      </c>
      <c r="N25" s="182"/>
      <c r="O25" s="182"/>
    </row>
    <row r="26" spans="5:15" ht="18" customHeight="1">
      <c r="E26" s="185"/>
      <c r="F26" s="185"/>
      <c r="M26" s="182"/>
      <c r="N26" s="481" t="s">
        <v>130</v>
      </c>
      <c r="O26" s="182"/>
    </row>
    <row r="27" spans="1:19" ht="18" customHeight="1">
      <c r="A27" s="182" t="s">
        <v>90</v>
      </c>
      <c r="E27" s="488" t="s">
        <v>57</v>
      </c>
      <c r="F27" s="488"/>
      <c r="L27" s="353"/>
      <c r="N27" s="182"/>
      <c r="O27" s="182"/>
      <c r="P27" s="489"/>
      <c r="Q27" s="489"/>
      <c r="S27" s="353"/>
    </row>
    <row r="28" spans="12:19" ht="18" customHeight="1">
      <c r="L28" s="353"/>
      <c r="N28" s="352"/>
      <c r="O28" s="352"/>
      <c r="P28" s="489"/>
      <c r="Q28" s="489"/>
      <c r="R28" s="352"/>
      <c r="S28" s="353"/>
    </row>
    <row r="29" spans="12:19" ht="18" customHeight="1">
      <c r="L29" s="353"/>
      <c r="M29" s="182" t="s">
        <v>90</v>
      </c>
      <c r="N29" s="354"/>
      <c r="O29" s="354"/>
      <c r="P29" s="354"/>
      <c r="Q29" s="354"/>
      <c r="S29" s="354"/>
    </row>
    <row r="30" spans="5:19" ht="18" customHeight="1">
      <c r="E30" s="488"/>
      <c r="F30" s="488"/>
      <c r="L30" s="353"/>
      <c r="M30" s="355"/>
      <c r="N30" s="481" t="s">
        <v>131</v>
      </c>
      <c r="O30" s="356"/>
      <c r="P30" s="356"/>
      <c r="Q30" s="356"/>
      <c r="R30" s="356"/>
      <c r="S30" s="353"/>
    </row>
    <row r="31" spans="12:19" ht="18" customHeight="1">
      <c r="L31" s="353"/>
      <c r="M31" s="353"/>
      <c r="N31" s="353"/>
      <c r="O31" s="353"/>
      <c r="P31" s="353"/>
      <c r="Q31" s="353"/>
      <c r="S31" s="353"/>
    </row>
    <row r="32" spans="14:16" ht="18" customHeight="1">
      <c r="N32" s="348"/>
      <c r="P32" s="357"/>
    </row>
    <row r="33" ht="18" customHeight="1"/>
    <row r="34" ht="18" customHeight="1"/>
    <row r="35" ht="18" customHeight="1">
      <c r="P35" s="358"/>
    </row>
    <row r="36" ht="18" customHeight="1">
      <c r="P36" s="348"/>
    </row>
    <row r="37" ht="18" customHeight="1">
      <c r="P37" s="359"/>
    </row>
    <row r="38" ht="18" customHeight="1"/>
    <row r="39" ht="18" customHeight="1">
      <c r="N39" s="357"/>
    </row>
    <row r="40" spans="13:15" ht="18" customHeight="1">
      <c r="M40" s="352"/>
      <c r="O40" s="348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8" ht="15">
      <c r="P48" s="360"/>
    </row>
    <row r="49" ht="15">
      <c r="P49" s="348"/>
    </row>
    <row r="50" ht="15">
      <c r="P50" s="348"/>
    </row>
    <row r="53" ht="15">
      <c r="M53" s="348"/>
    </row>
    <row r="54" ht="15" customHeight="1"/>
    <row r="56" ht="15" customHeight="1"/>
    <row r="57" ht="15">
      <c r="M57" s="348"/>
    </row>
  </sheetData>
  <sheetProtection/>
  <mergeCells count="13">
    <mergeCell ref="E30:F30"/>
    <mergeCell ref="M11:S11"/>
    <mergeCell ref="P27:P28"/>
    <mergeCell ref="Q27:Q28"/>
    <mergeCell ref="E24:F24"/>
    <mergeCell ref="E25:F25"/>
    <mergeCell ref="E27:F27"/>
    <mergeCell ref="M13:S13"/>
    <mergeCell ref="A13:J13"/>
    <mergeCell ref="I4:J4"/>
    <mergeCell ref="I5:J5"/>
    <mergeCell ref="S4:T4"/>
    <mergeCell ref="S5:T5"/>
  </mergeCells>
  <printOptions horizontalCentered="1"/>
  <pageMargins left="0.82" right="0.39" top="0.73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AG36"/>
  <sheetViews>
    <sheetView view="pageBreakPreview" zoomScale="85" zoomScaleNormal="85" zoomScaleSheetLayoutView="85" zoomScalePageLayoutView="0" workbookViewId="0" topLeftCell="A1">
      <selection activeCell="I7" sqref="I7"/>
    </sheetView>
  </sheetViews>
  <sheetFormatPr defaultColWidth="9.00390625" defaultRowHeight="13.5"/>
  <cols>
    <col min="1" max="1" width="1.625" style="366" customWidth="1"/>
    <col min="2" max="2" width="12.00390625" style="366" customWidth="1"/>
    <col min="3" max="3" width="8.00390625" style="366" customWidth="1"/>
    <col min="4" max="4" width="11.75390625" style="366" customWidth="1"/>
    <col min="5" max="5" width="9.625" style="366" customWidth="1"/>
    <col min="6" max="6" width="9.875" style="366" customWidth="1"/>
    <col min="7" max="7" width="9.625" style="366" customWidth="1"/>
    <col min="8" max="11" width="7.625" style="366" customWidth="1"/>
    <col min="12" max="12" width="7.00390625" style="366" customWidth="1"/>
    <col min="13" max="13" width="5.875" style="366" customWidth="1"/>
    <col min="14" max="14" width="10.125" style="366" customWidth="1"/>
    <col min="15" max="15" width="9.75390625" style="366" customWidth="1"/>
    <col min="16" max="16" width="5.75390625" style="366" customWidth="1"/>
    <col min="17" max="17" width="10.50390625" style="366" bestFit="1" customWidth="1"/>
    <col min="18" max="18" width="6.75390625" style="366" customWidth="1"/>
    <col min="19" max="19" width="9.00390625" style="366" customWidth="1"/>
    <col min="20" max="20" width="10.25390625" style="366" bestFit="1" customWidth="1"/>
    <col min="21" max="16384" width="9.00390625" style="366" customWidth="1"/>
  </cols>
  <sheetData>
    <row r="1" ht="18" customHeight="1">
      <c r="B1" s="433" t="s">
        <v>69</v>
      </c>
    </row>
    <row r="2" ht="24.75" customHeight="1">
      <c r="B2" s="4" t="s">
        <v>92</v>
      </c>
    </row>
    <row r="3" spans="2:22" ht="36.75" customHeight="1" thickBot="1">
      <c r="B3" s="494" t="s">
        <v>79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V3" s="367"/>
    </row>
    <row r="4" spans="2:33" ht="18" customHeight="1">
      <c r="B4" s="434" t="s">
        <v>47</v>
      </c>
      <c r="C4" s="368"/>
      <c r="D4" s="368"/>
      <c r="E4" s="368"/>
      <c r="F4" s="368"/>
      <c r="G4" s="495" t="s">
        <v>2</v>
      </c>
      <c r="H4" s="496"/>
      <c r="I4" s="496"/>
      <c r="J4" s="496"/>
      <c r="K4" s="496"/>
      <c r="L4" s="497"/>
      <c r="M4" s="369"/>
      <c r="N4" s="370" t="s">
        <v>3</v>
      </c>
      <c r="O4" s="370"/>
      <c r="P4" s="370"/>
      <c r="Q4" s="370"/>
      <c r="R4" s="372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</row>
    <row r="5" spans="2:33" ht="18" customHeight="1">
      <c r="B5" s="435" t="s">
        <v>48</v>
      </c>
      <c r="C5" s="5" t="s">
        <v>30</v>
      </c>
      <c r="D5" s="374" t="s">
        <v>4</v>
      </c>
      <c r="E5" s="6" t="s">
        <v>0</v>
      </c>
      <c r="F5" s="6" t="s">
        <v>5</v>
      </c>
      <c r="G5" s="421"/>
      <c r="H5" s="492" t="s">
        <v>81</v>
      </c>
      <c r="I5" s="376" t="s">
        <v>146</v>
      </c>
      <c r="J5" s="376" t="s">
        <v>7</v>
      </c>
      <c r="K5" s="376" t="s">
        <v>8</v>
      </c>
      <c r="L5" s="7"/>
      <c r="M5" s="8"/>
      <c r="N5" s="378" t="s">
        <v>9</v>
      </c>
      <c r="O5" s="378" t="s">
        <v>10</v>
      </c>
      <c r="P5" s="379" t="s">
        <v>39</v>
      </c>
      <c r="Q5" s="378" t="s">
        <v>11</v>
      </c>
      <c r="R5" s="380" t="s">
        <v>12</v>
      </c>
      <c r="S5" s="381"/>
      <c r="T5" s="381"/>
      <c r="U5" s="381"/>
      <c r="V5" s="382"/>
      <c r="W5" s="382"/>
      <c r="X5" s="383"/>
      <c r="Y5" s="383"/>
      <c r="Z5" s="383"/>
      <c r="AA5" s="382"/>
      <c r="AB5" s="373"/>
      <c r="AC5" s="383"/>
      <c r="AD5" s="383"/>
      <c r="AE5" s="384"/>
      <c r="AF5" s="383"/>
      <c r="AG5" s="383"/>
    </row>
    <row r="6" spans="2:33" ht="18" customHeight="1">
      <c r="B6" s="436" t="s">
        <v>37</v>
      </c>
      <c r="C6" s="386"/>
      <c r="D6" s="3"/>
      <c r="E6" s="9"/>
      <c r="F6" s="3"/>
      <c r="G6" s="387" t="s">
        <v>34</v>
      </c>
      <c r="H6" s="493"/>
      <c r="I6" s="388" t="s">
        <v>147</v>
      </c>
      <c r="J6" s="388" t="s">
        <v>15</v>
      </c>
      <c r="K6" s="388" t="s">
        <v>16</v>
      </c>
      <c r="L6" s="388" t="s">
        <v>17</v>
      </c>
      <c r="M6" s="389" t="s">
        <v>18</v>
      </c>
      <c r="N6" s="390" t="s">
        <v>19</v>
      </c>
      <c r="O6" s="390" t="s">
        <v>20</v>
      </c>
      <c r="P6" s="390" t="s">
        <v>21</v>
      </c>
      <c r="Q6" s="390" t="s">
        <v>22</v>
      </c>
      <c r="R6" s="391" t="s">
        <v>23</v>
      </c>
      <c r="S6" s="10"/>
      <c r="T6" s="373"/>
      <c r="U6" s="373"/>
      <c r="V6" s="381"/>
      <c r="W6" s="381"/>
      <c r="X6" s="381"/>
      <c r="Y6" s="381"/>
      <c r="Z6" s="381"/>
      <c r="AA6" s="381"/>
      <c r="AB6" s="382"/>
      <c r="AC6" s="383"/>
      <c r="AD6" s="383"/>
      <c r="AE6" s="383"/>
      <c r="AF6" s="383"/>
      <c r="AG6" s="383"/>
    </row>
    <row r="7" spans="2:33" ht="18" customHeight="1">
      <c r="B7" s="437"/>
      <c r="C7" s="438"/>
      <c r="D7" s="11"/>
      <c r="E7" s="395" t="s">
        <v>38</v>
      </c>
      <c r="F7" s="395" t="s">
        <v>38</v>
      </c>
      <c r="G7" s="395" t="s">
        <v>38</v>
      </c>
      <c r="H7" s="395" t="s">
        <v>38</v>
      </c>
      <c r="I7" s="395" t="s">
        <v>38</v>
      </c>
      <c r="J7" s="395" t="s">
        <v>38</v>
      </c>
      <c r="K7" s="395" t="s">
        <v>38</v>
      </c>
      <c r="L7" s="395" t="s">
        <v>38</v>
      </c>
      <c r="M7" s="439"/>
      <c r="N7" s="5"/>
      <c r="O7" s="5"/>
      <c r="P7" s="13"/>
      <c r="Q7" s="5"/>
      <c r="R7" s="14"/>
      <c r="S7" s="10"/>
      <c r="T7" s="373"/>
      <c r="U7" s="373"/>
      <c r="V7" s="381"/>
      <c r="W7" s="381"/>
      <c r="X7" s="381"/>
      <c r="Y7" s="381"/>
      <c r="Z7" s="381"/>
      <c r="AA7" s="381"/>
      <c r="AB7" s="382"/>
      <c r="AC7" s="383"/>
      <c r="AD7" s="383"/>
      <c r="AE7" s="383"/>
      <c r="AF7" s="383"/>
      <c r="AG7" s="383"/>
    </row>
    <row r="8" spans="2:33" ht="13.5" customHeight="1">
      <c r="B8" s="440"/>
      <c r="C8" s="441"/>
      <c r="D8" s="442"/>
      <c r="E8" s="12">
        <f>ROUNDDOWN(E11+E23,-3)</f>
        <v>0</v>
      </c>
      <c r="F8" s="12">
        <f>ROUNDDOWN(F11+F23,-3)</f>
        <v>0</v>
      </c>
      <c r="G8" s="12">
        <f>G11+G23</f>
        <v>0</v>
      </c>
      <c r="H8" s="443"/>
      <c r="I8" s="443">
        <f>I11</f>
        <v>0</v>
      </c>
      <c r="J8" s="443"/>
      <c r="K8" s="443"/>
      <c r="L8" s="443"/>
      <c r="M8" s="400"/>
      <c r="N8" s="9">
        <f>ROUNDDOWN(E8*M8,-3)</f>
        <v>0</v>
      </c>
      <c r="O8" s="9">
        <f>ROUNDDOWN(F8*M8,-3)</f>
        <v>0</v>
      </c>
      <c r="P8" s="18">
        <f>N8-O8</f>
        <v>0</v>
      </c>
      <c r="Q8" s="9">
        <f>SUM(Q11:Q27)</f>
        <v>0</v>
      </c>
      <c r="R8" s="19">
        <v>0</v>
      </c>
      <c r="S8" s="10"/>
      <c r="T8" s="10"/>
      <c r="U8" s="10"/>
      <c r="V8" s="10"/>
      <c r="W8" s="10"/>
      <c r="X8" s="10"/>
      <c r="Y8" s="10"/>
      <c r="Z8" s="10"/>
      <c r="AA8" s="10"/>
      <c r="AB8" s="382"/>
      <c r="AC8" s="10"/>
      <c r="AD8" s="10"/>
      <c r="AE8" s="382"/>
      <c r="AF8" s="10"/>
      <c r="AG8" s="10"/>
    </row>
    <row r="9" spans="2:33" ht="13.5" customHeight="1">
      <c r="B9" s="401"/>
      <c r="C9" s="402"/>
      <c r="D9" s="453"/>
      <c r="E9" s="404"/>
      <c r="F9" s="404"/>
      <c r="G9" s="404"/>
      <c r="H9" s="454"/>
      <c r="I9" s="454"/>
      <c r="J9" s="454"/>
      <c r="K9" s="454"/>
      <c r="L9" s="454"/>
      <c r="M9" s="405"/>
      <c r="N9" s="404"/>
      <c r="O9" s="404"/>
      <c r="P9" s="406"/>
      <c r="Q9" s="404"/>
      <c r="R9" s="407"/>
      <c r="S9" s="10"/>
      <c r="T9" s="10"/>
      <c r="U9" s="10"/>
      <c r="V9" s="10"/>
      <c r="W9" s="10"/>
      <c r="X9" s="10"/>
      <c r="Y9" s="10"/>
      <c r="Z9" s="10"/>
      <c r="AA9" s="10"/>
      <c r="AB9" s="382"/>
      <c r="AC9" s="10"/>
      <c r="AD9" s="10"/>
      <c r="AE9" s="382"/>
      <c r="AF9" s="10"/>
      <c r="AG9" s="10"/>
    </row>
    <row r="10" spans="2:33" ht="13.5" customHeight="1">
      <c r="B10" s="408"/>
      <c r="C10" s="1"/>
      <c r="D10" s="366" t="s">
        <v>145</v>
      </c>
      <c r="E10" s="12"/>
      <c r="F10" s="1"/>
      <c r="G10" s="6"/>
      <c r="H10" s="445"/>
      <c r="I10" s="445"/>
      <c r="J10" s="445"/>
      <c r="K10" s="445"/>
      <c r="L10" s="445"/>
      <c r="M10" s="20"/>
      <c r="N10" s="5"/>
      <c r="O10" s="5"/>
      <c r="P10" s="13"/>
      <c r="Q10" s="5"/>
      <c r="R10" s="14"/>
      <c r="S10" s="10"/>
      <c r="T10" s="409"/>
      <c r="U10" s="10"/>
      <c r="V10" s="10"/>
      <c r="W10" s="10"/>
      <c r="X10" s="410"/>
      <c r="Y10" s="10"/>
      <c r="Z10" s="10"/>
      <c r="AA10" s="10"/>
      <c r="AB10" s="382"/>
      <c r="AC10" s="10"/>
      <c r="AD10" s="10"/>
      <c r="AE10" s="382"/>
      <c r="AF10" s="10"/>
      <c r="AG10" s="10"/>
    </row>
    <row r="11" spans="2:33" ht="13.5" customHeight="1">
      <c r="B11" s="411"/>
      <c r="C11" s="3"/>
      <c r="D11" s="21" t="s">
        <v>72</v>
      </c>
      <c r="E11" s="9">
        <f>SUM(F11)</f>
        <v>0</v>
      </c>
      <c r="F11" s="9">
        <f>SUM(G11:L11)</f>
        <v>0</v>
      </c>
      <c r="G11" s="9">
        <f>SUM(G13:G19)</f>
        <v>0</v>
      </c>
      <c r="H11" s="446"/>
      <c r="I11" s="444">
        <f>SUM(I13:I19)</f>
        <v>0</v>
      </c>
      <c r="J11" s="444"/>
      <c r="K11" s="446"/>
      <c r="L11" s="446"/>
      <c r="M11" s="17"/>
      <c r="N11" s="9"/>
      <c r="O11" s="9">
        <f>ROUNDDOWN(E11*M11,-3)</f>
        <v>0</v>
      </c>
      <c r="P11" s="18">
        <v>0</v>
      </c>
      <c r="Q11" s="9"/>
      <c r="R11" s="19">
        <v>0</v>
      </c>
      <c r="S11" s="10"/>
      <c r="T11" s="409"/>
      <c r="U11" s="10"/>
      <c r="V11" s="10"/>
      <c r="W11" s="10"/>
      <c r="X11" s="10"/>
      <c r="Y11" s="10"/>
      <c r="Z11" s="10"/>
      <c r="AA11" s="10"/>
      <c r="AB11" s="382"/>
      <c r="AC11" s="10"/>
      <c r="AD11" s="10"/>
      <c r="AE11" s="382"/>
      <c r="AF11" s="10"/>
      <c r="AG11" s="10"/>
    </row>
    <row r="12" spans="2:33" ht="13.5" customHeight="1">
      <c r="B12" s="2"/>
      <c r="C12" s="8"/>
      <c r="D12" s="23"/>
      <c r="E12" s="12"/>
      <c r="F12" s="12"/>
      <c r="G12" s="24"/>
      <c r="H12" s="443"/>
      <c r="I12" s="443"/>
      <c r="J12" s="443"/>
      <c r="K12" s="443"/>
      <c r="L12" s="443"/>
      <c r="M12" s="20"/>
      <c r="N12" s="24"/>
      <c r="O12" s="24"/>
      <c r="P12" s="7"/>
      <c r="Q12" s="24"/>
      <c r="R12" s="25"/>
      <c r="S12" s="10"/>
      <c r="T12" s="412"/>
      <c r="U12" s="10"/>
      <c r="V12" s="10"/>
      <c r="W12" s="10"/>
      <c r="X12" s="10"/>
      <c r="Y12" s="10"/>
      <c r="Z12" s="10"/>
      <c r="AA12" s="10"/>
      <c r="AB12" s="382"/>
      <c r="AC12" s="10"/>
      <c r="AD12" s="10"/>
      <c r="AE12" s="382"/>
      <c r="AF12" s="10"/>
      <c r="AG12" s="10"/>
    </row>
    <row r="13" spans="2:33" ht="13.5" customHeight="1">
      <c r="B13" s="411"/>
      <c r="C13" s="3"/>
      <c r="D13" s="447"/>
      <c r="E13" s="9"/>
      <c r="F13" s="9">
        <f>SUM(G13:L13)</f>
        <v>0</v>
      </c>
      <c r="G13" s="9"/>
      <c r="H13" s="444"/>
      <c r="I13" s="444"/>
      <c r="J13" s="444"/>
      <c r="K13" s="444"/>
      <c r="L13" s="444"/>
      <c r="M13" s="17"/>
      <c r="N13" s="9"/>
      <c r="O13" s="9"/>
      <c r="P13" s="27"/>
      <c r="Q13" s="9"/>
      <c r="R13" s="19"/>
      <c r="S13" s="10"/>
      <c r="T13" s="10"/>
      <c r="U13" s="10"/>
      <c r="V13" s="10"/>
      <c r="W13" s="10"/>
      <c r="X13" s="10"/>
      <c r="Y13" s="10"/>
      <c r="Z13" s="10"/>
      <c r="AA13" s="10"/>
      <c r="AB13" s="382"/>
      <c r="AC13" s="10"/>
      <c r="AD13" s="10"/>
      <c r="AE13" s="382"/>
      <c r="AF13" s="10"/>
      <c r="AG13" s="10"/>
    </row>
    <row r="14" spans="2:33" ht="13.5" customHeight="1">
      <c r="B14" s="2"/>
      <c r="C14" s="1"/>
      <c r="D14" s="23"/>
      <c r="E14" s="12"/>
      <c r="F14" s="12"/>
      <c r="G14" s="24"/>
      <c r="H14" s="443"/>
      <c r="I14" s="443"/>
      <c r="J14" s="443"/>
      <c r="K14" s="443"/>
      <c r="L14" s="443"/>
      <c r="M14" s="20"/>
      <c r="N14" s="12"/>
      <c r="O14" s="12"/>
      <c r="P14" s="28"/>
      <c r="Q14" s="12"/>
      <c r="R14" s="16"/>
      <c r="S14" s="10"/>
      <c r="T14" s="10"/>
      <c r="U14" s="10"/>
      <c r="V14" s="10"/>
      <c r="W14" s="10"/>
      <c r="X14" s="10"/>
      <c r="Y14" s="10"/>
      <c r="Z14" s="10"/>
      <c r="AA14" s="10"/>
      <c r="AB14" s="382"/>
      <c r="AC14" s="10"/>
      <c r="AD14" s="10"/>
      <c r="AE14" s="382"/>
      <c r="AF14" s="10"/>
      <c r="AG14" s="10"/>
    </row>
    <row r="15" spans="2:33" ht="13.5" customHeight="1">
      <c r="B15" s="411"/>
      <c r="C15" s="3"/>
      <c r="D15" s="448"/>
      <c r="E15" s="9"/>
      <c r="F15" s="9">
        <f>SUM(G15:L15)</f>
        <v>0</v>
      </c>
      <c r="G15" s="9"/>
      <c r="H15" s="444"/>
      <c r="I15" s="444"/>
      <c r="J15" s="444"/>
      <c r="K15" s="444"/>
      <c r="L15" s="444"/>
      <c r="M15" s="17"/>
      <c r="N15" s="9"/>
      <c r="O15" s="9"/>
      <c r="P15" s="27"/>
      <c r="Q15" s="9"/>
      <c r="R15" s="19"/>
      <c r="S15" s="10"/>
      <c r="T15" s="10"/>
      <c r="U15" s="10"/>
      <c r="V15" s="10"/>
      <c r="W15" s="10"/>
      <c r="X15" s="10"/>
      <c r="Y15" s="10"/>
      <c r="Z15" s="10"/>
      <c r="AA15" s="10"/>
      <c r="AB15" s="382"/>
      <c r="AC15" s="10"/>
      <c r="AD15" s="10"/>
      <c r="AE15" s="382"/>
      <c r="AF15" s="10"/>
      <c r="AG15" s="10"/>
    </row>
    <row r="16" spans="2:33" ht="13.5" customHeight="1">
      <c r="B16" s="2"/>
      <c r="C16" s="8"/>
      <c r="D16" s="32"/>
      <c r="E16" s="12"/>
      <c r="F16" s="1"/>
      <c r="G16" s="29"/>
      <c r="H16" s="445"/>
      <c r="I16" s="445"/>
      <c r="J16" s="449"/>
      <c r="K16" s="449"/>
      <c r="L16" s="449"/>
      <c r="M16" s="20"/>
      <c r="N16" s="12"/>
      <c r="O16" s="12"/>
      <c r="P16" s="28"/>
      <c r="Q16" s="12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382"/>
      <c r="AC16" s="10"/>
      <c r="AD16" s="10"/>
      <c r="AE16" s="382"/>
      <c r="AF16" s="10"/>
      <c r="AG16" s="10"/>
    </row>
    <row r="17" spans="2:33" ht="13.5" customHeight="1">
      <c r="B17" s="411"/>
      <c r="C17" s="3"/>
      <c r="D17" s="450"/>
      <c r="E17" s="9"/>
      <c r="F17" s="9">
        <f>SUM(G17:L17)</f>
        <v>0</v>
      </c>
      <c r="G17" s="9"/>
      <c r="H17" s="446"/>
      <c r="I17" s="451"/>
      <c r="J17" s="444"/>
      <c r="K17" s="444"/>
      <c r="L17" s="444"/>
      <c r="M17" s="17"/>
      <c r="N17" s="9"/>
      <c r="O17" s="9"/>
      <c r="P17" s="27"/>
      <c r="Q17" s="9"/>
      <c r="R17" s="19"/>
      <c r="S17" s="10"/>
      <c r="T17" s="10"/>
      <c r="U17" s="10"/>
      <c r="V17" s="10"/>
      <c r="W17" s="10"/>
      <c r="X17" s="10"/>
      <c r="Y17" s="10"/>
      <c r="Z17" s="10"/>
      <c r="AA17" s="10"/>
      <c r="AB17" s="382"/>
      <c r="AC17" s="10"/>
      <c r="AD17" s="10"/>
      <c r="AE17" s="382"/>
      <c r="AF17" s="10"/>
      <c r="AG17" s="10"/>
    </row>
    <row r="18" spans="2:33" ht="13.5" customHeight="1">
      <c r="B18" s="408"/>
      <c r="C18" s="1"/>
      <c r="D18" s="11"/>
      <c r="E18" s="24"/>
      <c r="F18" s="24"/>
      <c r="G18" s="24"/>
      <c r="H18" s="449"/>
      <c r="I18" s="452"/>
      <c r="J18" s="449"/>
      <c r="K18" s="449"/>
      <c r="L18" s="449"/>
      <c r="M18" s="20"/>
      <c r="N18" s="12"/>
      <c r="O18" s="12"/>
      <c r="P18" s="28"/>
      <c r="Q18" s="12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382"/>
      <c r="AC18" s="10"/>
      <c r="AD18" s="10"/>
      <c r="AE18" s="382"/>
      <c r="AF18" s="10"/>
      <c r="AG18" s="10"/>
    </row>
    <row r="19" spans="2:33" ht="13.5" customHeight="1">
      <c r="B19" s="411"/>
      <c r="C19" s="3"/>
      <c r="D19" s="21"/>
      <c r="E19" s="9"/>
      <c r="F19" s="9">
        <f>SUM(G19:L19)</f>
        <v>0</v>
      </c>
      <c r="G19" s="9"/>
      <c r="H19" s="444"/>
      <c r="I19" s="444"/>
      <c r="J19" s="444"/>
      <c r="K19" s="444"/>
      <c r="L19" s="444"/>
      <c r="M19" s="17"/>
      <c r="N19" s="9"/>
      <c r="O19" s="9"/>
      <c r="P19" s="27"/>
      <c r="Q19" s="9"/>
      <c r="R19" s="19"/>
      <c r="S19" s="10"/>
      <c r="T19" s="10"/>
      <c r="U19" s="10"/>
      <c r="V19" s="10"/>
      <c r="W19" s="10"/>
      <c r="X19" s="10"/>
      <c r="Y19" s="10"/>
      <c r="Z19" s="10"/>
      <c r="AA19" s="10"/>
      <c r="AB19" s="382"/>
      <c r="AC19" s="10"/>
      <c r="AD19" s="10"/>
      <c r="AE19" s="382"/>
      <c r="AF19" s="10"/>
      <c r="AG19" s="10"/>
    </row>
    <row r="20" spans="2:33" ht="13.5" customHeight="1">
      <c r="B20" s="2"/>
      <c r="C20" s="8"/>
      <c r="D20" s="32"/>
      <c r="E20" s="12"/>
      <c r="F20" s="12"/>
      <c r="G20" s="24"/>
      <c r="H20" s="443"/>
      <c r="I20" s="443"/>
      <c r="J20" s="443"/>
      <c r="K20" s="443"/>
      <c r="L20" s="443"/>
      <c r="M20" s="396"/>
      <c r="N20" s="5"/>
      <c r="O20" s="5"/>
      <c r="P20" s="5"/>
      <c r="Q20" s="5"/>
      <c r="R20" s="14"/>
      <c r="S20" s="10"/>
      <c r="T20" s="10"/>
      <c r="U20" s="10"/>
      <c r="V20" s="10"/>
      <c r="W20" s="10"/>
      <c r="X20" s="10"/>
      <c r="Y20" s="10"/>
      <c r="Z20" s="10"/>
      <c r="AA20" s="10"/>
      <c r="AB20" s="382"/>
      <c r="AC20" s="10"/>
      <c r="AD20" s="10"/>
      <c r="AE20" s="382"/>
      <c r="AF20" s="10"/>
      <c r="AG20" s="10"/>
    </row>
    <row r="21" spans="2:33" ht="13.5" customHeight="1">
      <c r="B21" s="411"/>
      <c r="C21" s="3"/>
      <c r="D21" s="363"/>
      <c r="E21" s="9"/>
      <c r="F21" s="9"/>
      <c r="G21" s="9"/>
      <c r="H21" s="444"/>
      <c r="I21" s="444"/>
      <c r="J21" s="444"/>
      <c r="K21" s="444"/>
      <c r="L21" s="444"/>
      <c r="M21" s="417"/>
      <c r="N21" s="9"/>
      <c r="O21" s="9"/>
      <c r="P21" s="31"/>
      <c r="Q21" s="9"/>
      <c r="R21" s="19"/>
      <c r="S21" s="10"/>
      <c r="T21" s="10"/>
      <c r="U21" s="10"/>
      <c r="V21" s="10"/>
      <c r="W21" s="10"/>
      <c r="X21" s="10"/>
      <c r="Y21" s="10"/>
      <c r="Z21" s="10"/>
      <c r="AA21" s="10"/>
      <c r="AB21" s="382"/>
      <c r="AC21" s="10"/>
      <c r="AD21" s="10"/>
      <c r="AE21" s="382"/>
      <c r="AF21" s="10"/>
      <c r="AG21" s="10"/>
    </row>
    <row r="22" spans="2:33" ht="13.5">
      <c r="B22" s="2"/>
      <c r="C22" s="1"/>
      <c r="D22" s="366" t="s">
        <v>145</v>
      </c>
      <c r="E22" s="12"/>
      <c r="F22" s="1"/>
      <c r="G22" s="6"/>
      <c r="H22" s="6"/>
      <c r="I22" s="6"/>
      <c r="J22" s="6"/>
      <c r="K22" s="6"/>
      <c r="L22" s="6"/>
      <c r="M22" s="33"/>
      <c r="N22" s="24"/>
      <c r="O22" s="24"/>
      <c r="P22" s="7"/>
      <c r="Q22" s="24"/>
      <c r="R22" s="25"/>
      <c r="S22" s="10"/>
      <c r="T22" s="10"/>
      <c r="U22" s="10"/>
      <c r="V22" s="10"/>
      <c r="W22" s="10"/>
      <c r="X22" s="10"/>
      <c r="Y22" s="10"/>
      <c r="Z22" s="10"/>
      <c r="AA22" s="10"/>
      <c r="AB22" s="382"/>
      <c r="AC22" s="10"/>
      <c r="AD22" s="10"/>
      <c r="AE22" s="382"/>
      <c r="AF22" s="10"/>
      <c r="AG22" s="10"/>
    </row>
    <row r="23" spans="2:33" ht="13.5">
      <c r="B23" s="411"/>
      <c r="C23" s="3"/>
      <c r="D23" s="21" t="s">
        <v>72</v>
      </c>
      <c r="E23" s="9">
        <f>G23</f>
        <v>0</v>
      </c>
      <c r="F23" s="9">
        <f>G23</f>
        <v>0</v>
      </c>
      <c r="G23" s="9">
        <f>G25</f>
        <v>0</v>
      </c>
      <c r="H23" s="9"/>
      <c r="I23" s="9"/>
      <c r="J23" s="9"/>
      <c r="K23" s="9"/>
      <c r="L23" s="9"/>
      <c r="M23" s="17"/>
      <c r="N23" s="10">
        <f>N8-N11</f>
        <v>0</v>
      </c>
      <c r="O23" s="35"/>
      <c r="P23" s="36">
        <v>0</v>
      </c>
      <c r="Q23" s="35"/>
      <c r="R23" s="19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382"/>
      <c r="AC23" s="10"/>
      <c r="AD23" s="10"/>
      <c r="AE23" s="382"/>
      <c r="AF23" s="10"/>
      <c r="AG23" s="10"/>
    </row>
    <row r="24" spans="2:33" ht="13.5">
      <c r="B24" s="2"/>
      <c r="C24" s="1"/>
      <c r="D24" s="32"/>
      <c r="E24" s="12"/>
      <c r="F24" s="12"/>
      <c r="G24" s="24"/>
      <c r="H24" s="12"/>
      <c r="I24" s="12"/>
      <c r="J24" s="12"/>
      <c r="K24" s="12"/>
      <c r="L24" s="12"/>
      <c r="M24" s="20"/>
      <c r="N24" s="24"/>
      <c r="O24" s="37"/>
      <c r="P24" s="38"/>
      <c r="Q24" s="15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382"/>
      <c r="AC24" s="10"/>
      <c r="AD24" s="10"/>
      <c r="AE24" s="382"/>
      <c r="AF24" s="10"/>
      <c r="AG24" s="10"/>
    </row>
    <row r="25" spans="2:33" ht="13.5">
      <c r="B25" s="411"/>
      <c r="C25" s="3"/>
      <c r="D25" s="26"/>
      <c r="E25" s="9"/>
      <c r="F25" s="9">
        <f>SUM(G25:L25)</f>
        <v>0</v>
      </c>
      <c r="G25" s="9"/>
      <c r="H25" s="9"/>
      <c r="I25" s="9"/>
      <c r="J25" s="9"/>
      <c r="K25" s="9"/>
      <c r="L25" s="9"/>
      <c r="M25" s="17"/>
      <c r="N25" s="9"/>
      <c r="O25" s="35"/>
      <c r="P25" s="36"/>
      <c r="Q25" s="35"/>
      <c r="R25" s="19"/>
      <c r="S25" s="10"/>
      <c r="T25" s="10"/>
      <c r="U25" s="10"/>
      <c r="V25" s="10"/>
      <c r="W25" s="10"/>
      <c r="X25" s="10"/>
      <c r="Y25" s="10"/>
      <c r="Z25" s="10"/>
      <c r="AA25" s="10"/>
      <c r="AB25" s="382"/>
      <c r="AC25" s="10"/>
      <c r="AD25" s="10"/>
      <c r="AE25" s="382"/>
      <c r="AF25" s="10"/>
      <c r="AG25" s="10"/>
    </row>
    <row r="26" spans="2:33" ht="13.5">
      <c r="B26" s="408"/>
      <c r="C26" s="1"/>
      <c r="D26" s="39"/>
      <c r="E26" s="12"/>
      <c r="F26" s="1"/>
      <c r="G26" s="6"/>
      <c r="H26" s="6"/>
      <c r="I26" s="6"/>
      <c r="J26" s="6"/>
      <c r="K26" s="6"/>
      <c r="L26" s="6"/>
      <c r="M26" s="20"/>
      <c r="N26" s="24"/>
      <c r="O26" s="37"/>
      <c r="P26" s="40"/>
      <c r="Q26" s="37"/>
      <c r="R26" s="25"/>
      <c r="S26" s="10"/>
      <c r="T26" s="10"/>
      <c r="U26" s="10"/>
      <c r="V26" s="10"/>
      <c r="W26" s="10"/>
      <c r="X26" s="10"/>
      <c r="Y26" s="10"/>
      <c r="Z26" s="10"/>
      <c r="AA26" s="10"/>
      <c r="AB26" s="382"/>
      <c r="AC26" s="10"/>
      <c r="AD26" s="10"/>
      <c r="AE26" s="382"/>
      <c r="AF26" s="10"/>
      <c r="AG26" s="10"/>
    </row>
    <row r="27" spans="2:33" ht="13.5">
      <c r="B27" s="408"/>
      <c r="C27" s="1"/>
      <c r="D27" s="363"/>
      <c r="E27" s="9"/>
      <c r="F27" s="9">
        <f>SUM(G27:L27)</f>
        <v>0</v>
      </c>
      <c r="G27" s="9"/>
      <c r="H27" s="9"/>
      <c r="I27" s="9"/>
      <c r="J27" s="9"/>
      <c r="K27" s="9"/>
      <c r="L27" s="9"/>
      <c r="M27" s="17"/>
      <c r="N27" s="9"/>
      <c r="O27" s="35"/>
      <c r="P27" s="36"/>
      <c r="Q27" s="35"/>
      <c r="R27" s="19"/>
      <c r="S27" s="10"/>
      <c r="T27" s="10"/>
      <c r="U27" s="10"/>
      <c r="V27" s="10"/>
      <c r="W27" s="10"/>
      <c r="X27" s="10"/>
      <c r="Y27" s="10"/>
      <c r="Z27" s="10"/>
      <c r="AA27" s="10"/>
      <c r="AB27" s="382"/>
      <c r="AC27" s="10"/>
      <c r="AD27" s="10"/>
      <c r="AE27" s="382"/>
      <c r="AF27" s="10"/>
      <c r="AG27" s="10"/>
    </row>
    <row r="28" spans="2:33" ht="13.5">
      <c r="B28" s="2"/>
      <c r="C28" s="8"/>
      <c r="D28" s="420"/>
      <c r="E28" s="12"/>
      <c r="F28" s="1"/>
      <c r="G28" s="6"/>
      <c r="H28" s="6"/>
      <c r="I28" s="6"/>
      <c r="J28" s="6"/>
      <c r="K28" s="6"/>
      <c r="L28" s="6"/>
      <c r="M28" s="396"/>
      <c r="N28" s="24"/>
      <c r="O28" s="24"/>
      <c r="P28" s="421"/>
      <c r="Q28" s="24"/>
      <c r="R28" s="25"/>
      <c r="S28" s="10"/>
      <c r="T28" s="10"/>
      <c r="U28" s="10"/>
      <c r="V28" s="10"/>
      <c r="W28" s="10"/>
      <c r="X28" s="10"/>
      <c r="Y28" s="10"/>
      <c r="Z28" s="10"/>
      <c r="AA28" s="10"/>
      <c r="AB28" s="382"/>
      <c r="AC28" s="10"/>
      <c r="AD28" s="10"/>
      <c r="AE28" s="382"/>
      <c r="AF28" s="10"/>
      <c r="AG28" s="10"/>
    </row>
    <row r="29" spans="2:33" ht="13.5">
      <c r="B29" s="411"/>
      <c r="C29" s="3"/>
      <c r="D29" s="26"/>
      <c r="E29" s="9"/>
      <c r="F29" s="9">
        <f>SUM(G29:L29)</f>
        <v>0</v>
      </c>
      <c r="G29" s="9"/>
      <c r="H29" s="22"/>
      <c r="I29" s="9"/>
      <c r="J29" s="22"/>
      <c r="K29" s="22"/>
      <c r="L29" s="22"/>
      <c r="M29" s="17"/>
      <c r="N29" s="9"/>
      <c r="O29" s="9"/>
      <c r="P29" s="386"/>
      <c r="Q29" s="9"/>
      <c r="R29" s="19"/>
      <c r="S29" s="10"/>
      <c r="T29" s="10"/>
      <c r="U29" s="10"/>
      <c r="V29" s="10"/>
      <c r="W29" s="10"/>
      <c r="X29" s="10"/>
      <c r="Y29" s="10"/>
      <c r="Z29" s="10"/>
      <c r="AA29" s="10"/>
      <c r="AB29" s="382"/>
      <c r="AC29" s="10"/>
      <c r="AD29" s="10"/>
      <c r="AE29" s="382"/>
      <c r="AF29" s="10"/>
      <c r="AG29" s="10"/>
    </row>
    <row r="30" spans="2:33" ht="13.5" customHeight="1">
      <c r="B30" s="408"/>
      <c r="C30" s="1"/>
      <c r="D30" s="1"/>
      <c r="E30" s="12"/>
      <c r="F30" s="1"/>
      <c r="G30" s="6"/>
      <c r="H30" s="6"/>
      <c r="I30" s="6"/>
      <c r="J30" s="6"/>
      <c r="K30" s="6"/>
      <c r="L30" s="6"/>
      <c r="M30" s="396"/>
      <c r="N30" s="5"/>
      <c r="O30" s="5"/>
      <c r="P30" s="5"/>
      <c r="Q30" s="5"/>
      <c r="R30" s="14"/>
      <c r="S30" s="10"/>
      <c r="T30" s="10"/>
      <c r="U30" s="10"/>
      <c r="V30" s="10"/>
      <c r="W30" s="10"/>
      <c r="X30" s="10"/>
      <c r="Y30" s="10"/>
      <c r="Z30" s="10"/>
      <c r="AA30" s="10"/>
      <c r="AB30" s="382"/>
      <c r="AC30" s="10"/>
      <c r="AD30" s="10"/>
      <c r="AE30" s="382"/>
      <c r="AF30" s="10"/>
      <c r="AG30" s="10"/>
    </row>
    <row r="31" spans="2:33" ht="13.5" customHeight="1">
      <c r="B31" s="411"/>
      <c r="C31" s="3"/>
      <c r="D31" s="425"/>
      <c r="E31" s="9"/>
      <c r="F31" s="9"/>
      <c r="G31" s="9"/>
      <c r="H31" s="9"/>
      <c r="I31" s="9"/>
      <c r="J31" s="9"/>
      <c r="K31" s="9"/>
      <c r="L31" s="9"/>
      <c r="M31" s="417"/>
      <c r="N31" s="9"/>
      <c r="O31" s="9"/>
      <c r="P31" s="18"/>
      <c r="Q31" s="9"/>
      <c r="R31" s="19"/>
      <c r="S31" s="10"/>
      <c r="T31" s="10"/>
      <c r="U31" s="10"/>
      <c r="V31" s="10"/>
      <c r="W31" s="10"/>
      <c r="X31" s="10"/>
      <c r="Y31" s="10"/>
      <c r="Z31" s="10"/>
      <c r="AA31" s="10"/>
      <c r="AB31" s="382"/>
      <c r="AC31" s="10"/>
      <c r="AD31" s="10"/>
      <c r="AE31" s="382"/>
      <c r="AF31" s="10"/>
      <c r="AG31" s="10"/>
    </row>
    <row r="32" spans="2:33" ht="13.5">
      <c r="B32" s="2"/>
      <c r="C32" s="1"/>
      <c r="D32" s="426"/>
      <c r="E32" s="12"/>
      <c r="F32" s="1"/>
      <c r="G32" s="365"/>
      <c r="H32" s="365"/>
      <c r="I32" s="365"/>
      <c r="J32" s="365"/>
      <c r="K32" s="365"/>
      <c r="L32" s="365"/>
      <c r="M32" s="396"/>
      <c r="N32" s="24"/>
      <c r="O32" s="24"/>
      <c r="P32" s="7"/>
      <c r="Q32" s="24"/>
      <c r="R32" s="25"/>
      <c r="S32" s="10"/>
      <c r="T32" s="10"/>
      <c r="U32" s="10"/>
      <c r="V32" s="10"/>
      <c r="W32" s="10"/>
      <c r="X32" s="10"/>
      <c r="Y32" s="10"/>
      <c r="Z32" s="10"/>
      <c r="AA32" s="10"/>
      <c r="AB32" s="382"/>
      <c r="AC32" s="10"/>
      <c r="AD32" s="10"/>
      <c r="AE32" s="382"/>
      <c r="AF32" s="10"/>
      <c r="AG32" s="10"/>
    </row>
    <row r="33" spans="2:33" ht="13.5">
      <c r="B33" s="411"/>
      <c r="C33" s="3"/>
      <c r="D33" s="399"/>
      <c r="E33" s="9"/>
      <c r="F33" s="9"/>
      <c r="G33" s="9"/>
      <c r="H33" s="9"/>
      <c r="I33" s="9"/>
      <c r="J33" s="9"/>
      <c r="K33" s="9"/>
      <c r="L33" s="9"/>
      <c r="M33" s="417"/>
      <c r="N33" s="9"/>
      <c r="O33" s="9"/>
      <c r="P33" s="18"/>
      <c r="Q33" s="9"/>
      <c r="R33" s="19"/>
      <c r="S33" s="10"/>
      <c r="T33" s="10"/>
      <c r="U33" s="10"/>
      <c r="V33" s="10"/>
      <c r="W33" s="10"/>
      <c r="X33" s="10"/>
      <c r="Y33" s="10"/>
      <c r="Z33" s="10"/>
      <c r="AA33" s="10"/>
      <c r="AB33" s="382"/>
      <c r="AC33" s="10"/>
      <c r="AD33" s="10"/>
      <c r="AE33" s="382"/>
      <c r="AF33" s="10"/>
      <c r="AG33" s="10"/>
    </row>
    <row r="34" spans="2:33" ht="13.5">
      <c r="B34" s="2"/>
      <c r="C34" s="8"/>
      <c r="D34" s="427"/>
      <c r="E34" s="12"/>
      <c r="F34" s="1"/>
      <c r="G34" s="6"/>
      <c r="H34" s="6"/>
      <c r="I34" s="6"/>
      <c r="J34" s="6"/>
      <c r="K34" s="6"/>
      <c r="L34" s="6"/>
      <c r="M34" s="396"/>
      <c r="N34" s="5"/>
      <c r="O34" s="5"/>
      <c r="P34" s="13"/>
      <c r="Q34" s="5"/>
      <c r="R34" s="14"/>
      <c r="S34" s="10"/>
      <c r="T34" s="10"/>
      <c r="U34" s="10"/>
      <c r="V34" s="10"/>
      <c r="W34" s="10"/>
      <c r="X34" s="10"/>
      <c r="Y34" s="10"/>
      <c r="Z34" s="10"/>
      <c r="AA34" s="10"/>
      <c r="AB34" s="382"/>
      <c r="AC34" s="10"/>
      <c r="AD34" s="10"/>
      <c r="AE34" s="382"/>
      <c r="AF34" s="10"/>
      <c r="AG34" s="10"/>
    </row>
    <row r="35" spans="2:33" ht="13.5">
      <c r="B35" s="411"/>
      <c r="C35" s="3"/>
      <c r="D35" s="399"/>
      <c r="E35" s="9"/>
      <c r="F35" s="9"/>
      <c r="G35" s="9"/>
      <c r="H35" s="22"/>
      <c r="I35" s="9"/>
      <c r="J35" s="22"/>
      <c r="K35" s="22"/>
      <c r="L35" s="22"/>
      <c r="M35" s="417"/>
      <c r="N35" s="9"/>
      <c r="O35" s="9"/>
      <c r="P35" s="18"/>
      <c r="Q35" s="9"/>
      <c r="R35" s="19"/>
      <c r="S35" s="10"/>
      <c r="T35" s="10"/>
      <c r="U35" s="10"/>
      <c r="V35" s="10"/>
      <c r="W35" s="10"/>
      <c r="X35" s="10"/>
      <c r="Y35" s="10"/>
      <c r="Z35" s="10"/>
      <c r="AA35" s="10"/>
      <c r="AB35" s="382"/>
      <c r="AC35" s="10"/>
      <c r="AD35" s="10"/>
      <c r="AE35" s="382"/>
      <c r="AF35" s="10"/>
      <c r="AG35" s="10"/>
    </row>
    <row r="36" spans="19:33" ht="13.5"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</row>
  </sheetData>
  <sheetProtection/>
  <mergeCells count="3">
    <mergeCell ref="H5:H6"/>
    <mergeCell ref="B3:R3"/>
    <mergeCell ref="G4:L4"/>
  </mergeCells>
  <printOptions horizontalCentered="1" verticalCentered="1"/>
  <pageMargins left="0.1968503937007874" right="0.1968503937007874" top="0.6692913385826772" bottom="0.11811023622047245" header="0.5118110236220472" footer="0.5118110236220472"/>
  <pageSetup blackAndWhite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G42"/>
  <sheetViews>
    <sheetView zoomScale="124" zoomScaleNormal="124" zoomScaleSheetLayoutView="75" zoomScalePageLayoutView="0" workbookViewId="0" topLeftCell="A4">
      <selection activeCell="G33" sqref="G33"/>
    </sheetView>
  </sheetViews>
  <sheetFormatPr defaultColWidth="9.00390625" defaultRowHeight="13.5"/>
  <cols>
    <col min="1" max="1" width="1.625" style="366" customWidth="1"/>
    <col min="2" max="2" width="12.00390625" style="366" customWidth="1"/>
    <col min="3" max="3" width="8.00390625" style="366" customWidth="1"/>
    <col min="4" max="4" width="9.875" style="366" customWidth="1"/>
    <col min="5" max="5" width="10.00390625" style="366" customWidth="1"/>
    <col min="6" max="7" width="9.375" style="366" customWidth="1"/>
    <col min="8" max="8" width="7.625" style="366" customWidth="1"/>
    <col min="9" max="9" width="9.375" style="366" customWidth="1"/>
    <col min="10" max="11" width="7.625" style="366" customWidth="1"/>
    <col min="12" max="12" width="7.00390625" style="366" customWidth="1"/>
    <col min="13" max="13" width="6.625" style="366" customWidth="1"/>
    <col min="14" max="14" width="9.125" style="366" customWidth="1"/>
    <col min="15" max="15" width="10.25390625" style="366" bestFit="1" customWidth="1"/>
    <col min="16" max="16" width="5.75390625" style="366" customWidth="1"/>
    <col min="17" max="17" width="10.25390625" style="366" bestFit="1" customWidth="1"/>
    <col min="18" max="18" width="6.75390625" style="366" customWidth="1"/>
    <col min="19" max="19" width="9.00390625" style="366" customWidth="1"/>
    <col min="20" max="20" width="10.25390625" style="366" bestFit="1" customWidth="1"/>
    <col min="21" max="16384" width="9.00390625" style="366" customWidth="1"/>
  </cols>
  <sheetData>
    <row r="1" ht="14.25">
      <c r="B1" s="433" t="s">
        <v>69</v>
      </c>
    </row>
    <row r="2" ht="24.75" customHeight="1">
      <c r="B2" s="4" t="s">
        <v>46</v>
      </c>
    </row>
    <row r="3" spans="2:22" ht="36.75" customHeight="1" thickBot="1">
      <c r="B3" s="494" t="s">
        <v>80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V3" s="367"/>
    </row>
    <row r="4" spans="2:33" ht="18" customHeight="1">
      <c r="B4" s="498" t="s">
        <v>59</v>
      </c>
      <c r="C4" s="368"/>
      <c r="D4" s="368"/>
      <c r="E4" s="368"/>
      <c r="F4" s="368"/>
      <c r="G4" s="369"/>
      <c r="H4" s="370" t="s">
        <v>2</v>
      </c>
      <c r="I4" s="370"/>
      <c r="J4" s="370"/>
      <c r="K4" s="370"/>
      <c r="L4" s="371"/>
      <c r="M4" s="369"/>
      <c r="N4" s="370" t="s">
        <v>3</v>
      </c>
      <c r="O4" s="370"/>
      <c r="P4" s="370"/>
      <c r="Q4" s="370"/>
      <c r="R4" s="372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</row>
    <row r="5" spans="2:33" ht="18" customHeight="1">
      <c r="B5" s="499"/>
      <c r="C5" s="5" t="s">
        <v>30</v>
      </c>
      <c r="D5" s="374" t="s">
        <v>4</v>
      </c>
      <c r="E5" s="6" t="s">
        <v>0</v>
      </c>
      <c r="F5" s="6" t="s">
        <v>5</v>
      </c>
      <c r="G5" s="375" t="s">
        <v>60</v>
      </c>
      <c r="H5" s="500" t="s">
        <v>13</v>
      </c>
      <c r="I5" s="376" t="s">
        <v>6</v>
      </c>
      <c r="J5" s="376" t="s">
        <v>7</v>
      </c>
      <c r="K5" s="376" t="s">
        <v>8</v>
      </c>
      <c r="L5" s="377" t="s">
        <v>17</v>
      </c>
      <c r="M5" s="8"/>
      <c r="N5" s="378" t="s">
        <v>9</v>
      </c>
      <c r="O5" s="378" t="s">
        <v>10</v>
      </c>
      <c r="P5" s="379" t="s">
        <v>39</v>
      </c>
      <c r="Q5" s="378" t="s">
        <v>11</v>
      </c>
      <c r="R5" s="380" t="s">
        <v>12</v>
      </c>
      <c r="S5" s="381"/>
      <c r="T5" s="381"/>
      <c r="U5" s="381"/>
      <c r="V5" s="382"/>
      <c r="W5" s="382"/>
      <c r="X5" s="383"/>
      <c r="Y5" s="383"/>
      <c r="Z5" s="383"/>
      <c r="AA5" s="382"/>
      <c r="AB5" s="373"/>
      <c r="AC5" s="383"/>
      <c r="AD5" s="383"/>
      <c r="AE5" s="384"/>
      <c r="AF5" s="383"/>
      <c r="AG5" s="383"/>
    </row>
    <row r="6" spans="2:33" ht="18" customHeight="1">
      <c r="B6" s="385"/>
      <c r="C6" s="386"/>
      <c r="D6" s="3"/>
      <c r="E6" s="9"/>
      <c r="F6" s="3"/>
      <c r="G6" s="387"/>
      <c r="H6" s="501"/>
      <c r="I6" s="388" t="s">
        <v>14</v>
      </c>
      <c r="J6" s="388" t="s">
        <v>15</v>
      </c>
      <c r="K6" s="388" t="s">
        <v>16</v>
      </c>
      <c r="L6" s="388"/>
      <c r="M6" s="389" t="s">
        <v>18</v>
      </c>
      <c r="N6" s="390" t="s">
        <v>19</v>
      </c>
      <c r="O6" s="390" t="s">
        <v>20</v>
      </c>
      <c r="P6" s="390" t="s">
        <v>21</v>
      </c>
      <c r="Q6" s="390" t="s">
        <v>22</v>
      </c>
      <c r="R6" s="391" t="s">
        <v>23</v>
      </c>
      <c r="S6" s="10"/>
      <c r="T6" s="373"/>
      <c r="U6" s="373"/>
      <c r="V6" s="381"/>
      <c r="W6" s="381"/>
      <c r="X6" s="381"/>
      <c r="Y6" s="381"/>
      <c r="Z6" s="381"/>
      <c r="AA6" s="381"/>
      <c r="AB6" s="382"/>
      <c r="AC6" s="383"/>
      <c r="AD6" s="383"/>
      <c r="AE6" s="383"/>
      <c r="AF6" s="383"/>
      <c r="AG6" s="383"/>
    </row>
    <row r="7" spans="2:33" ht="13.5" customHeight="1">
      <c r="B7" s="392"/>
      <c r="C7" s="393"/>
      <c r="D7" s="394"/>
      <c r="E7" s="395" t="s">
        <v>38</v>
      </c>
      <c r="F7" s="395" t="s">
        <v>38</v>
      </c>
      <c r="G7" s="395" t="s">
        <v>38</v>
      </c>
      <c r="H7" s="395" t="s">
        <v>38</v>
      </c>
      <c r="I7" s="395" t="s">
        <v>38</v>
      </c>
      <c r="J7" s="395" t="s">
        <v>38</v>
      </c>
      <c r="K7" s="395" t="s">
        <v>38</v>
      </c>
      <c r="L7" s="395" t="s">
        <v>38</v>
      </c>
      <c r="M7" s="396"/>
      <c r="N7" s="5"/>
      <c r="O7" s="5"/>
      <c r="P7" s="5"/>
      <c r="Q7" s="5"/>
      <c r="R7" s="14"/>
      <c r="S7" s="10"/>
      <c r="T7" s="10"/>
      <c r="U7" s="10"/>
      <c r="V7" s="10"/>
      <c r="W7" s="10"/>
      <c r="X7" s="10"/>
      <c r="Y7" s="10"/>
      <c r="Z7" s="10"/>
      <c r="AA7" s="10"/>
      <c r="AB7" s="382"/>
      <c r="AC7" s="10"/>
      <c r="AD7" s="10"/>
      <c r="AE7" s="382"/>
      <c r="AF7" s="10"/>
      <c r="AG7" s="10"/>
    </row>
    <row r="8" spans="2:33" ht="13.5" customHeight="1">
      <c r="B8" s="397" t="s">
        <v>49</v>
      </c>
      <c r="C8" s="398" t="s">
        <v>61</v>
      </c>
      <c r="D8" s="399"/>
      <c r="E8" s="9">
        <f>SUM(E11,E23)</f>
        <v>200000000</v>
      </c>
      <c r="F8" s="9">
        <f>SUM(F11,F23)</f>
        <v>200000000</v>
      </c>
      <c r="G8" s="9">
        <f>SUM(G11,G23)</f>
        <v>144569900</v>
      </c>
      <c r="H8" s="9"/>
      <c r="I8" s="9">
        <f>SUM(I11,I23)</f>
        <v>55430100</v>
      </c>
      <c r="J8" s="9"/>
      <c r="K8" s="9"/>
      <c r="L8" s="9"/>
      <c r="M8" s="400">
        <v>0.9</v>
      </c>
      <c r="N8" s="9">
        <f>ROUNDDOWN(E8*M8,-3)</f>
        <v>180000000</v>
      </c>
      <c r="O8" s="9">
        <f>ROUNDDOWN(F8*M8,-3)</f>
        <v>180000000</v>
      </c>
      <c r="P8" s="18">
        <f>N8-O8</f>
        <v>0</v>
      </c>
      <c r="Q8" s="9">
        <f>SUM(Q11:Q27)</f>
        <v>179950000</v>
      </c>
      <c r="R8" s="19">
        <v>0</v>
      </c>
      <c r="S8" s="10"/>
      <c r="T8" s="10"/>
      <c r="U8" s="10"/>
      <c r="V8" s="10"/>
      <c r="W8" s="10"/>
      <c r="X8" s="10"/>
      <c r="Y8" s="10"/>
      <c r="Z8" s="10"/>
      <c r="AA8" s="10"/>
      <c r="AB8" s="382"/>
      <c r="AC8" s="10"/>
      <c r="AD8" s="10"/>
      <c r="AE8" s="382"/>
      <c r="AF8" s="10"/>
      <c r="AG8" s="10"/>
    </row>
    <row r="9" spans="2:33" ht="13.5" customHeight="1">
      <c r="B9" s="401"/>
      <c r="C9" s="402"/>
      <c r="D9" s="403"/>
      <c r="E9" s="404"/>
      <c r="F9" s="404"/>
      <c r="G9" s="404"/>
      <c r="H9" s="404"/>
      <c r="I9" s="404"/>
      <c r="J9" s="404"/>
      <c r="K9" s="404"/>
      <c r="L9" s="404"/>
      <c r="M9" s="405"/>
      <c r="N9" s="404"/>
      <c r="O9" s="404"/>
      <c r="P9" s="406"/>
      <c r="Q9" s="404"/>
      <c r="R9" s="407"/>
      <c r="S9" s="10"/>
      <c r="T9" s="10"/>
      <c r="U9" s="10"/>
      <c r="V9" s="10"/>
      <c r="W9" s="10"/>
      <c r="X9" s="10"/>
      <c r="Y9" s="10"/>
      <c r="Z9" s="10"/>
      <c r="AA9" s="10"/>
      <c r="AB9" s="382"/>
      <c r="AC9" s="10"/>
      <c r="AD9" s="10"/>
      <c r="AE9" s="382"/>
      <c r="AF9" s="10"/>
      <c r="AG9" s="10"/>
    </row>
    <row r="10" spans="2:33" ht="13.5" customHeight="1">
      <c r="B10" s="408"/>
      <c r="C10" s="1"/>
      <c r="D10" s="11" t="s">
        <v>77</v>
      </c>
      <c r="E10" s="12"/>
      <c r="F10" s="1"/>
      <c r="G10" s="6"/>
      <c r="H10" s="6"/>
      <c r="I10" s="6"/>
      <c r="J10" s="6"/>
      <c r="K10" s="6"/>
      <c r="L10" s="6"/>
      <c r="M10" s="20"/>
      <c r="N10" s="5"/>
      <c r="O10" s="5"/>
      <c r="P10" s="13"/>
      <c r="Q10" s="5"/>
      <c r="R10" s="14"/>
      <c r="S10" s="10"/>
      <c r="T10" s="409"/>
      <c r="U10" s="10"/>
      <c r="V10" s="10"/>
      <c r="W10" s="10"/>
      <c r="X10" s="410"/>
      <c r="Y10" s="10"/>
      <c r="Z10" s="10"/>
      <c r="AA10" s="10"/>
      <c r="AB10" s="382"/>
      <c r="AC10" s="10"/>
      <c r="AD10" s="10"/>
      <c r="AE10" s="382"/>
      <c r="AF10" s="10"/>
      <c r="AG10" s="10"/>
    </row>
    <row r="11" spans="2:33" ht="13.5" customHeight="1">
      <c r="B11" s="411"/>
      <c r="C11" s="3"/>
      <c r="D11" s="21" t="s">
        <v>40</v>
      </c>
      <c r="E11" s="9">
        <f>SUM(F11)</f>
        <v>117429000</v>
      </c>
      <c r="F11" s="9">
        <f>SUM(G11:L11)</f>
        <v>117429000</v>
      </c>
      <c r="G11" s="9">
        <f>SUM(G13+G15+G17+G19)</f>
        <v>61998900</v>
      </c>
      <c r="H11" s="22"/>
      <c r="I11" s="9">
        <f>SUM(I13:I19)</f>
        <v>55430100</v>
      </c>
      <c r="J11" s="22"/>
      <c r="K11" s="22"/>
      <c r="L11" s="22"/>
      <c r="M11" s="17">
        <v>0.9</v>
      </c>
      <c r="N11" s="9">
        <v>180000000</v>
      </c>
      <c r="O11" s="9">
        <f>ROUNDDOWN(E11*M11,-3)</f>
        <v>105686000</v>
      </c>
      <c r="P11" s="18">
        <v>0</v>
      </c>
      <c r="Q11" s="9">
        <v>105636000</v>
      </c>
      <c r="R11" s="19">
        <v>0</v>
      </c>
      <c r="S11" s="10"/>
      <c r="T11" s="409"/>
      <c r="U11" s="10"/>
      <c r="V11" s="10"/>
      <c r="W11" s="10"/>
      <c r="X11" s="10"/>
      <c r="Y11" s="10"/>
      <c r="Z11" s="10"/>
      <c r="AA11" s="10"/>
      <c r="AB11" s="382"/>
      <c r="AC11" s="10"/>
      <c r="AD11" s="10"/>
      <c r="AE11" s="382"/>
      <c r="AF11" s="10"/>
      <c r="AG11" s="10"/>
    </row>
    <row r="12" spans="2:33" ht="13.5" customHeight="1">
      <c r="B12" s="2"/>
      <c r="C12" s="8"/>
      <c r="D12" s="23"/>
      <c r="E12" s="12"/>
      <c r="F12" s="12"/>
      <c r="G12" s="24"/>
      <c r="H12" s="12"/>
      <c r="I12" s="12"/>
      <c r="J12" s="12"/>
      <c r="K12" s="12"/>
      <c r="L12" s="12"/>
      <c r="M12" s="20"/>
      <c r="N12" s="24"/>
      <c r="O12" s="24"/>
      <c r="P12" s="7"/>
      <c r="Q12" s="24"/>
      <c r="R12" s="25"/>
      <c r="S12" s="10"/>
      <c r="T12" s="412"/>
      <c r="U12" s="10"/>
      <c r="V12" s="10"/>
      <c r="W12" s="10"/>
      <c r="X12" s="10"/>
      <c r="Y12" s="10"/>
      <c r="Z12" s="10"/>
      <c r="AA12" s="10"/>
      <c r="AB12" s="382"/>
      <c r="AC12" s="10"/>
      <c r="AD12" s="10"/>
      <c r="AE12" s="382"/>
      <c r="AF12" s="10"/>
      <c r="AG12" s="10"/>
    </row>
    <row r="13" spans="2:33" ht="13.5" customHeight="1">
      <c r="B13" s="411"/>
      <c r="C13" s="3"/>
      <c r="D13" s="26" t="s">
        <v>102</v>
      </c>
      <c r="E13" s="9"/>
      <c r="F13" s="9">
        <f>SUM(G13:L13)</f>
        <v>61998900</v>
      </c>
      <c r="G13" s="9">
        <v>61998900</v>
      </c>
      <c r="H13" s="9"/>
      <c r="I13" s="9"/>
      <c r="J13" s="9"/>
      <c r="K13" s="9"/>
      <c r="L13" s="9"/>
      <c r="M13" s="17">
        <v>0.9</v>
      </c>
      <c r="N13" s="9"/>
      <c r="O13" s="9"/>
      <c r="P13" s="27"/>
      <c r="Q13" s="9"/>
      <c r="R13" s="19"/>
      <c r="S13" s="10"/>
      <c r="T13" s="10"/>
      <c r="U13" s="10"/>
      <c r="V13" s="10"/>
      <c r="W13" s="10"/>
      <c r="X13" s="10"/>
      <c r="Y13" s="10"/>
      <c r="Z13" s="10"/>
      <c r="AA13" s="10"/>
      <c r="AB13" s="382"/>
      <c r="AC13" s="10"/>
      <c r="AD13" s="10"/>
      <c r="AE13" s="382"/>
      <c r="AF13" s="10"/>
      <c r="AG13" s="10"/>
    </row>
    <row r="14" spans="2:33" ht="13.5" customHeight="1">
      <c r="B14" s="2"/>
      <c r="C14" s="1"/>
      <c r="D14" s="23"/>
      <c r="E14" s="12"/>
      <c r="F14" s="12"/>
      <c r="G14" s="24"/>
      <c r="H14" s="12"/>
      <c r="I14" s="12"/>
      <c r="J14" s="12"/>
      <c r="K14" s="12"/>
      <c r="L14" s="12"/>
      <c r="M14" s="20"/>
      <c r="N14" s="12"/>
      <c r="O14" s="12"/>
      <c r="P14" s="28"/>
      <c r="Q14" s="12"/>
      <c r="R14" s="16"/>
      <c r="S14" s="10"/>
      <c r="T14" s="10"/>
      <c r="U14" s="10"/>
      <c r="V14" s="10"/>
      <c r="W14" s="10"/>
      <c r="X14" s="10"/>
      <c r="Y14" s="10"/>
      <c r="Z14" s="10"/>
      <c r="AA14" s="10"/>
      <c r="AB14" s="382"/>
      <c r="AC14" s="10"/>
      <c r="AD14" s="10"/>
      <c r="AE14" s="382"/>
      <c r="AF14" s="10"/>
      <c r="AG14" s="10"/>
    </row>
    <row r="15" spans="2:33" ht="13.5" customHeight="1">
      <c r="B15" s="411"/>
      <c r="C15" s="3"/>
      <c r="D15" s="26" t="s">
        <v>103</v>
      </c>
      <c r="E15" s="9"/>
      <c r="F15" s="9">
        <f>SUM(G15:L15)</f>
        <v>26931300</v>
      </c>
      <c r="G15" s="9"/>
      <c r="H15" s="9"/>
      <c r="I15" s="9">
        <v>26931300</v>
      </c>
      <c r="J15" s="9"/>
      <c r="K15" s="9"/>
      <c r="L15" s="9"/>
      <c r="M15" s="17">
        <v>0.9</v>
      </c>
      <c r="N15" s="9"/>
      <c r="O15" s="9"/>
      <c r="P15" s="27"/>
      <c r="Q15" s="9"/>
      <c r="R15" s="19"/>
      <c r="S15" s="10"/>
      <c r="T15" s="10"/>
      <c r="U15" s="10"/>
      <c r="V15" s="10"/>
      <c r="W15" s="10"/>
      <c r="X15" s="10"/>
      <c r="Y15" s="10"/>
      <c r="Z15" s="10"/>
      <c r="AA15" s="10"/>
      <c r="AB15" s="382"/>
      <c r="AC15" s="10"/>
      <c r="AD15" s="10"/>
      <c r="AE15" s="382"/>
      <c r="AF15" s="10"/>
      <c r="AG15" s="10"/>
    </row>
    <row r="16" spans="2:33" ht="13.5" customHeight="1">
      <c r="B16" s="2"/>
      <c r="C16" s="1"/>
      <c r="D16" s="23"/>
      <c r="E16" s="12"/>
      <c r="F16" s="1"/>
      <c r="G16" s="29"/>
      <c r="H16" s="6"/>
      <c r="I16" s="6"/>
      <c r="J16" s="12"/>
      <c r="K16" s="12"/>
      <c r="L16" s="12"/>
      <c r="M16" s="20"/>
      <c r="N16" s="12"/>
      <c r="O16" s="12"/>
      <c r="P16" s="28"/>
      <c r="Q16" s="12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382"/>
      <c r="AC16" s="10"/>
      <c r="AD16" s="10"/>
      <c r="AE16" s="382"/>
      <c r="AF16" s="10"/>
      <c r="AG16" s="10"/>
    </row>
    <row r="17" spans="2:33" ht="13.5" customHeight="1">
      <c r="B17" s="411"/>
      <c r="C17" s="3"/>
      <c r="D17" s="30" t="s">
        <v>109</v>
      </c>
      <c r="E17" s="9"/>
      <c r="F17" s="9">
        <f>SUM(G17:L17)</f>
        <v>23499300</v>
      </c>
      <c r="G17" s="31"/>
      <c r="H17" s="9"/>
      <c r="I17" s="9">
        <v>23499300</v>
      </c>
      <c r="J17" s="9"/>
      <c r="K17" s="9"/>
      <c r="L17" s="9"/>
      <c r="M17" s="17">
        <v>0.9</v>
      </c>
      <c r="N17" s="9"/>
      <c r="O17" s="9"/>
      <c r="P17" s="27"/>
      <c r="Q17" s="9"/>
      <c r="R17" s="19"/>
      <c r="S17" s="10"/>
      <c r="T17" s="10"/>
      <c r="U17" s="10"/>
      <c r="V17" s="10"/>
      <c r="W17" s="10"/>
      <c r="X17" s="10"/>
      <c r="Y17" s="10"/>
      <c r="Z17" s="10"/>
      <c r="AA17" s="10"/>
      <c r="AB17" s="382"/>
      <c r="AC17" s="10"/>
      <c r="AD17" s="10"/>
      <c r="AE17" s="382"/>
      <c r="AF17" s="10"/>
      <c r="AG17" s="10"/>
    </row>
    <row r="18" spans="2:33" ht="13.5" customHeight="1">
      <c r="B18" s="2"/>
      <c r="C18" s="1"/>
      <c r="D18" s="23"/>
      <c r="E18" s="12"/>
      <c r="F18" s="1"/>
      <c r="G18" s="29"/>
      <c r="H18" s="6"/>
      <c r="I18" s="6"/>
      <c r="J18" s="12"/>
      <c r="K18" s="12"/>
      <c r="L18" s="12"/>
      <c r="M18" s="20"/>
      <c r="N18" s="12"/>
      <c r="O18" s="12"/>
      <c r="P18" s="28"/>
      <c r="Q18" s="12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382"/>
      <c r="AC18" s="10"/>
      <c r="AD18" s="10"/>
      <c r="AE18" s="382"/>
      <c r="AF18" s="10"/>
      <c r="AG18" s="10"/>
    </row>
    <row r="19" spans="2:33" ht="13.5" customHeight="1">
      <c r="B19" s="411"/>
      <c r="C19" s="3"/>
      <c r="D19" s="30" t="s">
        <v>101</v>
      </c>
      <c r="E19" s="9"/>
      <c r="F19" s="9">
        <f>SUM(G19:L19)</f>
        <v>4999500</v>
      </c>
      <c r="G19" s="31"/>
      <c r="H19" s="9"/>
      <c r="I19" s="9">
        <v>4999500</v>
      </c>
      <c r="J19" s="9"/>
      <c r="K19" s="9"/>
      <c r="L19" s="9"/>
      <c r="M19" s="17">
        <v>0.9</v>
      </c>
      <c r="N19" s="9"/>
      <c r="O19" s="9"/>
      <c r="P19" s="27"/>
      <c r="Q19" s="9"/>
      <c r="R19" s="19"/>
      <c r="S19" s="10"/>
      <c r="T19" s="10"/>
      <c r="U19" s="10"/>
      <c r="V19" s="10"/>
      <c r="W19" s="10"/>
      <c r="X19" s="10"/>
      <c r="Y19" s="10"/>
      <c r="Z19" s="10"/>
      <c r="AA19" s="10"/>
      <c r="AB19" s="382"/>
      <c r="AC19" s="10"/>
      <c r="AD19" s="10"/>
      <c r="AE19" s="382"/>
      <c r="AF19" s="10"/>
      <c r="AG19" s="10"/>
    </row>
    <row r="20" spans="2:33" ht="13.5" customHeight="1">
      <c r="B20" s="413"/>
      <c r="C20" s="393"/>
      <c r="D20" s="1"/>
      <c r="E20" s="12"/>
      <c r="F20" s="1"/>
      <c r="G20" s="6"/>
      <c r="H20" s="6"/>
      <c r="I20" s="6"/>
      <c r="J20" s="6"/>
      <c r="K20" s="6"/>
      <c r="L20" s="6"/>
      <c r="M20" s="396"/>
      <c r="N20" s="5"/>
      <c r="O20" s="5"/>
      <c r="P20" s="5"/>
      <c r="Q20" s="5"/>
      <c r="R20" s="14"/>
      <c r="S20" s="10"/>
      <c r="T20" s="373"/>
      <c r="U20" s="373"/>
      <c r="V20" s="381"/>
      <c r="W20" s="381"/>
      <c r="X20" s="381"/>
      <c r="Y20" s="381"/>
      <c r="Z20" s="381"/>
      <c r="AA20" s="381"/>
      <c r="AB20" s="382"/>
      <c r="AC20" s="383"/>
      <c r="AD20" s="383"/>
      <c r="AE20" s="383"/>
      <c r="AF20" s="383"/>
      <c r="AG20" s="383"/>
    </row>
    <row r="21" spans="2:33" ht="13.5" customHeight="1">
      <c r="B21" s="414"/>
      <c r="C21" s="415"/>
      <c r="D21" s="416"/>
      <c r="E21" s="9"/>
      <c r="F21" s="9"/>
      <c r="G21" s="9"/>
      <c r="H21" s="9"/>
      <c r="I21" s="9"/>
      <c r="J21" s="9"/>
      <c r="K21" s="9"/>
      <c r="L21" s="9"/>
      <c r="M21" s="417"/>
      <c r="N21" s="9"/>
      <c r="O21" s="9"/>
      <c r="P21" s="31"/>
      <c r="Q21" s="9"/>
      <c r="R21" s="19"/>
      <c r="S21" s="10"/>
      <c r="T21" s="10"/>
      <c r="U21" s="10"/>
      <c r="V21" s="10"/>
      <c r="W21" s="410"/>
      <c r="X21" s="410"/>
      <c r="Y21" s="410"/>
      <c r="Z21" s="410"/>
      <c r="AA21" s="410"/>
      <c r="AB21" s="418"/>
      <c r="AC21" s="10"/>
      <c r="AD21" s="10"/>
      <c r="AE21" s="419"/>
      <c r="AF21" s="10"/>
      <c r="AG21" s="10"/>
    </row>
    <row r="22" spans="2:33" ht="13.5" customHeight="1">
      <c r="B22" s="2"/>
      <c r="C22" s="8"/>
      <c r="D22" s="11" t="s">
        <v>78</v>
      </c>
      <c r="E22" s="24"/>
      <c r="F22" s="24"/>
      <c r="G22" s="24"/>
      <c r="H22" s="24"/>
      <c r="I22" s="34"/>
      <c r="J22" s="24"/>
      <c r="K22" s="24"/>
      <c r="L22" s="24"/>
      <c r="M22" s="33"/>
      <c r="N22" s="24"/>
      <c r="O22" s="24"/>
      <c r="P22" s="7"/>
      <c r="Q22" s="24"/>
      <c r="R22" s="25"/>
      <c r="S22" s="10"/>
      <c r="T22" s="10"/>
      <c r="U22" s="10"/>
      <c r="V22" s="10"/>
      <c r="W22" s="10"/>
      <c r="X22" s="10"/>
      <c r="Y22" s="10"/>
      <c r="Z22" s="10"/>
      <c r="AA22" s="10"/>
      <c r="AB22" s="382"/>
      <c r="AC22" s="10"/>
      <c r="AD22" s="10"/>
      <c r="AE22" s="382"/>
      <c r="AF22" s="10"/>
      <c r="AG22" s="10"/>
    </row>
    <row r="23" spans="2:33" ht="13.5" customHeight="1">
      <c r="B23" s="411"/>
      <c r="C23" s="3"/>
      <c r="D23" s="21" t="s">
        <v>40</v>
      </c>
      <c r="E23" s="9">
        <f>SUM(F23)</f>
        <v>82571000</v>
      </c>
      <c r="F23" s="9">
        <f>SUM(G23:L23)</f>
        <v>82571000</v>
      </c>
      <c r="G23" s="9">
        <f>SUM(G25:G29)</f>
        <v>82571000</v>
      </c>
      <c r="H23" s="9"/>
      <c r="I23" s="9">
        <f>SUM(I25:I29)</f>
        <v>0</v>
      </c>
      <c r="J23" s="9"/>
      <c r="K23" s="9"/>
      <c r="L23" s="9"/>
      <c r="M23" s="17">
        <v>0.9</v>
      </c>
      <c r="N23" s="10">
        <f>N8-N11</f>
        <v>0</v>
      </c>
      <c r="O23" s="9">
        <f>ROUNDDOWN(E23*M23,-3)</f>
        <v>74313000</v>
      </c>
      <c r="P23" s="36">
        <v>0</v>
      </c>
      <c r="Q23" s="35">
        <v>74314000</v>
      </c>
      <c r="R23" s="19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382"/>
      <c r="AC23" s="10"/>
      <c r="AD23" s="10"/>
      <c r="AE23" s="382"/>
      <c r="AF23" s="10"/>
      <c r="AG23" s="10"/>
    </row>
    <row r="24" spans="2:33" ht="13.5" customHeight="1">
      <c r="B24" s="2"/>
      <c r="C24" s="1"/>
      <c r="D24" s="32"/>
      <c r="E24" s="12"/>
      <c r="F24" s="12"/>
      <c r="G24" s="24"/>
      <c r="H24" s="12"/>
      <c r="I24" s="12"/>
      <c r="J24" s="12"/>
      <c r="K24" s="12"/>
      <c r="L24" s="12"/>
      <c r="M24" s="20"/>
      <c r="N24" s="24"/>
      <c r="O24" s="37"/>
      <c r="P24" s="38"/>
      <c r="Q24" s="15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382"/>
      <c r="AC24" s="10"/>
      <c r="AD24" s="10"/>
      <c r="AE24" s="382"/>
      <c r="AF24" s="10"/>
      <c r="AG24" s="10"/>
    </row>
    <row r="25" spans="2:33" ht="13.5" customHeight="1">
      <c r="B25" s="411"/>
      <c r="C25" s="3"/>
      <c r="D25" s="26" t="s">
        <v>102</v>
      </c>
      <c r="E25" s="9"/>
      <c r="F25" s="9">
        <f>SUM(G25:L25)</f>
        <v>26571000</v>
      </c>
      <c r="G25" s="9">
        <v>26571000</v>
      </c>
      <c r="H25" s="9"/>
      <c r="I25" s="9"/>
      <c r="J25" s="9"/>
      <c r="K25" s="9"/>
      <c r="L25" s="9"/>
      <c r="M25" s="17">
        <v>0.9</v>
      </c>
      <c r="N25" s="9"/>
      <c r="O25" s="35"/>
      <c r="P25" s="36"/>
      <c r="Q25" s="35"/>
      <c r="R25" s="19"/>
      <c r="S25" s="10"/>
      <c r="T25" s="10"/>
      <c r="U25" s="10"/>
      <c r="V25" s="10"/>
      <c r="W25" s="10"/>
      <c r="X25" s="10"/>
      <c r="Y25" s="10"/>
      <c r="Z25" s="10"/>
      <c r="AA25" s="10"/>
      <c r="AB25" s="382"/>
      <c r="AC25" s="10"/>
      <c r="AD25" s="10"/>
      <c r="AE25" s="382"/>
      <c r="AF25" s="10"/>
      <c r="AG25" s="10"/>
    </row>
    <row r="26" spans="2:33" ht="13.5" customHeight="1">
      <c r="B26" s="2"/>
      <c r="C26" s="8"/>
      <c r="D26" s="39"/>
      <c r="E26" s="12"/>
      <c r="F26" s="1"/>
      <c r="G26" s="6"/>
      <c r="H26" s="6"/>
      <c r="I26" s="6"/>
      <c r="J26" s="6"/>
      <c r="K26" s="6"/>
      <c r="L26" s="6"/>
      <c r="M26" s="20"/>
      <c r="N26" s="24"/>
      <c r="O26" s="37"/>
      <c r="P26" s="40"/>
      <c r="Q26" s="37"/>
      <c r="R26" s="25"/>
      <c r="S26" s="10"/>
      <c r="T26" s="10"/>
      <c r="U26" s="10"/>
      <c r="V26" s="10"/>
      <c r="W26" s="10"/>
      <c r="X26" s="10"/>
      <c r="Y26" s="10"/>
      <c r="Z26" s="10"/>
      <c r="AA26" s="10"/>
      <c r="AB26" s="382"/>
      <c r="AC26" s="10"/>
      <c r="AD26" s="10"/>
      <c r="AE26" s="382"/>
      <c r="AF26" s="10"/>
      <c r="AG26" s="10"/>
    </row>
    <row r="27" spans="2:33" ht="13.5" customHeight="1">
      <c r="B27" s="411"/>
      <c r="C27" s="3"/>
      <c r="D27" s="363" t="s">
        <v>105</v>
      </c>
      <c r="E27" s="9"/>
      <c r="F27" s="9">
        <f>SUM(G27:L27)</f>
        <v>36000000</v>
      </c>
      <c r="G27" s="9">
        <v>36000000</v>
      </c>
      <c r="H27" s="9"/>
      <c r="I27" s="9"/>
      <c r="J27" s="9"/>
      <c r="K27" s="9"/>
      <c r="L27" s="9"/>
      <c r="M27" s="17">
        <v>0.9</v>
      </c>
      <c r="N27" s="9"/>
      <c r="O27" s="35"/>
      <c r="P27" s="36"/>
      <c r="Q27" s="35"/>
      <c r="R27" s="19"/>
      <c r="S27" s="10"/>
      <c r="T27" s="10"/>
      <c r="U27" s="10"/>
      <c r="V27" s="10"/>
      <c r="W27" s="10"/>
      <c r="X27" s="10"/>
      <c r="Y27" s="10"/>
      <c r="Z27" s="10"/>
      <c r="AA27" s="10"/>
      <c r="AB27" s="382"/>
      <c r="AC27" s="10"/>
      <c r="AD27" s="10"/>
      <c r="AE27" s="382"/>
      <c r="AF27" s="10"/>
      <c r="AG27" s="10"/>
    </row>
    <row r="28" spans="2:33" ht="13.5">
      <c r="B28" s="2"/>
      <c r="C28" s="1"/>
      <c r="D28" s="420"/>
      <c r="E28" s="12"/>
      <c r="F28" s="1"/>
      <c r="G28" s="6"/>
      <c r="H28" s="6"/>
      <c r="I28" s="6"/>
      <c r="J28" s="6"/>
      <c r="K28" s="6"/>
      <c r="L28" s="6"/>
      <c r="M28" s="396"/>
      <c r="N28" s="24"/>
      <c r="O28" s="24"/>
      <c r="P28" s="421"/>
      <c r="Q28" s="24"/>
      <c r="R28" s="25"/>
      <c r="S28" s="10"/>
      <c r="T28" s="10"/>
      <c r="U28" s="10"/>
      <c r="V28" s="10"/>
      <c r="W28" s="10"/>
      <c r="X28" s="10"/>
      <c r="Y28" s="10"/>
      <c r="Z28" s="10"/>
      <c r="AA28" s="10"/>
      <c r="AB28" s="382"/>
      <c r="AC28" s="10"/>
      <c r="AD28" s="10"/>
      <c r="AE28" s="382"/>
      <c r="AF28" s="10"/>
      <c r="AG28" s="10"/>
    </row>
    <row r="29" spans="2:33" ht="13.5">
      <c r="B29" s="411"/>
      <c r="C29" s="422"/>
      <c r="D29" s="26" t="s">
        <v>104</v>
      </c>
      <c r="E29" s="9"/>
      <c r="F29" s="9">
        <f>SUM(G29:L29)</f>
        <v>20000000</v>
      </c>
      <c r="G29" s="9">
        <v>20000000</v>
      </c>
      <c r="H29" s="22"/>
      <c r="I29" s="9"/>
      <c r="J29" s="22"/>
      <c r="K29" s="22"/>
      <c r="L29" s="22"/>
      <c r="M29" s="417"/>
      <c r="N29" s="9"/>
      <c r="O29" s="9"/>
      <c r="P29" s="386"/>
      <c r="Q29" s="9"/>
      <c r="R29" s="19"/>
      <c r="S29" s="10"/>
      <c r="T29" s="10"/>
      <c r="U29" s="10"/>
      <c r="V29" s="10"/>
      <c r="W29" s="10"/>
      <c r="X29" s="10"/>
      <c r="Y29" s="10"/>
      <c r="Z29" s="10"/>
      <c r="AA29" s="10"/>
      <c r="AB29" s="382"/>
      <c r="AC29" s="10"/>
      <c r="AD29" s="10"/>
      <c r="AE29" s="382"/>
      <c r="AF29" s="10"/>
      <c r="AG29" s="10"/>
    </row>
    <row r="30" spans="2:33" ht="13.5">
      <c r="B30" s="2"/>
      <c r="C30" s="1"/>
      <c r="D30" s="1"/>
      <c r="E30" s="12"/>
      <c r="F30" s="1"/>
      <c r="G30" s="6"/>
      <c r="H30" s="6"/>
      <c r="I30" s="6"/>
      <c r="J30" s="6"/>
      <c r="K30" s="6"/>
      <c r="L30" s="6"/>
      <c r="M30" s="396"/>
      <c r="N30" s="5"/>
      <c r="O30" s="5"/>
      <c r="P30" s="5"/>
      <c r="Q30" s="5"/>
      <c r="R30" s="14"/>
      <c r="S30" s="10"/>
      <c r="T30" s="10"/>
      <c r="U30" s="10"/>
      <c r="V30" s="10"/>
      <c r="W30" s="10"/>
      <c r="X30" s="10"/>
      <c r="Y30" s="10"/>
      <c r="Z30" s="10"/>
      <c r="AA30" s="10"/>
      <c r="AB30" s="382"/>
      <c r="AC30" s="10"/>
      <c r="AD30" s="10"/>
      <c r="AE30" s="382"/>
      <c r="AF30" s="10"/>
      <c r="AG30" s="10"/>
    </row>
    <row r="31" spans="2:33" ht="13.5">
      <c r="B31" s="411"/>
      <c r="C31" s="3"/>
      <c r="D31" s="26"/>
      <c r="E31" s="9"/>
      <c r="F31" s="9"/>
      <c r="G31" s="9"/>
      <c r="H31" s="22"/>
      <c r="I31" s="423"/>
      <c r="J31" s="22"/>
      <c r="K31" s="22"/>
      <c r="L31" s="22"/>
      <c r="M31" s="417"/>
      <c r="N31" s="9"/>
      <c r="O31" s="9"/>
      <c r="P31" s="31"/>
      <c r="Q31" s="9"/>
      <c r="R31" s="19"/>
      <c r="S31" s="10"/>
      <c r="T31" s="10"/>
      <c r="U31" s="10"/>
      <c r="V31" s="10"/>
      <c r="W31" s="10"/>
      <c r="X31" s="10"/>
      <c r="Y31" s="10"/>
      <c r="Z31" s="10"/>
      <c r="AA31" s="10"/>
      <c r="AB31" s="382"/>
      <c r="AC31" s="10"/>
      <c r="AD31" s="10"/>
      <c r="AE31" s="382"/>
      <c r="AF31" s="10"/>
      <c r="AG31" s="10"/>
    </row>
    <row r="32" spans="2:33" ht="13.5" customHeight="1">
      <c r="B32" s="2"/>
      <c r="C32" s="1"/>
      <c r="D32" s="424"/>
      <c r="E32" s="12"/>
      <c r="F32" s="1"/>
      <c r="G32" s="365"/>
      <c r="H32" s="365"/>
      <c r="I32" s="365"/>
      <c r="J32" s="365"/>
      <c r="K32" s="365"/>
      <c r="L32" s="365"/>
      <c r="M32" s="396"/>
      <c r="N32" s="24"/>
      <c r="O32" s="24"/>
      <c r="P32" s="421"/>
      <c r="Q32" s="24"/>
      <c r="R32" s="25"/>
      <c r="S32" s="10"/>
      <c r="T32" s="10"/>
      <c r="U32" s="10"/>
      <c r="V32" s="10"/>
      <c r="W32" s="10"/>
      <c r="X32" s="10"/>
      <c r="Y32" s="10"/>
      <c r="Z32" s="10"/>
      <c r="AA32" s="10"/>
      <c r="AB32" s="382"/>
      <c r="AC32" s="10"/>
      <c r="AD32" s="10"/>
      <c r="AE32" s="382"/>
      <c r="AF32" s="10"/>
      <c r="AG32" s="10"/>
    </row>
    <row r="33" spans="2:33" ht="13.5" customHeight="1">
      <c r="B33" s="411"/>
      <c r="C33" s="3"/>
      <c r="D33" s="425"/>
      <c r="E33" s="9"/>
      <c r="F33" s="9"/>
      <c r="G33" s="9"/>
      <c r="H33" s="9"/>
      <c r="I33" s="9"/>
      <c r="J33" s="9"/>
      <c r="K33" s="9"/>
      <c r="L33" s="9"/>
      <c r="M33" s="417"/>
      <c r="N33" s="9"/>
      <c r="O33" s="9"/>
      <c r="P33" s="31"/>
      <c r="Q33" s="9"/>
      <c r="R33" s="19"/>
      <c r="S33" s="10"/>
      <c r="T33" s="10"/>
      <c r="U33" s="10"/>
      <c r="V33" s="10"/>
      <c r="W33" s="10"/>
      <c r="X33" s="10"/>
      <c r="Y33" s="10"/>
      <c r="Z33" s="10"/>
      <c r="AA33" s="10"/>
      <c r="AB33" s="382"/>
      <c r="AC33" s="10"/>
      <c r="AD33" s="10"/>
      <c r="AE33" s="382"/>
      <c r="AF33" s="10"/>
      <c r="AG33" s="10"/>
    </row>
    <row r="34" spans="2:33" ht="13.5">
      <c r="B34" s="2"/>
      <c r="C34" s="1"/>
      <c r="D34" s="426"/>
      <c r="E34" s="12"/>
      <c r="F34" s="1"/>
      <c r="G34" s="365"/>
      <c r="H34" s="365"/>
      <c r="I34" s="365"/>
      <c r="J34" s="365"/>
      <c r="K34" s="365"/>
      <c r="L34" s="365"/>
      <c r="M34" s="396"/>
      <c r="N34" s="24"/>
      <c r="O34" s="24"/>
      <c r="P34" s="421"/>
      <c r="Q34" s="24"/>
      <c r="R34" s="25"/>
      <c r="S34" s="10"/>
      <c r="T34" s="10"/>
      <c r="U34" s="10"/>
      <c r="V34" s="10"/>
      <c r="W34" s="10"/>
      <c r="X34" s="10"/>
      <c r="Y34" s="10"/>
      <c r="Z34" s="10"/>
      <c r="AA34" s="10"/>
      <c r="AB34" s="382"/>
      <c r="AC34" s="10"/>
      <c r="AD34" s="10"/>
      <c r="AE34" s="382"/>
      <c r="AF34" s="10"/>
      <c r="AG34" s="10"/>
    </row>
    <row r="35" spans="2:33" ht="13.5">
      <c r="B35" s="411"/>
      <c r="C35" s="3"/>
      <c r="D35" s="399"/>
      <c r="E35" s="9"/>
      <c r="F35" s="9"/>
      <c r="G35" s="9"/>
      <c r="H35" s="9"/>
      <c r="I35" s="9"/>
      <c r="J35" s="9"/>
      <c r="K35" s="9"/>
      <c r="L35" s="9"/>
      <c r="M35" s="417"/>
      <c r="N35" s="9"/>
      <c r="O35" s="9"/>
      <c r="P35" s="31"/>
      <c r="Q35" s="9"/>
      <c r="R35" s="19"/>
      <c r="S35" s="10"/>
      <c r="T35" s="10"/>
      <c r="U35" s="10"/>
      <c r="V35" s="10"/>
      <c r="W35" s="10"/>
      <c r="X35" s="10"/>
      <c r="Y35" s="10"/>
      <c r="Z35" s="10"/>
      <c r="AA35" s="10"/>
      <c r="AB35" s="382"/>
      <c r="AC35" s="10"/>
      <c r="AD35" s="10"/>
      <c r="AE35" s="382"/>
      <c r="AF35" s="10"/>
      <c r="AG35" s="10"/>
    </row>
    <row r="36" spans="2:33" ht="13.5">
      <c r="B36" s="2"/>
      <c r="C36" s="8"/>
      <c r="D36" s="427"/>
      <c r="E36" s="12"/>
      <c r="F36" s="1"/>
      <c r="G36" s="6"/>
      <c r="H36" s="6"/>
      <c r="I36" s="6"/>
      <c r="J36" s="6"/>
      <c r="K36" s="6"/>
      <c r="L36" s="6"/>
      <c r="M36" s="396"/>
      <c r="N36" s="5"/>
      <c r="O36" s="5"/>
      <c r="P36" s="5"/>
      <c r="Q36" s="5"/>
      <c r="R36" s="14"/>
      <c r="S36" s="10"/>
      <c r="T36" s="10"/>
      <c r="U36" s="10"/>
      <c r="V36" s="10"/>
      <c r="W36" s="10"/>
      <c r="X36" s="10"/>
      <c r="Y36" s="10"/>
      <c r="Z36" s="10"/>
      <c r="AA36" s="10"/>
      <c r="AB36" s="382"/>
      <c r="AC36" s="10"/>
      <c r="AD36" s="10"/>
      <c r="AE36" s="382"/>
      <c r="AF36" s="10"/>
      <c r="AG36" s="10"/>
    </row>
    <row r="37" spans="2:33" ht="13.5">
      <c r="B37" s="411"/>
      <c r="C37" s="3"/>
      <c r="D37" s="399"/>
      <c r="E37" s="9"/>
      <c r="F37" s="9"/>
      <c r="G37" s="9"/>
      <c r="H37" s="22"/>
      <c r="I37" s="9"/>
      <c r="J37" s="22"/>
      <c r="K37" s="22"/>
      <c r="L37" s="22"/>
      <c r="M37" s="417"/>
      <c r="N37" s="9"/>
      <c r="O37" s="9"/>
      <c r="P37" s="31"/>
      <c r="Q37" s="9"/>
      <c r="R37" s="19"/>
      <c r="S37" s="10"/>
      <c r="T37" s="10"/>
      <c r="U37" s="10"/>
      <c r="V37" s="10"/>
      <c r="W37" s="10"/>
      <c r="X37" s="10"/>
      <c r="Y37" s="10"/>
      <c r="Z37" s="10"/>
      <c r="AA37" s="10"/>
      <c r="AB37" s="382"/>
      <c r="AC37" s="10"/>
      <c r="AD37" s="10"/>
      <c r="AE37" s="382"/>
      <c r="AF37" s="10"/>
      <c r="AG37" s="10"/>
    </row>
    <row r="38" spans="2:33" ht="13.5">
      <c r="B38" s="408"/>
      <c r="C38" s="1"/>
      <c r="D38" s="34"/>
      <c r="E38" s="24"/>
      <c r="F38" s="24"/>
      <c r="G38" s="24"/>
      <c r="H38" s="24"/>
      <c r="I38" s="34"/>
      <c r="J38" s="24"/>
      <c r="K38" s="24"/>
      <c r="L38" s="24"/>
      <c r="M38" s="421"/>
      <c r="N38" s="24"/>
      <c r="O38" s="24"/>
      <c r="P38" s="421"/>
      <c r="Q38" s="24"/>
      <c r="R38" s="25"/>
      <c r="S38" s="10"/>
      <c r="T38" s="10"/>
      <c r="U38" s="10"/>
      <c r="V38" s="10"/>
      <c r="W38" s="10"/>
      <c r="X38" s="10"/>
      <c r="Y38" s="10"/>
      <c r="Z38" s="10"/>
      <c r="AA38" s="10"/>
      <c r="AB38" s="382"/>
      <c r="AC38" s="10"/>
      <c r="AD38" s="10"/>
      <c r="AE38" s="382"/>
      <c r="AF38" s="10"/>
      <c r="AG38" s="10"/>
    </row>
    <row r="39" spans="2:33" ht="13.5">
      <c r="B39" s="408"/>
      <c r="C39" s="1"/>
      <c r="D39" s="3"/>
      <c r="E39" s="9"/>
      <c r="F39" s="9"/>
      <c r="G39" s="9"/>
      <c r="H39" s="9"/>
      <c r="I39" s="423"/>
      <c r="J39" s="9"/>
      <c r="K39" s="9"/>
      <c r="L39" s="9"/>
      <c r="M39" s="417"/>
      <c r="N39" s="9"/>
      <c r="O39" s="9"/>
      <c r="P39" s="31"/>
      <c r="Q39" s="9"/>
      <c r="R39" s="19"/>
      <c r="S39" s="10"/>
      <c r="T39" s="10"/>
      <c r="U39" s="10"/>
      <c r="V39" s="10"/>
      <c r="W39" s="10"/>
      <c r="X39" s="10"/>
      <c r="Y39" s="10"/>
      <c r="Z39" s="10"/>
      <c r="AA39" s="10"/>
      <c r="AB39" s="382"/>
      <c r="AC39" s="10"/>
      <c r="AD39" s="10"/>
      <c r="AE39" s="382"/>
      <c r="AF39" s="10"/>
      <c r="AG39" s="10"/>
    </row>
    <row r="40" spans="2:33" ht="13.5">
      <c r="B40" s="2"/>
      <c r="C40" s="8"/>
      <c r="D40" s="8"/>
      <c r="E40" s="12"/>
      <c r="F40" s="12"/>
      <c r="G40" s="24"/>
      <c r="H40" s="12"/>
      <c r="I40" s="12"/>
      <c r="J40" s="12"/>
      <c r="K40" s="12"/>
      <c r="L40" s="12"/>
      <c r="M40" s="396"/>
      <c r="N40" s="12"/>
      <c r="O40" s="12"/>
      <c r="P40" s="396"/>
      <c r="Q40" s="12"/>
      <c r="R40" s="16"/>
      <c r="S40" s="10"/>
      <c r="T40" s="10"/>
      <c r="U40" s="10"/>
      <c r="V40" s="10"/>
      <c r="W40" s="10"/>
      <c r="X40" s="10"/>
      <c r="Y40" s="10"/>
      <c r="Z40" s="10"/>
      <c r="AA40" s="10"/>
      <c r="AB40" s="382"/>
      <c r="AC40" s="10"/>
      <c r="AD40" s="10"/>
      <c r="AE40" s="382"/>
      <c r="AF40" s="10"/>
      <c r="AG40" s="10"/>
    </row>
    <row r="41" spans="2:33" ht="14.25" thickBot="1">
      <c r="B41" s="428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1"/>
      <c r="N41" s="430"/>
      <c r="O41" s="430"/>
      <c r="P41" s="431"/>
      <c r="Q41" s="430"/>
      <c r="R41" s="432"/>
      <c r="S41" s="10"/>
      <c r="T41" s="10"/>
      <c r="U41" s="10"/>
      <c r="V41" s="10"/>
      <c r="W41" s="10"/>
      <c r="X41" s="10"/>
      <c r="Y41" s="10"/>
      <c r="Z41" s="10"/>
      <c r="AA41" s="10"/>
      <c r="AB41" s="382"/>
      <c r="AC41" s="10"/>
      <c r="AD41" s="10"/>
      <c r="AE41" s="382"/>
      <c r="AF41" s="10"/>
      <c r="AG41" s="10"/>
    </row>
    <row r="42" spans="19:33" ht="13.5"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</row>
  </sheetData>
  <sheetProtection/>
  <mergeCells count="3">
    <mergeCell ref="B3:R3"/>
    <mergeCell ref="B4:B5"/>
    <mergeCell ref="H5:H6"/>
  </mergeCells>
  <printOptions horizontalCentered="1" verticalCentered="1"/>
  <pageMargins left="0.1968503937007874" right="0.1968503937007874" top="0.6692913385826772" bottom="0.11811023622047245" header="0.5118110236220472" footer="0.5118110236220472"/>
  <pageSetup blackAndWhite="1" horizontalDpi="600" verticalDpi="600" orientation="landscape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57"/>
  <sheetViews>
    <sheetView tabSelected="1" view="pageBreakPreview" zoomScale="86" zoomScaleNormal="75" zoomScaleSheetLayoutView="86" zoomScalePageLayoutView="0" workbookViewId="0" topLeftCell="A1">
      <selection activeCell="C20" sqref="C20"/>
    </sheetView>
  </sheetViews>
  <sheetFormatPr defaultColWidth="9.00390625" defaultRowHeight="13.5"/>
  <cols>
    <col min="1" max="1" width="1.37890625" style="192" customWidth="1"/>
    <col min="2" max="2" width="8.875" style="192" customWidth="1"/>
    <col min="3" max="3" width="12.00390625" style="192" bestFit="1" customWidth="1"/>
    <col min="4" max="4" width="10.375" style="192" customWidth="1"/>
    <col min="5" max="5" width="11.00390625" style="192" customWidth="1"/>
    <col min="6" max="6" width="12.00390625" style="192" customWidth="1"/>
    <col min="7" max="7" width="11.00390625" style="192" customWidth="1"/>
    <col min="8" max="8" width="12.00390625" style="192" customWidth="1"/>
    <col min="9" max="9" width="10.875" style="192" customWidth="1"/>
    <col min="10" max="10" width="11.625" style="192" customWidth="1"/>
    <col min="11" max="11" width="9.625" style="192" customWidth="1"/>
    <col min="12" max="12" width="9.50390625" style="192" customWidth="1"/>
    <col min="13" max="13" width="16.25390625" style="192" customWidth="1"/>
    <col min="14" max="14" width="16.50390625" style="192" customWidth="1"/>
    <col min="15" max="16384" width="9.00390625" style="192" customWidth="1"/>
  </cols>
  <sheetData>
    <row r="1" ht="20.25" customHeight="1">
      <c r="B1" s="191" t="s">
        <v>132</v>
      </c>
    </row>
    <row r="2" spans="2:7" ht="20.25">
      <c r="B2" s="191" t="s">
        <v>51</v>
      </c>
      <c r="G2" s="202"/>
    </row>
    <row r="3" ht="14.25"/>
    <row r="4" spans="2:9" ht="25.5" customHeight="1">
      <c r="B4" s="203" t="s">
        <v>33</v>
      </c>
      <c r="C4" s="502" t="s">
        <v>74</v>
      </c>
      <c r="D4" s="503"/>
      <c r="E4" s="506" t="s">
        <v>35</v>
      </c>
      <c r="F4" s="507"/>
      <c r="G4" s="508" t="s">
        <v>75</v>
      </c>
      <c r="H4" s="509"/>
      <c r="I4" s="204"/>
    </row>
    <row r="5" ht="15" thickBot="1">
      <c r="N5" s="205"/>
    </row>
    <row r="6" spans="2:14" ht="21" customHeight="1">
      <c r="B6" s="206" t="s">
        <v>30</v>
      </c>
      <c r="C6" s="207" t="s">
        <v>31</v>
      </c>
      <c r="D6" s="208" t="s">
        <v>24</v>
      </c>
      <c r="E6" s="504" t="s">
        <v>52</v>
      </c>
      <c r="F6" s="505"/>
      <c r="G6" s="504" t="s">
        <v>32</v>
      </c>
      <c r="H6" s="505"/>
      <c r="I6" s="209" t="s">
        <v>53</v>
      </c>
      <c r="J6" s="209" t="s">
        <v>25</v>
      </c>
      <c r="K6" s="209" t="s">
        <v>26</v>
      </c>
      <c r="L6" s="209" t="s">
        <v>54</v>
      </c>
      <c r="M6" s="209" t="s">
        <v>55</v>
      </c>
      <c r="N6" s="210" t="s">
        <v>27</v>
      </c>
    </row>
    <row r="7" spans="2:14" ht="18" customHeight="1">
      <c r="B7" s="198"/>
      <c r="C7" s="195"/>
      <c r="D7" s="211"/>
      <c r="E7" s="212" t="s">
        <v>28</v>
      </c>
      <c r="F7" s="212" t="s">
        <v>29</v>
      </c>
      <c r="G7" s="213" t="s">
        <v>28</v>
      </c>
      <c r="H7" s="214" t="s">
        <v>29</v>
      </c>
      <c r="I7" s="215" t="s">
        <v>1</v>
      </c>
      <c r="J7" s="215"/>
      <c r="K7" s="215" t="s">
        <v>1</v>
      </c>
      <c r="L7" s="215" t="s">
        <v>1</v>
      </c>
      <c r="M7" s="215" t="s">
        <v>36</v>
      </c>
      <c r="N7" s="216"/>
    </row>
    <row r="8" spans="2:20" ht="13.5" customHeight="1">
      <c r="B8" s="199"/>
      <c r="C8" s="194"/>
      <c r="D8" s="217"/>
      <c r="E8" s="218"/>
      <c r="F8" s="218"/>
      <c r="G8" s="218"/>
      <c r="H8" s="218"/>
      <c r="I8" s="194"/>
      <c r="J8" s="194"/>
      <c r="K8" s="194"/>
      <c r="L8" s="194"/>
      <c r="M8" s="219"/>
      <c r="N8" s="220" t="s">
        <v>71</v>
      </c>
      <c r="P8" s="193"/>
      <c r="Q8" s="193"/>
      <c r="R8" s="193"/>
      <c r="S8" s="193"/>
      <c r="T8" s="193"/>
    </row>
    <row r="9" spans="1:20" ht="12.75" customHeight="1">
      <c r="A9" s="221"/>
      <c r="B9" s="222"/>
      <c r="C9" s="271" t="s">
        <v>41</v>
      </c>
      <c r="D9" s="223"/>
      <c r="E9" s="224"/>
      <c r="F9" s="224">
        <f>SUM(F11+F19)</f>
        <v>0</v>
      </c>
      <c r="G9" s="224"/>
      <c r="H9" s="224">
        <f>SUM(H11+H19)</f>
        <v>0</v>
      </c>
      <c r="I9" s="195"/>
      <c r="J9" s="195"/>
      <c r="K9" s="195"/>
      <c r="L9" s="195"/>
      <c r="M9" s="225"/>
      <c r="N9" s="226"/>
      <c r="P9" s="193"/>
      <c r="Q9" s="227"/>
      <c r="R9" s="193"/>
      <c r="S9" s="193"/>
      <c r="T9" s="193"/>
    </row>
    <row r="10" spans="1:20" ht="13.5" customHeight="1">
      <c r="A10" s="221"/>
      <c r="B10" s="199"/>
      <c r="C10" s="194"/>
      <c r="D10" s="217"/>
      <c r="E10" s="218"/>
      <c r="F10" s="218"/>
      <c r="G10" s="218"/>
      <c r="H10" s="218"/>
      <c r="I10" s="194"/>
      <c r="J10" s="194"/>
      <c r="K10" s="194"/>
      <c r="L10" s="194"/>
      <c r="M10" s="228"/>
      <c r="N10" s="220"/>
      <c r="P10" s="193"/>
      <c r="Q10" s="193"/>
      <c r="R10" s="193"/>
      <c r="S10" s="193"/>
      <c r="T10" s="193"/>
    </row>
    <row r="11" spans="1:20" ht="13.5" customHeight="1">
      <c r="A11" s="221"/>
      <c r="B11" s="198"/>
      <c r="C11" s="239" t="s">
        <v>42</v>
      </c>
      <c r="D11" s="223"/>
      <c r="E11" s="224"/>
      <c r="F11" s="224">
        <f>SUM(F13,F15,)</f>
        <v>0</v>
      </c>
      <c r="G11" s="224"/>
      <c r="H11" s="224">
        <f>SUM(H13,H15)</f>
        <v>0</v>
      </c>
      <c r="I11" s="195"/>
      <c r="J11" s="195"/>
      <c r="K11" s="195"/>
      <c r="L11" s="195"/>
      <c r="M11" s="225"/>
      <c r="N11" s="229"/>
      <c r="P11" s="193"/>
      <c r="Q11" s="193"/>
      <c r="R11" s="193"/>
      <c r="S11" s="193"/>
      <c r="T11" s="193"/>
    </row>
    <row r="12" spans="2:20" ht="13.5" customHeight="1">
      <c r="B12" s="196"/>
      <c r="C12" s="230"/>
      <c r="D12" s="204"/>
      <c r="E12" s="231"/>
      <c r="F12" s="231"/>
      <c r="G12" s="231"/>
      <c r="H12" s="231"/>
      <c r="I12" s="232"/>
      <c r="J12" s="233"/>
      <c r="K12" s="234"/>
      <c r="L12" s="234"/>
      <c r="M12" s="235"/>
      <c r="N12" s="236"/>
      <c r="P12" s="193"/>
      <c r="Q12" s="193"/>
      <c r="R12" s="193"/>
      <c r="S12" s="193"/>
      <c r="T12" s="193"/>
    </row>
    <row r="13" spans="2:20" ht="13.5" customHeight="1">
      <c r="B13" s="198"/>
      <c r="C13" s="239"/>
      <c r="D13" s="240"/>
      <c r="E13" s="241"/>
      <c r="F13" s="242"/>
      <c r="G13" s="241"/>
      <c r="H13" s="242"/>
      <c r="I13" s="243"/>
      <c r="J13" s="244"/>
      <c r="K13" s="245"/>
      <c r="L13" s="246"/>
      <c r="M13" s="247"/>
      <c r="N13" s="248"/>
      <c r="P13" s="193"/>
      <c r="Q13" s="249"/>
      <c r="R13" s="193"/>
      <c r="S13" s="250"/>
      <c r="T13" s="193"/>
    </row>
    <row r="14" spans="2:20" ht="13.5" customHeight="1">
      <c r="B14" s="196"/>
      <c r="C14" s="197"/>
      <c r="D14" s="251"/>
      <c r="E14" s="252"/>
      <c r="F14" s="252"/>
      <c r="G14" s="252"/>
      <c r="H14" s="252"/>
      <c r="I14" s="232"/>
      <c r="J14" s="233"/>
      <c r="K14" s="234"/>
      <c r="L14" s="234"/>
      <c r="M14" s="238"/>
      <c r="N14" s="236"/>
      <c r="P14" s="193"/>
      <c r="Q14" s="253"/>
      <c r="R14" s="193"/>
      <c r="S14" s="250"/>
      <c r="T14" s="193"/>
    </row>
    <row r="15" spans="2:20" ht="13.5" customHeight="1">
      <c r="B15" s="254"/>
      <c r="C15" s="239"/>
      <c r="D15" s="240"/>
      <c r="E15" s="241"/>
      <c r="F15" s="224"/>
      <c r="G15" s="241"/>
      <c r="H15" s="242"/>
      <c r="I15" s="243"/>
      <c r="J15" s="244"/>
      <c r="K15" s="255"/>
      <c r="L15" s="256"/>
      <c r="M15" s="247"/>
      <c r="N15" s="257"/>
      <c r="P15" s="193"/>
      <c r="Q15" s="193"/>
      <c r="R15" s="193"/>
      <c r="S15" s="193"/>
      <c r="T15" s="193"/>
    </row>
    <row r="16" spans="2:20" ht="13.5" customHeight="1">
      <c r="B16" s="196"/>
      <c r="C16" s="197"/>
      <c r="D16" s="251"/>
      <c r="E16" s="252"/>
      <c r="F16" s="252"/>
      <c r="G16" s="252"/>
      <c r="H16" s="252"/>
      <c r="I16" s="232"/>
      <c r="J16" s="233"/>
      <c r="K16" s="234"/>
      <c r="L16" s="234"/>
      <c r="M16" s="235"/>
      <c r="N16" s="236"/>
      <c r="P16" s="193"/>
      <c r="Q16" s="193"/>
      <c r="R16" s="193"/>
      <c r="S16" s="193"/>
      <c r="T16" s="193"/>
    </row>
    <row r="17" spans="2:20" ht="13.5" customHeight="1">
      <c r="B17" s="254"/>
      <c r="C17" s="239"/>
      <c r="D17" s="258"/>
      <c r="E17" s="241"/>
      <c r="F17" s="242"/>
      <c r="G17" s="241"/>
      <c r="H17" s="242"/>
      <c r="I17" s="243"/>
      <c r="J17" s="244"/>
      <c r="K17" s="259"/>
      <c r="L17" s="259"/>
      <c r="M17" s="260"/>
      <c r="N17" s="236"/>
      <c r="P17" s="193"/>
      <c r="Q17" s="193"/>
      <c r="R17" s="193"/>
      <c r="S17" s="193"/>
      <c r="T17" s="193"/>
    </row>
    <row r="18" spans="2:20" ht="13.5" customHeight="1">
      <c r="B18" s="261"/>
      <c r="C18" s="262"/>
      <c r="D18" s="263"/>
      <c r="E18" s="264"/>
      <c r="F18" s="265"/>
      <c r="G18" s="264"/>
      <c r="H18" s="265"/>
      <c r="I18" s="266"/>
      <c r="J18" s="267"/>
      <c r="K18" s="268"/>
      <c r="L18" s="268"/>
      <c r="M18" s="269"/>
      <c r="N18" s="270"/>
      <c r="P18" s="193"/>
      <c r="Q18" s="193"/>
      <c r="R18" s="193"/>
      <c r="S18" s="193"/>
      <c r="T18" s="193"/>
    </row>
    <row r="19" spans="2:20" ht="13.5" customHeight="1">
      <c r="B19" s="254"/>
      <c r="C19" s="239" t="s">
        <v>148</v>
      </c>
      <c r="D19" s="272"/>
      <c r="E19" s="241"/>
      <c r="F19" s="242">
        <f>SUM(F21,F23)</f>
        <v>0</v>
      </c>
      <c r="G19" s="241"/>
      <c r="H19" s="242">
        <f>SUM(H21,H23)</f>
        <v>0</v>
      </c>
      <c r="I19" s="273"/>
      <c r="J19" s="274"/>
      <c r="K19" s="255"/>
      <c r="L19" s="255"/>
      <c r="M19" s="275"/>
      <c r="N19" s="257"/>
      <c r="P19" s="193"/>
      <c r="Q19" s="193"/>
      <c r="R19" s="193"/>
      <c r="S19" s="193"/>
      <c r="T19" s="193"/>
    </row>
    <row r="20" spans="2:14" ht="13.5" customHeight="1">
      <c r="B20" s="261"/>
      <c r="C20" s="276"/>
      <c r="D20" s="251"/>
      <c r="E20" s="252"/>
      <c r="F20" s="252"/>
      <c r="G20" s="252"/>
      <c r="H20" s="252"/>
      <c r="I20" s="277"/>
      <c r="J20" s="233"/>
      <c r="K20" s="194"/>
      <c r="L20" s="278"/>
      <c r="M20" s="279"/>
      <c r="N20" s="220"/>
    </row>
    <row r="21" spans="2:14" ht="13.5" customHeight="1">
      <c r="B21" s="254"/>
      <c r="C21" s="239"/>
      <c r="D21" s="240"/>
      <c r="E21" s="241"/>
      <c r="F21" s="242"/>
      <c r="G21" s="241"/>
      <c r="H21" s="242"/>
      <c r="I21" s="243"/>
      <c r="J21" s="244"/>
      <c r="K21" s="280"/>
      <c r="L21" s="280"/>
      <c r="M21" s="281"/>
      <c r="N21" s="236"/>
    </row>
    <row r="22" spans="2:14" ht="13.5" customHeight="1">
      <c r="B22" s="282"/>
      <c r="C22" s="230"/>
      <c r="D22" s="283"/>
      <c r="E22" s="264"/>
      <c r="F22" s="265"/>
      <c r="G22" s="264"/>
      <c r="H22" s="265"/>
      <c r="I22" s="277"/>
      <c r="J22" s="284"/>
      <c r="K22" s="194"/>
      <c r="L22" s="278"/>
      <c r="M22" s="279"/>
      <c r="N22" s="285"/>
    </row>
    <row r="23" spans="2:14" ht="13.5" customHeight="1">
      <c r="B23" s="282"/>
      <c r="C23" s="230"/>
      <c r="D23" s="240"/>
      <c r="E23" s="241"/>
      <c r="F23" s="242"/>
      <c r="G23" s="241"/>
      <c r="H23" s="242"/>
      <c r="I23" s="243"/>
      <c r="J23" s="244"/>
      <c r="K23" s="256"/>
      <c r="L23" s="256"/>
      <c r="M23" s="281"/>
      <c r="N23" s="286"/>
    </row>
    <row r="24" spans="2:14" ht="13.5" customHeight="1">
      <c r="B24" s="261"/>
      <c r="C24" s="276"/>
      <c r="D24" s="287"/>
      <c r="E24" s="264"/>
      <c r="F24" s="265"/>
      <c r="G24" s="264"/>
      <c r="H24" s="265"/>
      <c r="I24" s="266"/>
      <c r="J24" s="267"/>
      <c r="K24" s="268"/>
      <c r="L24" s="268"/>
      <c r="M24" s="269"/>
      <c r="N24" s="270"/>
    </row>
    <row r="25" spans="2:14" ht="13.5" customHeight="1">
      <c r="B25" s="254"/>
      <c r="C25" s="239"/>
      <c r="D25" s="288"/>
      <c r="E25" s="241"/>
      <c r="F25" s="242"/>
      <c r="G25" s="241"/>
      <c r="H25" s="242"/>
      <c r="I25" s="273"/>
      <c r="J25" s="274"/>
      <c r="K25" s="255"/>
      <c r="L25" s="255"/>
      <c r="M25" s="275"/>
      <c r="N25" s="257"/>
    </row>
    <row r="26" spans="2:14" ht="13.5" customHeight="1">
      <c r="B26" s="282"/>
      <c r="C26" s="289"/>
      <c r="D26" s="251"/>
      <c r="E26" s="265"/>
      <c r="F26" s="265"/>
      <c r="G26" s="265"/>
      <c r="H26" s="265"/>
      <c r="I26" s="268"/>
      <c r="J26" s="290"/>
      <c r="K26" s="291"/>
      <c r="L26" s="291"/>
      <c r="M26" s="292"/>
      <c r="N26" s="220"/>
    </row>
    <row r="27" spans="2:14" ht="13.5" customHeight="1">
      <c r="B27" s="293"/>
      <c r="C27" s="294"/>
      <c r="D27" s="260"/>
      <c r="E27" s="295"/>
      <c r="F27" s="224"/>
      <c r="G27" s="295"/>
      <c r="H27" s="224"/>
      <c r="I27" s="256"/>
      <c r="J27" s="296"/>
      <c r="K27" s="237"/>
      <c r="L27" s="237"/>
      <c r="M27" s="297"/>
      <c r="N27" s="229"/>
    </row>
    <row r="28" spans="2:14" ht="13.5" customHeight="1">
      <c r="B28" s="261"/>
      <c r="C28" s="276"/>
      <c r="D28" s="217"/>
      <c r="E28" s="218"/>
      <c r="F28" s="218"/>
      <c r="G28" s="218"/>
      <c r="H28" s="218"/>
      <c r="I28" s="268"/>
      <c r="J28" s="290"/>
      <c r="K28" s="291"/>
      <c r="L28" s="291"/>
      <c r="M28" s="292"/>
      <c r="N28" s="220"/>
    </row>
    <row r="29" spans="2:14" ht="13.5" customHeight="1">
      <c r="B29" s="254"/>
      <c r="C29" s="239"/>
      <c r="D29" s="223"/>
      <c r="E29" s="295"/>
      <c r="F29" s="224"/>
      <c r="G29" s="295"/>
      <c r="H29" s="224"/>
      <c r="I29" s="255"/>
      <c r="J29" s="298"/>
      <c r="K29" s="255"/>
      <c r="L29" s="255"/>
      <c r="M29" s="299"/>
      <c r="N29" s="300"/>
    </row>
    <row r="30" spans="2:14" ht="13.5" customHeight="1">
      <c r="B30" s="261"/>
      <c r="C30" s="276"/>
      <c r="D30" s="287"/>
      <c r="E30" s="264"/>
      <c r="F30" s="265"/>
      <c r="G30" s="264"/>
      <c r="H30" s="265"/>
      <c r="I30" s="266"/>
      <c r="J30" s="267"/>
      <c r="K30" s="268"/>
      <c r="L30" s="268"/>
      <c r="M30" s="269"/>
      <c r="N30" s="270"/>
    </row>
    <row r="31" spans="2:14" ht="13.5" customHeight="1">
      <c r="B31" s="254"/>
      <c r="C31" s="239"/>
      <c r="D31" s="288"/>
      <c r="E31" s="241"/>
      <c r="F31" s="242"/>
      <c r="G31" s="241"/>
      <c r="H31" s="242"/>
      <c r="I31" s="273"/>
      <c r="J31" s="274"/>
      <c r="K31" s="255"/>
      <c r="L31" s="255"/>
      <c r="M31" s="275"/>
      <c r="N31" s="257"/>
    </row>
    <row r="32" spans="2:14" ht="13.5" customHeight="1">
      <c r="B32" s="282"/>
      <c r="C32" s="289"/>
      <c r="D32" s="251"/>
      <c r="E32" s="265"/>
      <c r="F32" s="265"/>
      <c r="G32" s="265"/>
      <c r="H32" s="265"/>
      <c r="I32" s="268"/>
      <c r="J32" s="290"/>
      <c r="K32" s="291"/>
      <c r="L32" s="291"/>
      <c r="M32" s="292"/>
      <c r="N32" s="220"/>
    </row>
    <row r="33" spans="2:14" ht="13.5" customHeight="1">
      <c r="B33" s="293"/>
      <c r="C33" s="294"/>
      <c r="D33" s="260"/>
      <c r="E33" s="295"/>
      <c r="F33" s="224"/>
      <c r="G33" s="295"/>
      <c r="H33" s="224"/>
      <c r="I33" s="256"/>
      <c r="J33" s="296"/>
      <c r="K33" s="237"/>
      <c r="L33" s="237"/>
      <c r="M33" s="297"/>
      <c r="N33" s="229"/>
    </row>
    <row r="34" spans="2:14" ht="13.5" customHeight="1">
      <c r="B34" s="261"/>
      <c r="C34" s="276"/>
      <c r="D34" s="217"/>
      <c r="E34" s="218"/>
      <c r="F34" s="218"/>
      <c r="G34" s="218"/>
      <c r="H34" s="218"/>
      <c r="I34" s="268"/>
      <c r="J34" s="290"/>
      <c r="K34" s="291"/>
      <c r="L34" s="291"/>
      <c r="M34" s="292"/>
      <c r="N34" s="220"/>
    </row>
    <row r="35" spans="2:14" ht="13.5" customHeight="1" thickBot="1">
      <c r="B35" s="301"/>
      <c r="C35" s="302"/>
      <c r="D35" s="303"/>
      <c r="E35" s="304"/>
      <c r="F35" s="305"/>
      <c r="G35" s="304"/>
      <c r="H35" s="305"/>
      <c r="I35" s="306"/>
      <c r="J35" s="307"/>
      <c r="K35" s="306"/>
      <c r="L35" s="306"/>
      <c r="M35" s="308"/>
      <c r="N35" s="309"/>
    </row>
    <row r="36" spans="2:14" ht="13.5" hidden="1">
      <c r="B36" s="282"/>
      <c r="C36" s="230"/>
      <c r="D36" s="310"/>
      <c r="E36" s="197"/>
      <c r="F36" s="197"/>
      <c r="G36" s="197"/>
      <c r="H36" s="197"/>
      <c r="I36" s="237"/>
      <c r="J36" s="237"/>
      <c r="K36" s="311"/>
      <c r="L36" s="311"/>
      <c r="M36" s="312"/>
      <c r="N36" s="226"/>
    </row>
    <row r="37" spans="2:14" ht="13.5" hidden="1">
      <c r="B37" s="254"/>
      <c r="C37" s="239"/>
      <c r="D37" s="223"/>
      <c r="E37" s="295"/>
      <c r="F37" s="224"/>
      <c r="G37" s="295"/>
      <c r="H37" s="224"/>
      <c r="I37" s="237"/>
      <c r="J37" s="296"/>
      <c r="K37" s="237"/>
      <c r="L37" s="237"/>
      <c r="M37" s="297"/>
      <c r="N37" s="300"/>
    </row>
    <row r="38" spans="2:14" ht="13.5" hidden="1">
      <c r="B38" s="282"/>
      <c r="C38" s="230"/>
      <c r="D38" s="310"/>
      <c r="E38" s="197"/>
      <c r="F38" s="197"/>
      <c r="G38" s="197"/>
      <c r="H38" s="197"/>
      <c r="I38" s="313"/>
      <c r="J38" s="314"/>
      <c r="K38" s="194"/>
      <c r="L38" s="194"/>
      <c r="M38" s="315"/>
      <c r="N38" s="220"/>
    </row>
    <row r="39" spans="2:14" ht="13.5" hidden="1">
      <c r="B39" s="254"/>
      <c r="C39" s="239"/>
      <c r="D39" s="223"/>
      <c r="E39" s="295"/>
      <c r="F39" s="224"/>
      <c r="G39" s="295"/>
      <c r="H39" s="224"/>
      <c r="I39" s="316"/>
      <c r="J39" s="317"/>
      <c r="K39" s="318"/>
      <c r="L39" s="318"/>
      <c r="M39" s="319"/>
      <c r="N39" s="229"/>
    </row>
    <row r="40" spans="2:14" ht="13.5" hidden="1">
      <c r="B40" s="282"/>
      <c r="C40" s="230"/>
      <c r="D40" s="310"/>
      <c r="E40" s="197"/>
      <c r="F40" s="197"/>
      <c r="G40" s="197"/>
      <c r="H40" s="197"/>
      <c r="I40" s="320"/>
      <c r="J40" s="321"/>
      <c r="K40" s="291"/>
      <c r="L40" s="291"/>
      <c r="M40" s="292"/>
      <c r="N40" s="220"/>
    </row>
    <row r="41" spans="2:14" ht="13.5" hidden="1">
      <c r="B41" s="254"/>
      <c r="C41" s="239"/>
      <c r="D41" s="223"/>
      <c r="E41" s="295"/>
      <c r="F41" s="224"/>
      <c r="G41" s="295"/>
      <c r="H41" s="224"/>
      <c r="I41" s="256"/>
      <c r="J41" s="322"/>
      <c r="K41" s="237"/>
      <c r="L41" s="237"/>
      <c r="M41" s="297"/>
      <c r="N41" s="229"/>
    </row>
    <row r="42" spans="2:14" ht="13.5" hidden="1">
      <c r="B42" s="261"/>
      <c r="C42" s="276"/>
      <c r="D42" s="217"/>
      <c r="E42" s="323"/>
      <c r="F42" s="218"/>
      <c r="G42" s="323"/>
      <c r="H42" s="218"/>
      <c r="I42" s="320"/>
      <c r="J42" s="320"/>
      <c r="K42" s="313"/>
      <c r="L42" s="313"/>
      <c r="M42" s="324"/>
      <c r="N42" s="220"/>
    </row>
    <row r="43" spans="2:14" ht="13.5" hidden="1">
      <c r="B43" s="254"/>
      <c r="C43" s="239"/>
      <c r="D43" s="223"/>
      <c r="E43" s="295"/>
      <c r="F43" s="224"/>
      <c r="G43" s="295"/>
      <c r="H43" s="224"/>
      <c r="I43" s="316"/>
      <c r="J43" s="317"/>
      <c r="K43" s="318"/>
      <c r="L43" s="318"/>
      <c r="M43" s="319"/>
      <c r="N43" s="229"/>
    </row>
    <row r="44" spans="2:14" ht="13.5" hidden="1">
      <c r="B44" s="282"/>
      <c r="C44" s="230"/>
      <c r="D44" s="310"/>
      <c r="E44" s="197"/>
      <c r="F44" s="197"/>
      <c r="G44" s="197"/>
      <c r="H44" s="197"/>
      <c r="I44" s="313"/>
      <c r="J44" s="314"/>
      <c r="K44" s="194"/>
      <c r="L44" s="194"/>
      <c r="M44" s="315"/>
      <c r="N44" s="220"/>
    </row>
    <row r="45" spans="2:14" ht="14.25" hidden="1" thickBot="1">
      <c r="B45" s="301"/>
      <c r="C45" s="302"/>
      <c r="D45" s="303"/>
      <c r="E45" s="201"/>
      <c r="F45" s="305"/>
      <c r="G45" s="201"/>
      <c r="H45" s="305"/>
      <c r="I45" s="325"/>
      <c r="J45" s="326"/>
      <c r="K45" s="327"/>
      <c r="L45" s="327"/>
      <c r="M45" s="328"/>
      <c r="N45" s="329"/>
    </row>
    <row r="48" ht="13.5">
      <c r="H48" s="200"/>
    </row>
    <row r="49" spans="10:14" ht="13.5">
      <c r="J49" s="193"/>
      <c r="K49" s="193"/>
      <c r="L49" s="193"/>
      <c r="M49" s="193"/>
      <c r="N49" s="193"/>
    </row>
    <row r="50" spans="10:14" ht="13.5">
      <c r="J50" s="193"/>
      <c r="K50" s="330"/>
      <c r="L50" s="330"/>
      <c r="M50" s="331"/>
      <c r="N50" s="193"/>
    </row>
    <row r="51" spans="10:14" ht="13.5">
      <c r="J51" s="193"/>
      <c r="K51" s="204"/>
      <c r="L51" s="204"/>
      <c r="M51" s="332"/>
      <c r="N51" s="193"/>
    </row>
    <row r="52" spans="4:14" ht="13.5">
      <c r="D52" s="200"/>
      <c r="E52" s="333"/>
      <c r="F52" s="334"/>
      <c r="J52" s="193"/>
      <c r="K52" s="330"/>
      <c r="L52" s="335"/>
      <c r="M52" s="331"/>
      <c r="N52" s="193"/>
    </row>
    <row r="53" spans="4:14" ht="13.5">
      <c r="D53" s="200"/>
      <c r="F53" s="334"/>
      <c r="J53" s="193"/>
      <c r="K53" s="330"/>
      <c r="L53" s="330"/>
      <c r="M53" s="331"/>
      <c r="N53" s="193"/>
    </row>
    <row r="54" spans="4:14" ht="13.5">
      <c r="D54" s="200"/>
      <c r="F54" s="334"/>
      <c r="J54" s="193"/>
      <c r="K54" s="193"/>
      <c r="L54" s="193"/>
      <c r="M54" s="193"/>
      <c r="N54" s="193"/>
    </row>
    <row r="55" spans="4:14" ht="13.5">
      <c r="D55" s="200"/>
      <c r="F55" s="334"/>
      <c r="J55" s="193"/>
      <c r="K55" s="193"/>
      <c r="L55" s="193"/>
      <c r="M55" s="193"/>
      <c r="N55" s="193"/>
    </row>
    <row r="57" ht="13.5">
      <c r="F57" s="334"/>
    </row>
  </sheetData>
  <sheetProtection/>
  <mergeCells count="5">
    <mergeCell ref="C4:D4"/>
    <mergeCell ref="E6:F6"/>
    <mergeCell ref="G6:H6"/>
    <mergeCell ref="E4:F4"/>
    <mergeCell ref="G4:H4"/>
  </mergeCells>
  <printOptions horizontalCentered="1" verticalCentered="1"/>
  <pageMargins left="0.3937007874015748" right="0.3937007874015748" top="0.5905511811023623" bottom="0.1968503937007874" header="0.5118110236220472" footer="0.5118110236220472"/>
  <pageSetup blackAndWhite="1" horizontalDpi="600" verticalDpi="600" orientation="landscape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N61"/>
  <sheetViews>
    <sheetView view="pageBreakPreview" zoomScale="106" zoomScaleNormal="75" zoomScaleSheetLayoutView="106" zoomScalePageLayoutView="0" workbookViewId="0" topLeftCell="A5">
      <selection activeCell="Q32" sqref="Q32"/>
    </sheetView>
  </sheetViews>
  <sheetFormatPr defaultColWidth="9.00390625" defaultRowHeight="13.5"/>
  <cols>
    <col min="1" max="1" width="1.37890625" style="0" customWidth="1"/>
    <col min="2" max="2" width="8.875" style="0" customWidth="1"/>
    <col min="3" max="3" width="9.875" style="0" customWidth="1"/>
    <col min="4" max="4" width="10.375" style="0" customWidth="1"/>
    <col min="5" max="5" width="11.00390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9.625" style="0" customWidth="1"/>
    <col min="10" max="10" width="20.125" style="0" customWidth="1"/>
    <col min="11" max="11" width="9.625" style="0" customWidth="1"/>
    <col min="12" max="12" width="9.50390625" style="0" customWidth="1"/>
    <col min="13" max="13" width="14.375" style="0" customWidth="1"/>
    <col min="14" max="14" width="18.375" style="0" customWidth="1"/>
  </cols>
  <sheetData>
    <row r="1" ht="15">
      <c r="B1" s="191" t="s">
        <v>132</v>
      </c>
    </row>
    <row r="2" spans="2:7" ht="18.75">
      <c r="B2" s="41" t="s">
        <v>62</v>
      </c>
      <c r="G2" s="92"/>
    </row>
    <row r="4" spans="2:9" ht="25.5" customHeight="1">
      <c r="B4" s="93" t="s">
        <v>33</v>
      </c>
      <c r="C4" s="512"/>
      <c r="D4" s="513"/>
      <c r="E4" s="512" t="s">
        <v>35</v>
      </c>
      <c r="F4" s="513"/>
      <c r="G4" s="514"/>
      <c r="H4" s="515"/>
      <c r="I4" s="94"/>
    </row>
    <row r="5" ht="14.25" thickBot="1">
      <c r="N5" s="95"/>
    </row>
    <row r="6" spans="2:14" ht="21" customHeight="1">
      <c r="B6" s="96" t="s">
        <v>30</v>
      </c>
      <c r="C6" s="97" t="s">
        <v>31</v>
      </c>
      <c r="D6" s="98" t="s">
        <v>24</v>
      </c>
      <c r="E6" s="516" t="s">
        <v>63</v>
      </c>
      <c r="F6" s="517"/>
      <c r="G6" s="516" t="s">
        <v>32</v>
      </c>
      <c r="H6" s="517"/>
      <c r="I6" s="99" t="s">
        <v>64</v>
      </c>
      <c r="J6" s="99" t="s">
        <v>25</v>
      </c>
      <c r="K6" s="99" t="s">
        <v>26</v>
      </c>
      <c r="L6" s="99" t="s">
        <v>65</v>
      </c>
      <c r="M6" s="99" t="s">
        <v>66</v>
      </c>
      <c r="N6" s="100" t="s">
        <v>27</v>
      </c>
    </row>
    <row r="7" spans="2:14" ht="18" customHeight="1">
      <c r="B7" s="101"/>
      <c r="C7" s="102"/>
      <c r="D7" s="103"/>
      <c r="E7" s="104" t="s">
        <v>28</v>
      </c>
      <c r="F7" s="104" t="s">
        <v>29</v>
      </c>
      <c r="G7" s="105" t="s">
        <v>28</v>
      </c>
      <c r="H7" s="106" t="s">
        <v>29</v>
      </c>
      <c r="I7" s="107" t="s">
        <v>1</v>
      </c>
      <c r="J7" s="107"/>
      <c r="K7" s="107" t="s">
        <v>1</v>
      </c>
      <c r="L7" s="107" t="s">
        <v>1</v>
      </c>
      <c r="M7" s="107" t="s">
        <v>67</v>
      </c>
      <c r="N7" s="108"/>
    </row>
    <row r="8" spans="2:14" ht="13.5" customHeight="1">
      <c r="B8" s="109"/>
      <c r="C8" s="110"/>
      <c r="D8" s="111"/>
      <c r="E8" s="112"/>
      <c r="F8" s="112"/>
      <c r="G8" s="112"/>
      <c r="H8" s="112"/>
      <c r="I8" s="110"/>
      <c r="J8" s="110"/>
      <c r="K8" s="110"/>
      <c r="L8" s="110"/>
      <c r="M8" s="113"/>
      <c r="N8" s="114" t="s">
        <v>135</v>
      </c>
    </row>
    <row r="9" spans="2:14" ht="12.75" customHeight="1">
      <c r="B9" s="115" t="s">
        <v>68</v>
      </c>
      <c r="C9" s="3" t="s">
        <v>41</v>
      </c>
      <c r="D9" s="45"/>
      <c r="E9" s="46"/>
      <c r="F9" s="46">
        <f>SUM(F11,F21)</f>
        <v>200000000</v>
      </c>
      <c r="G9" s="46"/>
      <c r="H9" s="46">
        <f>SUM(H11,H21)</f>
        <v>200000900</v>
      </c>
      <c r="I9" s="3"/>
      <c r="J9" s="3"/>
      <c r="K9" s="3"/>
      <c r="L9" s="3"/>
      <c r="M9" s="47"/>
      <c r="N9" s="479">
        <f>N13+N15+N17</f>
        <v>82571000</v>
      </c>
    </row>
    <row r="10" spans="2:14" ht="13.5" customHeight="1">
      <c r="B10" s="109"/>
      <c r="C10" s="8"/>
      <c r="D10" s="42"/>
      <c r="E10" s="43"/>
      <c r="F10" s="43"/>
      <c r="G10" s="43"/>
      <c r="H10" s="43"/>
      <c r="I10" s="8"/>
      <c r="J10" s="8"/>
      <c r="K10" s="8"/>
      <c r="L10" s="8"/>
      <c r="M10" s="49"/>
      <c r="N10" s="44"/>
    </row>
    <row r="11" spans="2:14" ht="13.5" customHeight="1">
      <c r="B11" s="101"/>
      <c r="C11" s="50" t="s">
        <v>42</v>
      </c>
      <c r="D11" s="51"/>
      <c r="E11" s="52"/>
      <c r="F11" s="52">
        <f>SUM(F13:F17)</f>
        <v>144570000</v>
      </c>
      <c r="G11" s="52"/>
      <c r="H11" s="52">
        <f>SUM(H13,H15,H17)</f>
        <v>144570800</v>
      </c>
      <c r="I11" s="1"/>
      <c r="J11" s="3"/>
      <c r="K11" s="1"/>
      <c r="L11" s="1"/>
      <c r="M11" s="47"/>
      <c r="N11" s="48"/>
    </row>
    <row r="12" spans="2:14" ht="13.5" customHeight="1">
      <c r="B12" s="121"/>
      <c r="C12" s="53"/>
      <c r="D12" s="54"/>
      <c r="E12" s="43"/>
      <c r="F12" s="43"/>
      <c r="G12" s="43"/>
      <c r="H12" s="43"/>
      <c r="I12" s="55"/>
      <c r="J12" s="56"/>
      <c r="K12" s="181"/>
      <c r="L12" s="181"/>
      <c r="M12" s="510"/>
      <c r="N12" s="114"/>
    </row>
    <row r="13" spans="2:14" ht="13.5" customHeight="1">
      <c r="B13" s="121"/>
      <c r="C13" s="59"/>
      <c r="D13" s="60" t="s">
        <v>102</v>
      </c>
      <c r="E13" s="61" t="s">
        <v>106</v>
      </c>
      <c r="F13" s="62">
        <v>88570000</v>
      </c>
      <c r="G13" s="61" t="s">
        <v>108</v>
      </c>
      <c r="H13" s="62">
        <v>88570900</v>
      </c>
      <c r="I13" s="467" t="s">
        <v>111</v>
      </c>
      <c r="J13" s="189"/>
      <c r="K13" s="179"/>
      <c r="L13" s="180"/>
      <c r="M13" s="493"/>
      <c r="N13" s="478">
        <v>26571000</v>
      </c>
    </row>
    <row r="14" spans="2:14" ht="13.5" customHeight="1">
      <c r="B14" s="126"/>
      <c r="C14" s="50"/>
      <c r="D14" s="64"/>
      <c r="E14" s="65"/>
      <c r="F14" s="65"/>
      <c r="G14" s="65"/>
      <c r="H14" s="65"/>
      <c r="I14" s="55"/>
      <c r="J14" s="176"/>
      <c r="K14" s="76"/>
      <c r="L14" s="76"/>
      <c r="M14" s="510"/>
      <c r="N14" s="175"/>
    </row>
    <row r="15" spans="2:14" ht="13.5" customHeight="1">
      <c r="B15" s="128"/>
      <c r="C15" s="59"/>
      <c r="D15" s="364" t="s">
        <v>105</v>
      </c>
      <c r="E15" s="61" t="s">
        <v>107</v>
      </c>
      <c r="F15" s="62">
        <v>36000000</v>
      </c>
      <c r="G15" s="61" t="s">
        <v>107</v>
      </c>
      <c r="H15" s="62">
        <v>35636700</v>
      </c>
      <c r="I15" s="63">
        <v>43903</v>
      </c>
      <c r="J15" s="189" t="s">
        <v>124</v>
      </c>
      <c r="K15" s="68"/>
      <c r="L15" s="69"/>
      <c r="M15" s="493"/>
      <c r="N15" s="478">
        <v>36000000</v>
      </c>
    </row>
    <row r="16" spans="2:14" ht="13.5" customHeight="1">
      <c r="B16" s="126"/>
      <c r="C16" s="53"/>
      <c r="D16" s="64"/>
      <c r="E16" s="70"/>
      <c r="F16" s="65"/>
      <c r="G16" s="71"/>
      <c r="H16" s="65"/>
      <c r="I16" s="57"/>
      <c r="J16" s="72"/>
      <c r="K16" s="73"/>
      <c r="L16" s="54"/>
      <c r="M16" s="74"/>
      <c r="N16" s="44"/>
    </row>
    <row r="17" spans="2:14" ht="13.5" customHeight="1">
      <c r="B17" s="128"/>
      <c r="C17" s="59"/>
      <c r="D17" s="67" t="s">
        <v>104</v>
      </c>
      <c r="E17" s="61"/>
      <c r="F17" s="75">
        <v>20000000</v>
      </c>
      <c r="G17" s="61"/>
      <c r="H17" s="62">
        <v>20363200</v>
      </c>
      <c r="I17" s="470" t="s">
        <v>111</v>
      </c>
      <c r="J17" s="77"/>
      <c r="K17" s="78"/>
      <c r="L17" s="78"/>
      <c r="M17" s="79"/>
      <c r="N17" s="478">
        <v>20000000</v>
      </c>
    </row>
    <row r="18" spans="2:14" ht="13.5">
      <c r="B18" s="121"/>
      <c r="C18" s="1"/>
      <c r="D18" s="81"/>
      <c r="E18" s="82"/>
      <c r="F18" s="83"/>
      <c r="G18" s="70"/>
      <c r="H18" s="82"/>
      <c r="I18" s="57"/>
      <c r="J18" s="72"/>
      <c r="K18" s="73"/>
      <c r="L18" s="54"/>
      <c r="M18" s="84"/>
      <c r="N18" s="44"/>
    </row>
    <row r="19" spans="2:14" ht="13.5">
      <c r="B19" s="128"/>
      <c r="C19" s="59"/>
      <c r="D19" s="67"/>
      <c r="E19" s="61"/>
      <c r="F19" s="75"/>
      <c r="G19" s="61"/>
      <c r="H19" s="62"/>
      <c r="I19" s="76"/>
      <c r="J19" s="77"/>
      <c r="K19" s="78"/>
      <c r="L19" s="78"/>
      <c r="M19" s="79"/>
      <c r="N19" s="80"/>
    </row>
    <row r="20" spans="2:14" ht="13.5">
      <c r="B20" s="109"/>
      <c r="C20" s="8" t="s">
        <v>43</v>
      </c>
      <c r="D20" s="64"/>
      <c r="E20" s="71"/>
      <c r="F20" s="465"/>
      <c r="G20" s="466"/>
      <c r="H20" s="465"/>
      <c r="I20" s="57"/>
      <c r="J20" s="72"/>
      <c r="K20" s="73"/>
      <c r="L20" s="54"/>
      <c r="M20" s="74"/>
      <c r="N20" s="44"/>
    </row>
    <row r="21" spans="2:14" ht="13.5">
      <c r="B21" s="128"/>
      <c r="C21" s="86" t="s">
        <v>44</v>
      </c>
      <c r="D21" s="87"/>
      <c r="E21" s="61"/>
      <c r="F21" s="62">
        <f>SUM(F23:F31)</f>
        <v>55430000</v>
      </c>
      <c r="G21" s="61"/>
      <c r="H21" s="62">
        <f>SUM(H23,H29,H31)</f>
        <v>55430100</v>
      </c>
      <c r="I21" s="69"/>
      <c r="J21" s="77"/>
      <c r="K21" s="68"/>
      <c r="L21" s="68"/>
      <c r="M21" s="79"/>
      <c r="N21" s="88"/>
    </row>
    <row r="22" spans="2:14" ht="13.5">
      <c r="B22" s="121"/>
      <c r="C22" s="1"/>
      <c r="D22" s="81"/>
      <c r="E22" s="82"/>
      <c r="F22" s="82"/>
      <c r="G22" s="82"/>
      <c r="H22" s="82"/>
      <c r="I22" s="76"/>
      <c r="J22" s="176"/>
      <c r="K22" s="177"/>
      <c r="L22" s="177"/>
      <c r="M22" s="511"/>
      <c r="N22" s="458"/>
    </row>
    <row r="23" spans="2:14" ht="13.5">
      <c r="B23" s="128"/>
      <c r="C23" s="59"/>
      <c r="D23" s="67" t="s">
        <v>103</v>
      </c>
      <c r="E23" s="61" t="s">
        <v>45</v>
      </c>
      <c r="F23" s="62">
        <v>26930000</v>
      </c>
      <c r="G23" s="61" t="s">
        <v>45</v>
      </c>
      <c r="H23" s="62">
        <f>H25+H27</f>
        <v>26931300</v>
      </c>
      <c r="I23" s="69"/>
      <c r="J23" s="189"/>
      <c r="K23" s="178"/>
      <c r="L23" s="178"/>
      <c r="M23" s="493"/>
      <c r="N23" s="89"/>
    </row>
    <row r="24" spans="2:14" ht="13.5" customHeight="1">
      <c r="B24" s="126"/>
      <c r="C24" s="53"/>
      <c r="D24" s="64"/>
      <c r="E24" s="65"/>
      <c r="F24" s="65"/>
      <c r="G24" s="65"/>
      <c r="H24" s="65"/>
      <c r="I24" s="76"/>
      <c r="J24" s="176"/>
      <c r="K24" s="177"/>
      <c r="L24" s="177"/>
      <c r="M24" s="338" t="s">
        <v>121</v>
      </c>
      <c r="N24" s="58"/>
    </row>
    <row r="25" spans="2:14" ht="13.5" customHeight="1">
      <c r="B25" s="128"/>
      <c r="C25" s="59"/>
      <c r="D25" s="67"/>
      <c r="E25" s="61"/>
      <c r="F25" s="62"/>
      <c r="G25" s="61" t="s">
        <v>45</v>
      </c>
      <c r="H25" s="62">
        <v>19158700</v>
      </c>
      <c r="I25" s="76">
        <v>43588</v>
      </c>
      <c r="J25" s="189" t="s">
        <v>116</v>
      </c>
      <c r="K25" s="178">
        <v>43921</v>
      </c>
      <c r="L25" s="178">
        <v>43921</v>
      </c>
      <c r="M25" s="337" t="s">
        <v>122</v>
      </c>
      <c r="N25" s="175"/>
    </row>
    <row r="26" spans="2:14" ht="13.5" customHeight="1">
      <c r="B26" s="140"/>
      <c r="C26" s="50"/>
      <c r="D26" s="455"/>
      <c r="E26" s="85"/>
      <c r="F26" s="90"/>
      <c r="G26" s="65"/>
      <c r="H26" s="65"/>
      <c r="I26" s="55"/>
      <c r="J26" s="460"/>
      <c r="K26" s="57"/>
      <c r="L26" s="461"/>
      <c r="M26" s="462"/>
      <c r="N26" s="463"/>
    </row>
    <row r="27" spans="2:14" ht="13.5" customHeight="1">
      <c r="B27" s="140"/>
      <c r="C27" s="50"/>
      <c r="D27" s="455"/>
      <c r="E27" s="85"/>
      <c r="F27" s="62"/>
      <c r="G27" s="61" t="s">
        <v>45</v>
      </c>
      <c r="H27" s="62">
        <v>7772600</v>
      </c>
      <c r="I27" s="467" t="s">
        <v>112</v>
      </c>
      <c r="J27" s="190"/>
      <c r="K27" s="69"/>
      <c r="L27" s="464"/>
      <c r="M27" s="337"/>
      <c r="N27" s="173"/>
    </row>
    <row r="28" spans="2:14" ht="13.5" customHeight="1">
      <c r="B28" s="126"/>
      <c r="C28" s="53"/>
      <c r="D28" s="64"/>
      <c r="E28" s="65"/>
      <c r="F28" s="90"/>
      <c r="G28" s="65"/>
      <c r="H28" s="65"/>
      <c r="I28" s="468"/>
      <c r="J28" s="174"/>
      <c r="K28" s="1"/>
      <c r="L28" s="373"/>
      <c r="M28" s="511"/>
      <c r="N28" s="458"/>
    </row>
    <row r="29" spans="2:14" ht="13.5" customHeight="1">
      <c r="B29" s="128"/>
      <c r="C29" s="59"/>
      <c r="D29" s="87" t="s">
        <v>110</v>
      </c>
      <c r="E29" s="61"/>
      <c r="F29" s="62">
        <v>23500000</v>
      </c>
      <c r="G29" s="61" t="s">
        <v>45</v>
      </c>
      <c r="H29" s="62">
        <v>23499300</v>
      </c>
      <c r="I29" s="467" t="s">
        <v>112</v>
      </c>
      <c r="J29" s="190"/>
      <c r="K29" s="69"/>
      <c r="L29" s="69"/>
      <c r="M29" s="493"/>
      <c r="N29" s="175"/>
    </row>
    <row r="30" spans="2:14" ht="13.5" customHeight="1">
      <c r="B30" s="140"/>
      <c r="C30" s="141"/>
      <c r="D30" s="142"/>
      <c r="E30" s="127"/>
      <c r="F30" s="133"/>
      <c r="G30" s="65"/>
      <c r="H30" s="90"/>
      <c r="I30" s="469"/>
      <c r="J30" s="174"/>
      <c r="K30" s="8"/>
      <c r="L30" s="66"/>
      <c r="M30" s="510"/>
      <c r="N30" s="58"/>
    </row>
    <row r="31" spans="2:14" ht="13.5" customHeight="1">
      <c r="B31" s="143"/>
      <c r="C31" s="144"/>
      <c r="D31" s="67" t="s">
        <v>101</v>
      </c>
      <c r="E31" s="61" t="s">
        <v>45</v>
      </c>
      <c r="F31" s="62">
        <v>5000000</v>
      </c>
      <c r="G31" s="61" t="s">
        <v>45</v>
      </c>
      <c r="H31" s="62">
        <f>H47+H49</f>
        <v>4999500</v>
      </c>
      <c r="I31" s="467" t="s">
        <v>113</v>
      </c>
      <c r="J31" s="190"/>
      <c r="K31" s="69"/>
      <c r="L31" s="69"/>
      <c r="M31" s="493"/>
      <c r="N31" s="175"/>
    </row>
    <row r="32" spans="2:14" ht="13.5">
      <c r="B32" s="121"/>
      <c r="C32" s="148"/>
      <c r="D32" s="149"/>
      <c r="E32" s="112"/>
      <c r="F32" s="150"/>
      <c r="G32" s="65"/>
      <c r="H32" s="65"/>
      <c r="I32" s="55"/>
      <c r="J32" s="174"/>
      <c r="K32" s="8"/>
      <c r="L32" s="66"/>
      <c r="M32" s="510"/>
      <c r="N32" s="463" t="s">
        <v>120</v>
      </c>
    </row>
    <row r="33" spans="2:14" ht="13.5">
      <c r="B33" s="128"/>
      <c r="C33" s="124"/>
      <c r="D33" s="151"/>
      <c r="E33" s="145"/>
      <c r="F33" s="146"/>
      <c r="G33" s="61" t="s">
        <v>114</v>
      </c>
      <c r="H33" s="62">
        <f>H13+H17</f>
        <v>108934100</v>
      </c>
      <c r="I33" s="63">
        <v>43659</v>
      </c>
      <c r="J33" s="189" t="s">
        <v>117</v>
      </c>
      <c r="K33" s="69"/>
      <c r="L33" s="69"/>
      <c r="M33" s="493"/>
      <c r="N33" s="173" t="s">
        <v>125</v>
      </c>
    </row>
    <row r="34" spans="2:14" ht="13.5" hidden="1">
      <c r="B34" s="126"/>
      <c r="C34" s="122"/>
      <c r="D34" s="111"/>
      <c r="E34" s="112"/>
      <c r="F34" s="150"/>
      <c r="G34" s="65"/>
      <c r="H34" s="90"/>
      <c r="I34" s="55"/>
      <c r="J34" s="174"/>
      <c r="K34" s="8"/>
      <c r="L34" s="66"/>
      <c r="M34" s="510" t="s">
        <v>50</v>
      </c>
      <c r="N34" s="58"/>
    </row>
    <row r="35" spans="2:14" ht="13.5" hidden="1">
      <c r="B35" s="128"/>
      <c r="C35" s="124"/>
      <c r="D35" s="91"/>
      <c r="E35" s="145"/>
      <c r="F35" s="146"/>
      <c r="G35" s="61" t="s">
        <v>58</v>
      </c>
      <c r="H35" s="62">
        <v>4000000</v>
      </c>
      <c r="I35" s="63">
        <v>41560</v>
      </c>
      <c r="J35" s="190" t="s">
        <v>76</v>
      </c>
      <c r="K35" s="69">
        <v>43790</v>
      </c>
      <c r="L35" s="69">
        <v>43790</v>
      </c>
      <c r="M35" s="493"/>
      <c r="N35" s="175" t="s">
        <v>70</v>
      </c>
    </row>
    <row r="36" spans="2:14" ht="13.5" hidden="1">
      <c r="B36" s="140"/>
      <c r="C36" s="118"/>
      <c r="D36" s="119"/>
      <c r="E36" s="120"/>
      <c r="F36" s="120"/>
      <c r="G36" s="1"/>
      <c r="H36" s="1"/>
      <c r="I36" s="135"/>
      <c r="J36" s="135"/>
      <c r="K36" s="136"/>
      <c r="L36" s="136"/>
      <c r="M36" s="137"/>
      <c r="N36" s="114"/>
    </row>
    <row r="37" spans="2:14" ht="13.5" hidden="1">
      <c r="B37" s="128"/>
      <c r="C37" s="124"/>
      <c r="D37" s="116"/>
      <c r="E37" s="145"/>
      <c r="F37" s="117"/>
      <c r="G37" s="483"/>
      <c r="H37" s="46"/>
      <c r="I37" s="130"/>
      <c r="J37" s="138"/>
      <c r="K37" s="130"/>
      <c r="L37" s="130"/>
      <c r="M37" s="139"/>
      <c r="N37" s="152"/>
    </row>
    <row r="38" spans="2:14" ht="13.5" hidden="1">
      <c r="B38" s="140"/>
      <c r="C38" s="118"/>
      <c r="D38" s="119"/>
      <c r="E38" s="120"/>
      <c r="F38" s="120"/>
      <c r="G38" s="1"/>
      <c r="H38" s="1"/>
      <c r="I38" s="129"/>
      <c r="J38" s="153"/>
      <c r="K38" s="110"/>
      <c r="L38" s="110"/>
      <c r="M38" s="154"/>
      <c r="N38" s="114"/>
    </row>
    <row r="39" spans="2:14" ht="13.5" hidden="1">
      <c r="B39" s="128"/>
      <c r="C39" s="124"/>
      <c r="D39" s="116"/>
      <c r="E39" s="145"/>
      <c r="F39" s="117"/>
      <c r="G39" s="483"/>
      <c r="H39" s="46"/>
      <c r="I39" s="131"/>
      <c r="J39" s="155"/>
      <c r="K39" s="132"/>
      <c r="L39" s="132"/>
      <c r="M39" s="156"/>
      <c r="N39" s="147"/>
    </row>
    <row r="40" spans="2:14" ht="13.5" hidden="1">
      <c r="B40" s="140"/>
      <c r="C40" s="118"/>
      <c r="D40" s="119"/>
      <c r="E40" s="120"/>
      <c r="F40" s="120"/>
      <c r="G40" s="1"/>
      <c r="H40" s="1"/>
      <c r="I40" s="123"/>
      <c r="J40" s="157"/>
      <c r="K40" s="136"/>
      <c r="L40" s="136"/>
      <c r="M40" s="137"/>
      <c r="N40" s="114"/>
    </row>
    <row r="41" spans="2:14" ht="13.5" hidden="1">
      <c r="B41" s="128"/>
      <c r="C41" s="124"/>
      <c r="D41" s="116"/>
      <c r="E41" s="145"/>
      <c r="F41" s="117"/>
      <c r="G41" s="483"/>
      <c r="H41" s="46"/>
      <c r="I41" s="125"/>
      <c r="J41" s="158"/>
      <c r="K41" s="130"/>
      <c r="L41" s="130"/>
      <c r="M41" s="139"/>
      <c r="N41" s="147"/>
    </row>
    <row r="42" spans="2:14" ht="13.5" hidden="1">
      <c r="B42" s="126"/>
      <c r="C42" s="122"/>
      <c r="D42" s="111"/>
      <c r="E42" s="159"/>
      <c r="F42" s="112"/>
      <c r="G42" s="484"/>
      <c r="H42" s="43"/>
      <c r="I42" s="123"/>
      <c r="J42" s="123"/>
      <c r="K42" s="129"/>
      <c r="L42" s="129"/>
      <c r="M42" s="134"/>
      <c r="N42" s="114"/>
    </row>
    <row r="43" spans="2:14" ht="13.5" hidden="1">
      <c r="B43" s="128"/>
      <c r="C43" s="124"/>
      <c r="D43" s="116"/>
      <c r="E43" s="145"/>
      <c r="F43" s="117"/>
      <c r="G43" s="483"/>
      <c r="H43" s="46"/>
      <c r="I43" s="131"/>
      <c r="J43" s="155"/>
      <c r="K43" s="132"/>
      <c r="L43" s="132"/>
      <c r="M43" s="156"/>
      <c r="N43" s="147"/>
    </row>
    <row r="44" spans="2:14" ht="13.5">
      <c r="B44" s="140"/>
      <c r="C44" s="118"/>
      <c r="D44" s="119"/>
      <c r="E44" s="456"/>
      <c r="F44" s="457"/>
      <c r="G44" s="485"/>
      <c r="H44" s="52"/>
      <c r="I44" s="76"/>
      <c r="J44" s="176"/>
      <c r="K44" s="177"/>
      <c r="L44" s="177"/>
      <c r="M44" s="338" t="s">
        <v>121</v>
      </c>
      <c r="N44" s="471"/>
    </row>
    <row r="45" spans="2:14" ht="13.5">
      <c r="B45" s="140"/>
      <c r="C45" s="118"/>
      <c r="D45" s="119"/>
      <c r="E45" s="456"/>
      <c r="F45" s="457"/>
      <c r="G45" s="485" t="s">
        <v>136</v>
      </c>
      <c r="H45" s="52">
        <f>H27+H29</f>
        <v>31271900</v>
      </c>
      <c r="I45" s="76">
        <v>41397</v>
      </c>
      <c r="J45" s="189" t="s">
        <v>126</v>
      </c>
      <c r="K45" s="178">
        <v>43861</v>
      </c>
      <c r="L45" s="178">
        <v>43871</v>
      </c>
      <c r="M45" s="337" t="s">
        <v>122</v>
      </c>
      <c r="N45" s="173" t="s">
        <v>127</v>
      </c>
    </row>
    <row r="46" spans="2:14" ht="13.5">
      <c r="B46" s="126"/>
      <c r="C46" s="122"/>
      <c r="D46" s="111"/>
      <c r="E46" s="459"/>
      <c r="F46" s="112"/>
      <c r="G46" s="65"/>
      <c r="H46" s="65"/>
      <c r="I46" s="55"/>
      <c r="J46" s="55"/>
      <c r="K46" s="8"/>
      <c r="L46" s="66"/>
      <c r="M46" s="336" t="s">
        <v>121</v>
      </c>
      <c r="N46" s="58"/>
    </row>
    <row r="47" spans="2:14" ht="13.5">
      <c r="B47" s="128"/>
      <c r="C47" s="124"/>
      <c r="D47" s="116"/>
      <c r="E47" s="145"/>
      <c r="F47" s="117"/>
      <c r="G47" s="61" t="s">
        <v>137</v>
      </c>
      <c r="H47" s="62">
        <v>1001000</v>
      </c>
      <c r="I47" s="63">
        <v>43598</v>
      </c>
      <c r="J47" s="190" t="s">
        <v>118</v>
      </c>
      <c r="K47" s="69">
        <v>43768</v>
      </c>
      <c r="L47" s="69">
        <v>43779</v>
      </c>
      <c r="M47" s="337" t="s">
        <v>123</v>
      </c>
      <c r="N47" s="173" t="s">
        <v>128</v>
      </c>
    </row>
    <row r="48" spans="2:14" ht="13.5">
      <c r="B48" s="126"/>
      <c r="C48" s="122"/>
      <c r="D48" s="111"/>
      <c r="E48" s="110"/>
      <c r="F48" s="110"/>
      <c r="G48" s="65"/>
      <c r="H48" s="472"/>
      <c r="I48" s="55"/>
      <c r="J48" s="55"/>
      <c r="K48" s="8"/>
      <c r="L48" s="66"/>
      <c r="M48" s="336" t="s">
        <v>121</v>
      </c>
      <c r="N48" s="58"/>
    </row>
    <row r="49" spans="2:14" ht="14.25" thickBot="1">
      <c r="B49" s="160"/>
      <c r="C49" s="161"/>
      <c r="D49" s="162"/>
      <c r="E49" s="163"/>
      <c r="F49" s="164"/>
      <c r="G49" s="473" t="s">
        <v>115</v>
      </c>
      <c r="H49" s="474">
        <v>3998500</v>
      </c>
      <c r="I49" s="475">
        <v>43751</v>
      </c>
      <c r="J49" s="476" t="s">
        <v>119</v>
      </c>
      <c r="K49" s="477">
        <v>43554</v>
      </c>
      <c r="L49" s="477">
        <v>43554</v>
      </c>
      <c r="M49" s="480" t="s">
        <v>123</v>
      </c>
      <c r="N49" s="173" t="s">
        <v>129</v>
      </c>
    </row>
    <row r="52" ht="13.5">
      <c r="H52" s="165"/>
    </row>
    <row r="53" spans="10:14" ht="13.5">
      <c r="J53" s="166"/>
      <c r="K53" s="166"/>
      <c r="L53" s="166"/>
      <c r="M53" s="166"/>
      <c r="N53" s="166"/>
    </row>
    <row r="54" spans="10:14" ht="13.5">
      <c r="J54" s="166"/>
      <c r="K54" s="167"/>
      <c r="L54" s="167"/>
      <c r="M54" s="168"/>
      <c r="N54" s="166"/>
    </row>
    <row r="55" spans="10:14" ht="13.5">
      <c r="J55" s="166"/>
      <c r="K55" s="94"/>
      <c r="L55" s="94"/>
      <c r="M55" s="169"/>
      <c r="N55" s="166"/>
    </row>
    <row r="56" spans="4:14" ht="13.5">
      <c r="D56" s="165"/>
      <c r="E56" s="170"/>
      <c r="F56" s="171"/>
      <c r="J56" s="166"/>
      <c r="K56" s="167"/>
      <c r="L56" s="172"/>
      <c r="M56" s="168"/>
      <c r="N56" s="166"/>
    </row>
    <row r="57" spans="4:14" ht="13.5">
      <c r="D57" s="165"/>
      <c r="F57" s="171"/>
      <c r="J57" s="166"/>
      <c r="K57" s="167"/>
      <c r="L57" s="167"/>
      <c r="M57" s="168"/>
      <c r="N57" s="166"/>
    </row>
    <row r="58" spans="4:14" ht="13.5">
      <c r="D58" s="165"/>
      <c r="F58" s="171"/>
      <c r="J58" s="166"/>
      <c r="K58" s="166"/>
      <c r="L58" s="166"/>
      <c r="M58" s="166"/>
      <c r="N58" s="166"/>
    </row>
    <row r="59" spans="4:14" ht="13.5">
      <c r="D59" s="165"/>
      <c r="F59" s="171"/>
      <c r="J59" s="166"/>
      <c r="K59" s="166"/>
      <c r="L59" s="166"/>
      <c r="M59" s="166"/>
      <c r="N59" s="166"/>
    </row>
    <row r="61" ht="13.5">
      <c r="F61" s="171"/>
    </row>
  </sheetData>
  <sheetProtection/>
  <mergeCells count="12">
    <mergeCell ref="M28:M29"/>
    <mergeCell ref="M12:M13"/>
    <mergeCell ref="M14:M15"/>
    <mergeCell ref="M22:M23"/>
    <mergeCell ref="M30:M31"/>
    <mergeCell ref="M32:M33"/>
    <mergeCell ref="M34:M35"/>
    <mergeCell ref="C4:D4"/>
    <mergeCell ref="E4:F4"/>
    <mergeCell ref="G4:H4"/>
    <mergeCell ref="E6:F6"/>
    <mergeCell ref="G6:H6"/>
  </mergeCells>
  <printOptions horizontalCentered="1" verticalCentered="1"/>
  <pageMargins left="0.3937007874015748" right="0.3937007874015748" top="0.5905511811023623" bottom="0.1968503937007874" header="0.5118110236220472" footer="0.5118110236220472"/>
  <pageSetup blackAndWhite="1" cellComments="asDisplayed" horizontalDpi="600" verticalDpi="6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浦崎　実花</dc:creator>
  <cp:keywords/>
  <dc:description/>
  <cp:lastModifiedBy>-</cp:lastModifiedBy>
  <cp:lastPrinted>2023-03-29T09:10:31Z</cp:lastPrinted>
  <dcterms:created xsi:type="dcterms:W3CDTF">1997-05-02T06:46:37Z</dcterms:created>
  <dcterms:modified xsi:type="dcterms:W3CDTF">2023-03-29T09:10:52Z</dcterms:modified>
  <cp:category/>
  <cp:version/>
  <cp:contentType/>
  <cp:contentStatus/>
</cp:coreProperties>
</file>