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3 財政班\27 財政比較分析表等\令和４年度 R6.3.5 令和４年度財政状況資料集の作成及び提出について\【○】R6.3.5【3.11〆】令和4年度財政状況資料集の作成等について\03 差し替え提出\"/>
    </mc:Choice>
  </mc:AlternateContent>
  <bookViews>
    <workbookView xWindow="0" yWindow="0" windowWidth="15360" windowHeight="7635" activeTab="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<sst xmlns="http://schemas.openxmlformats.org/spreadsheetml/2006/main" count="1148" uniqueCount="594">
  <si>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</si>
  <si>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</si>
  <si>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</si>
  <si>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</si>
  <si>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</si>
  <si>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</si>
  <si>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</si>
  <si>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</si>
  <si>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</si>
  <si>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</si>
  <si>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</si>
  <si>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</si>
  <si>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</si>
  <si>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</si>
  <si>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</si>
  <si>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</si>
  <si>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</si>
  <si>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</si>
  <si>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</si>
  <si>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</si>
  <si>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</si>
  <si>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</si>
  <si>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</si>
  <si>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</si>
  <si>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</si>
  <si>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</si>
  <si>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</si>
  <si>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</si>
  <si>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</si>
  <si>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</si>
  <si>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</si>
  <si>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</si>
  <si>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</si>
  <si>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</si>
  <si>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</si>
  <si>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</si>
  <si>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</si>
  <si>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</si>
  <si>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</si>
  <si>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</si>
  <si>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</si>
  <si>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</si>
  <si>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</si>
  <si>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</si>
  <si>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</si>
  <si>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</si>
  <si>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</si>
  <si>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</si>
  <si>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</si>
  <si>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</si>
  <si>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</si>
  <si>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</si>
  <si>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</si>
  <si>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</si>
  <si>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</si>
  <si>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</si>
  <si>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</si>
  <si>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</si>
  <si>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</si>
  <si>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</si>
  <si>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</si>
  <si>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</si>
  <si>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</si>
  <si>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</si>
  <si>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</si>
  <si>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</si>
  <si>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</si>
  <si>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</si>
  <si>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</si>
  <si>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</si>
  <si>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</si>
  <si>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</si>
  <si>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</si>
  <si>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</si>
  <si>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</si>
  <si>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</si>
  <si>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</si>
  <si>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</si>
  <si>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</si>
  <si>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</si>
  <si>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</si>
  <si>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</si>
  <si>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</si>
  <si>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</si>
  <si>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</si>
  <si>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</si>
  <si>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</si>
  <si>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Ⅴ－２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</si>
  <si>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</si>
  <si>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</si>
  <si>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</si>
  <si>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</si>
  <si>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</si>
  <si>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</si>
  <si>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</si>
  <si>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</si>
  <si>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</si>
  <si>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</si>
  <si>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</si>
  <si>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</si>
  <si>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南風原町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</si>
  <si>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</si>
  <si>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</si>
  <si>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</si>
  <si>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</si>
  <si>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</si>
  <si>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</si>
  <si>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</si>
  <si>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</si>
  <si>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</si>
  <si>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</si>
  <si>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</si>
  <si>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</si>
  <si>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</si>
  <si>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</si>
  <si>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</si>
  <si>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</si>
  <si>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</si>
  <si>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</si>
  <si>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</si>
  <si>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</si>
  <si>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</si>
  <si>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</si>
  <si>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</si>
  <si>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</si>
  <si>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</si>
  <si>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</si>
  <si>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</si>
  <si>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</si>
  <si>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</si>
  <si>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</si>
  <si>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</si>
  <si>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</si>
  <si>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</si>
  <si>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</si>
  <si>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</si>
  <si>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</si>
  <si>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</si>
  <si>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</si>
  <si>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</si>
  <si>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</si>
  <si>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</si>
  <si>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</si>
  <si>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</si>
  <si>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</si>
  <si>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</si>
  <si>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</si>
  <si>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</si>
  <si>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</si>
  <si>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</si>
  <si>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</si>
  <si>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</si>
  <si>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</si>
  <si>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</si>
  <si>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</si>
  <si>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</si>
  <si>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</si>
  <si>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</si>
  <si>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</si>
  <si>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</si>
  <si>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</si>
  <si>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</si>
  <si>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</si>
  <si>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</si>
  <si>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</si>
  <si>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</si>
  <si>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</si>
  <si>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</si>
  <si>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</si>
  <si>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</si>
  <si>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</si>
  <si>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</si>
  <si>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</si>
  <si>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</si>
  <si>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</si>
  <si>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</si>
  <si>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</si>
  <si>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</si>
  <si>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</si>
  <si>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</si>
  <si>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</si>
  <si>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</si>
  <si>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</si>
  <si>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</si>
  <si>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</si>
  <si>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</si>
  <si>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</si>
  <si>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</si>
  <si>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</si>
  <si>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</si>
  <si>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</si>
  <si>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</si>
  <si>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</si>
  <si>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</si>
  <si>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</si>
  <si>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</si>
  <si>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</si>
  <si>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</si>
  <si>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</si>
  <si>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</si>
  <si>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</si>
  <si>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</si>
  <si>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</si>
  <si>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</si>
  <si>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</si>
  <si>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</si>
  <si>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</si>
  <si>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</si>
  <si>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</si>
  <si>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</si>
  <si>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</si>
  <si>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</si>
  <si>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</si>
  <si>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</si>
  <si>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</si>
  <si>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</si>
  <si>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</si>
  <si>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沖縄県南風原町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</si>
  <si>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</si>
  <si>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</si>
  <si>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</si>
  <si>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</si>
  <si>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</si>
  <si>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</si>
  <si>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</si>
  <si>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</si>
  <si>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</si>
  <si>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</si>
  <si>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</si>
  <si>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</si>
  <si>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</si>
  <si>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</si>
  <si>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</si>
  <si>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</si>
  <si>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</si>
  <si>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</si>
  <si>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</si>
  <si>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</si>
  <si>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</si>
  <si>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</si>
  <si>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</si>
  <si>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</si>
  <si>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</si>
  <si>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</si>
  <si>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</si>
  <si>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</si>
  <si>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</si>
  <si>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</si>
  <si>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</si>
  <si>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</si>
  <si>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</si>
  <si>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</si>
  <si>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</si>
  <si>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</si>
  <si>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</si>
  <si>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</si>
  <si>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</si>
  <si>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</si>
  <si>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</si>
  <si>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</si>
  <si>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</si>
  <si>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</si>
  <si>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</si>
  <si>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</si>
  <si>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</si>
  <si>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</si>
  <si>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</si>
  <si>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</si>
  <si>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</si>
  <si>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</si>
  <si>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</si>
  <si>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</si>
  <si>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</si>
  <si>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</si>
  <si>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</si>
  <si>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</si>
  <si>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</si>
  <si>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</si>
  <si>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</si>
  <si>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</si>
  <si>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</si>
  <si>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</si>
  <si>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</si>
  <si>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</si>
  <si>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</si>
  <si>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</si>
  <si>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</si>
  <si>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</si>
  <si>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</si>
  <si>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</si>
  <si>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</si>
  <si>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</si>
  <si>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</si>
  <si>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</si>
  <si>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</si>
  <si>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</si>
  <si>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</si>
  <si>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</si>
  <si>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</si>
  <si>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</si>
  <si>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</si>
  <si>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</si>
  <si>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</si>
  <si>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</si>
  <si>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</si>
  <si>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</si>
  <si>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</si>
  <si>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</si>
  <si>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</si>
  <si>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</si>
  <si>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</si>
  <si>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</si>
  <si>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</si>
  <si>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</si>
  <si>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</si>
  <si>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</si>
  <si>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</si>
  <si>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</si>
  <si>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</si>
  <si>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</si>
  <si>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</si>
  <si>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</si>
  <si>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</si>
  <si>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</si>
  <si>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</si>
  <si>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</si>
  <si>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</si>
  <si>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</si>
  <si>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</si>
  <si>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</si>
  <si>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</si>
  <si>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</si>
  <si>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</si>
  <si>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</si>
  <si>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</si>
  <si>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</si>
  <si>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</si>
  <si>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</si>
  <si>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</si>
  <si>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</si>
  <si>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</si>
  <si>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</si>
  <si>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</si>
  <si>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</si>
  <si>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</si>
  <si>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</si>
  <si>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</si>
  <si>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</si>
  <si>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</si>
  <si>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</si>
  <si>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</si>
  <si>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</si>
  <si>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</si>
  <si>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</si>
  <si>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</si>
  <si>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</si>
  <si>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</si>
  <si>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</si>
  <si>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</si>
  <si>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</si>
  <si>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</si>
  <si>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</si>
  <si>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</si>
  <si>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</si>
  <si>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</si>
  <si>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</si>
  <si>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</si>
  <si>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</si>
  <si>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</si>
  <si>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</si>
  <si>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沖縄県南風原町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</si>
  <si>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</si>
  <si>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</si>
  <si>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</si>
  <si>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</si>
  <si>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</si>
  <si>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</si>
  <si>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</si>
  <si>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</si>
  <si>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</si>
  <si>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</si>
  <si>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</si>
  <si>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</si>
  <si>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</si>
  <si>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</si>
  <si>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</si>
  <si>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</si>
  <si>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</si>
  <si>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</si>
  <si>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</si>
  <si>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</si>
  <si>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</si>
  <si>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</si>
  <si>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</si>
  <si>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</si>
  <si>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</si>
  <si>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</si>
  <si>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</si>
  <si>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</si>
  <si>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</si>
  <si>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</si>
  <si>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</si>
  <si>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</si>
  <si>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</si>
  <si>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</si>
  <si>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</si>
  <si>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</si>
  <si>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</si>
  <si>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</si>
  <si>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</si>
  <si>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</si>
  <si>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</si>
  <si>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</si>
  <si>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</si>
  <si>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</si>
  <si>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</si>
  <si>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</si>
  <si>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</si>
  <si>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</si>
  <si>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</si>
  <si>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</si>
  <si>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</si>
  <si>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</si>
  <si>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</si>
  <si>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</si>
  <si>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</si>
  <si>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</si>
  <si>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</si>
  <si>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</si>
  <si>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</si>
  <si>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</si>
  <si>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</si>
  <si>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</si>
  <si>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</si>
  <si>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</si>
  <si>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</si>
  <si>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</si>
  <si>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</si>
  <si>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</si>
  <si>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</si>
  <si>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</si>
  <si>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</si>
  <si>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</si>
  <si>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</si>
  <si>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</si>
  <si>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</si>
  <si>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</si>
  <si>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</si>
  <si>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</si>
  <si>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</si>
  <si>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</si>
  <si>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</si>
  <si>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</si>
  <si>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</si>
  <si>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</si>
  <si>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</si>
  <si>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</si>
  <si>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</si>
  <si>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</si>
  <si>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</si>
  <si>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</si>
  <si>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</si>
  <si>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</si>
  <si>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</si>
  <si>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</si>
  <si>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</si>
  <si>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</si>
  <si>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国民健康保険特別会計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</si>
  <si>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</si>
  <si>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</si>
  <si>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</si>
  <si>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</si>
  <si>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</si>
  <si>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</si>
  <si>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</si>
  <si>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</si>
  <si>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</si>
  <si>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</si>
  <si>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</si>
  <si>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</si>
  <si>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</si>
  <si>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</si>
  <si>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</si>
  <si>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</si>
  <si>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</si>
  <si>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</si>
  <si>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</si>
  <si>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</si>
  <si>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</si>
  <si>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</si>
  <si>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</si>
  <si>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</si>
  <si>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</si>
  <si>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</si>
  <si>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</si>
  <si>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</si>
  <si>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</si>
  <si>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</si>
  <si>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</si>
  <si>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</si>
  <si>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</si>
  <si>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</si>
  <si>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</si>
  <si>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</si>
  <si>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</si>
  <si>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</si>
  <si>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</si>
  <si>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</si>
  <si>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</si>
  <si>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</si>
  <si>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</si>
  <si>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</si>
  <si>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</si>
  <si>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</si>
  <si>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</si>
  <si>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</si>
  <si>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</si>
  <si>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</si>
  <si>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</si>
  <si>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</si>
  <si>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</si>
  <si>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</si>
  <si>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</si>
  <si>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</si>
  <si>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</si>
  <si>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</si>
  <si>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</si>
  <si>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</si>
  <si>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</si>
  <si>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</si>
  <si>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</si>
  <si>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</si>
  <si>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</si>
  <si>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</si>
  <si>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</si>
  <si>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</si>
  <si>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</si>
  <si>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</si>
  <si>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</si>
  <si>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</si>
  <si>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</si>
  <si>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</si>
  <si>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</si>
  <si>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</si>
  <si>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</si>
  <si>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</si>
  <si>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</si>
  <si>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</si>
  <si>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</si>
  <si>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</si>
  <si>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</si>
  <si>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</si>
  <si>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1.54</t>
  </si>
  <si>
    <t>▲ 3.80</t>
  </si>
  <si>
    <t>一般会計</t>
  </si>
  <si>
    <t>国民健康保険特別会計</t>
  </si>
  <si>
    <t>▲ 6.82</t>
  </si>
  <si>
    <t>下水道事業会計</t>
  </si>
  <si>
    <t>土地区画整理事業特別会計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</si>
  <si>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</si>
  <si>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</si>
  <si>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</si>
  <si>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</si>
  <si>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</si>
  <si>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</si>
  <si>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</si>
  <si>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</si>
  <si>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</si>
  <si>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</si>
  <si>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t>
    <phoneticPr fontId="2"/>
  </si>
  <si>
    <t>沖縄県後期高齢者医療広域連合(一般会計）</t>
  </si>
  <si>
    <t>沖縄県後期高齢者医療広域連合(特別会計）</t>
  </si>
  <si>
    <t>東部消防組合（一般会計）</t>
  </si>
  <si>
    <t>那覇市・南風原町環境施設組合（一般会計）</t>
  </si>
  <si>
    <t>南部広域市町村圏事務組合(一般会計)</t>
  </si>
  <si>
    <t>南部広域市町村圏事務組合(いなんせ齋苑特別会計)</t>
  </si>
  <si>
    <t>南部広域市町村圏事務組合(南斎場特別会計)</t>
  </si>
  <si>
    <t>沖縄県介護保険広域連合(一般会計)</t>
  </si>
  <si>
    <t>沖縄県介護保険広域連合(特別会計)</t>
  </si>
  <si>
    <t>南部水道企業団（水道事業会計）</t>
  </si>
  <si>
    <t>南部広域行政組合（一般会計）</t>
  </si>
  <si>
    <t>南部広域行政組合（公共用地先行取得事業特別会計）</t>
    <rPh sb="9" eb="11">
      <t>コウキョウ</t>
    </rPh>
    <rPh sb="11" eb="13">
      <t>ヨウチ</t>
    </rPh>
    <rPh sb="13" eb="15">
      <t>センコウ</t>
    </rPh>
    <rPh sb="15" eb="17">
      <t>シュトク</t>
    </rPh>
    <rPh sb="17" eb="19">
      <t>ジギョウ</t>
    </rPh>
    <rPh sb="19" eb="21">
      <t>トクベツ</t>
    </rPh>
    <rPh sb="21" eb="23">
      <t>カイケイ</t>
    </rPh>
    <phoneticPr fontId="26"/>
  </si>
  <si>
    <t>南部広域行政組合（糸豊環境衛生事業特別会計）</t>
    <rPh sb="9" eb="10">
      <t>イト</t>
    </rPh>
    <rPh sb="10" eb="11">
      <t>トヨ</t>
    </rPh>
    <rPh sb="11" eb="13">
      <t>カンキョウ</t>
    </rPh>
    <rPh sb="13" eb="15">
      <t>エイセイ</t>
    </rPh>
    <rPh sb="15" eb="17">
      <t>ジギョウ</t>
    </rPh>
    <rPh sb="17" eb="19">
      <t>トクベツ</t>
    </rPh>
    <rPh sb="19" eb="21">
      <t>カイケイ</t>
    </rPh>
    <phoneticPr fontId="26"/>
  </si>
  <si>
    <t>南部広域行政組合（東部環境衛生事業特別会計）</t>
    <rPh sb="9" eb="11">
      <t>トウブ</t>
    </rPh>
    <rPh sb="11" eb="13">
      <t>カンキョウ</t>
    </rPh>
    <rPh sb="13" eb="15">
      <t>エイセイ</t>
    </rPh>
    <rPh sb="15" eb="17">
      <t>ジギョウ</t>
    </rPh>
    <rPh sb="17" eb="19">
      <t>トクベツ</t>
    </rPh>
    <phoneticPr fontId="26"/>
  </si>
  <si>
    <t>南部広域行政組合（島尻環境衛生事業特別会計）</t>
    <rPh sb="9" eb="11">
      <t>シマジリ</t>
    </rPh>
    <rPh sb="11" eb="13">
      <t>カンキョウ</t>
    </rPh>
    <rPh sb="13" eb="15">
      <t>エイセイ</t>
    </rPh>
    <rPh sb="15" eb="17">
      <t>ジギョウ</t>
    </rPh>
    <rPh sb="17" eb="19">
      <t>トクベツ</t>
    </rPh>
    <phoneticPr fontId="26"/>
  </si>
  <si>
    <t>沖縄県市町村総合事務組合（一般会計）</t>
  </si>
  <si>
    <t>沖縄県市町村自治会館管理組合（一般会計）</t>
  </si>
  <si>
    <t>沖縄県町村交通災害共済組合（一般会計）</t>
  </si>
  <si>
    <t>-</t>
    <phoneticPr fontId="2"/>
  </si>
  <si>
    <t>ふるさと応援基金</t>
    <rPh sb="4" eb="6">
      <t>オウエン</t>
    </rPh>
    <rPh sb="6" eb="8">
      <t>キキン</t>
    </rPh>
    <phoneticPr fontId="5"/>
  </si>
  <si>
    <t>福祉基金</t>
    <rPh sb="0" eb="2">
      <t>フクシ</t>
    </rPh>
    <rPh sb="2" eb="4">
      <t>キキン</t>
    </rPh>
    <phoneticPr fontId="2"/>
  </si>
  <si>
    <t>土地区画整理事業基金</t>
    <phoneticPr fontId="2"/>
  </si>
  <si>
    <t>リサイクル基金</t>
    <rPh sb="5" eb="7">
      <t>キキン</t>
    </rPh>
    <phoneticPr fontId="2"/>
  </si>
  <si>
    <t>ふるさと応援基金づくり基金</t>
    <rPh sb="4" eb="6">
      <t>オウエン</t>
    </rPh>
    <rPh sb="6" eb="8">
      <t>キキン</t>
    </rPh>
    <rPh sb="11" eb="13">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</si>
</sst>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7" fillId="0" borderId="31" xfId="8" applyFont="1" applyBorder="1">
      <alignment vertical="center"/>
    </xf>
    <xf numFmtId="0" fontId="27" fillId="0" borderId="42" xfId="8" applyFont="1" applyBorder="1">
      <alignmen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6" xfId="12" quotePrefix="1"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11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47387</c:v>
                </c:pt>
                <c:pt idx="1">
                  <c:v>51264</c:v>
                </c:pt>
                <c:pt idx="2">
                  <c:v>52068</c:v>
                </c:pt>
                <c:pt idx="3">
                  <c:v>47161</c:v>
                </c:pt>
                <c:pt idx="4">
                  <c:v>43423</c:v>
                </c:pt>
              </c:numCache>
            </c:numRef>
          </c:val>
          <c:smooth val="0"/>
          <c:extLst>
            <c:ext xmlns:c16="http://schemas.microsoft.com/office/drawing/2014/chart" uri="{C3380CC4-5D6E-409C-BE32-E72D297353CC}">
              <c16:uniqueId val="{00000000-F2EA-427A-916E-FB173026870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31787</c:v>
                </c:pt>
                <c:pt idx="1">
                  <c:v>38577</c:v>
                </c:pt>
                <c:pt idx="2">
                  <c:v>16780</c:v>
                </c:pt>
                <c:pt idx="3">
                  <c:v>20815</c:v>
                </c:pt>
                <c:pt idx="4">
                  <c:v>21277</c:v>
                </c:pt>
              </c:numCache>
            </c:numRef>
          </c:val>
          <c:smooth val="0"/>
          <c:extLst>
            <c:ext xmlns:c16="http://schemas.microsoft.com/office/drawing/2014/chart" uri="{C3380CC4-5D6E-409C-BE32-E72D297353CC}">
              <c16:uniqueId val="{00000001-F2EA-427A-916E-FB173026870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9.2200000000000006</c:v>
                </c:pt>
                <c:pt idx="1">
                  <c:v>2.35</c:v>
                </c:pt>
                <c:pt idx="2">
                  <c:v>2.21</c:v>
                </c:pt>
                <c:pt idx="3">
                  <c:v>3.25</c:v>
                </c:pt>
                <c:pt idx="4">
                  <c:v>3.12</c:v>
                </c:pt>
              </c:numCache>
            </c:numRef>
          </c:val>
          <c:extLst>
            <c:ext xmlns:c16="http://schemas.microsoft.com/office/drawing/2014/chart" uri="{C3380CC4-5D6E-409C-BE32-E72D297353CC}">
              <c16:uniqueId val="{00000000-6BCE-42D9-99B4-DBB5A6B6D0E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5.34</c:v>
                </c:pt>
                <c:pt idx="1">
                  <c:v>8.1999999999999993</c:v>
                </c:pt>
                <c:pt idx="2">
                  <c:v>12.78</c:v>
                </c:pt>
                <c:pt idx="3">
                  <c:v>21.35</c:v>
                </c:pt>
                <c:pt idx="4">
                  <c:v>31.14</c:v>
                </c:pt>
              </c:numCache>
            </c:numRef>
          </c:val>
          <c:extLst>
            <c:ext xmlns:c16="http://schemas.microsoft.com/office/drawing/2014/chart" uri="{C3380CC4-5D6E-409C-BE32-E72D297353CC}">
              <c16:uniqueId val="{00000001-6BCE-42D9-99B4-DBB5A6B6D0E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-1.54</c:v>
                </c:pt>
                <c:pt idx="1">
                  <c:v>-3.8</c:v>
                </c:pt>
                <c:pt idx="2">
                  <c:v>5.03</c:v>
                </c:pt>
                <c:pt idx="3">
                  <c:v>10.79</c:v>
                </c:pt>
                <c:pt idx="4">
                  <c:v>9.39</c:v>
                </c:pt>
              </c:numCache>
            </c:numRef>
          </c:val>
          <c:smooth val="0"/>
          <c:extLst>
            <c:ext xmlns:c16="http://schemas.microsoft.com/office/drawing/2014/chart" uri="{C3380CC4-5D6E-409C-BE32-E72D297353CC}">
              <c16:uniqueId val="{00000002-6BCE-42D9-99B4-DBB5A6B6D0E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0.05</c:v>
                </c:pt>
                <c:pt idx="2">
                  <c:v>#N/A</c:v>
                </c:pt>
                <c:pt idx="3">
                  <c:v>0.22</c:v>
                </c:pt>
                <c:pt idx="4">
                  <c:v>#N/A</c:v>
                </c:pt>
                <c:pt idx="5">
                  <c:v>0.3</c:v>
                </c:pt>
                <c:pt idx="6">
                  <c:v>#N/A</c:v>
                </c:pt>
                <c:pt idx="7">
                  <c:v>0.09</c:v>
                </c:pt>
                <c:pt idx="8">
                  <c:v>0</c:v>
                </c:pt>
                <c:pt idx="9">
                  <c:v>0</c:v>
                </c:pt>
              </c:numCache>
            </c:numRef>
          </c:val>
          <c:extLst>
            <c:ext xmlns:c16="http://schemas.microsoft.com/office/drawing/2014/chart" uri="{C3380CC4-5D6E-409C-BE32-E72D297353CC}">
              <c16:uniqueId val="{00000000-F35F-4767-83D7-4A7ED4C90D7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35F-4767-83D7-4A7ED4C90D7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35F-4767-83D7-4A7ED4C90D7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F35F-4767-83D7-4A7ED4C90D7C}"/>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F35F-4767-83D7-4A7ED4C90D7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0.03</c:v>
                </c:pt>
                <c:pt idx="2">
                  <c:v>#N/A</c:v>
                </c:pt>
                <c:pt idx="3">
                  <c:v>0.03</c:v>
                </c:pt>
                <c:pt idx="4">
                  <c:v>#N/A</c:v>
                </c:pt>
                <c:pt idx="5">
                  <c:v>0.02</c:v>
                </c:pt>
                <c:pt idx="6">
                  <c:v>#N/A</c:v>
                </c:pt>
                <c:pt idx="7">
                  <c:v>0</c:v>
                </c:pt>
                <c:pt idx="8">
                  <c:v>#N/A</c:v>
                </c:pt>
                <c:pt idx="9">
                  <c:v>0.01</c:v>
                </c:pt>
              </c:numCache>
            </c:numRef>
          </c:val>
          <c:extLst>
            <c:ext xmlns:c16="http://schemas.microsoft.com/office/drawing/2014/chart" uri="{C3380CC4-5D6E-409C-BE32-E72D297353CC}">
              <c16:uniqueId val="{00000005-F35F-4767-83D7-4A7ED4C90D7C}"/>
            </c:ext>
          </c:extLst>
        </c:ser>
        <c:ser>
          <c:idx val="6"/>
          <c:order val="6"/>
          <c:tx>
            <c:strRef>
              <c:f>データシート!$A$33</c:f>
              <c:strCache>
                <c:ptCount val="1"/>
                <c:pt idx="0">
                  <c:v>土地区画整理事業特別会計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7.0000000000000007E-2</c:v>
                </c:pt>
                <c:pt idx="2">
                  <c:v>#N/A</c:v>
                </c:pt>
                <c:pt idx="3">
                  <c:v>0.28000000000000003</c:v>
                </c:pt>
                <c:pt idx="4">
                  <c:v>#N/A</c:v>
                </c:pt>
                <c:pt idx="5">
                  <c:v>0.03</c:v>
                </c:pt>
                <c:pt idx="6">
                  <c:v>#N/A</c:v>
                </c:pt>
                <c:pt idx="7">
                  <c:v>0.03</c:v>
                </c:pt>
                <c:pt idx="8">
                  <c:v>#N/A</c:v>
                </c:pt>
                <c:pt idx="9">
                  <c:v>0.12</c:v>
                </c:pt>
              </c:numCache>
            </c:numRef>
          </c:val>
          <c:extLst>
            <c:ext xmlns:c16="http://schemas.microsoft.com/office/drawing/2014/chart" uri="{C3380CC4-5D6E-409C-BE32-E72D297353CC}">
              <c16:uniqueId val="{00000006-F35F-4767-83D7-4A7ED4C90D7C}"/>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0.34</c:v>
                </c:pt>
              </c:numCache>
            </c:numRef>
          </c:val>
          <c:extLst>
            <c:ext xmlns:c16="http://schemas.microsoft.com/office/drawing/2014/chart" uri="{C3380CC4-5D6E-409C-BE32-E72D297353CC}">
              <c16:uniqueId val="{00000007-F35F-4767-83D7-4A7ED4C90D7C}"/>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6.82</c:v>
                </c:pt>
                <c:pt idx="1">
                  <c:v>#N/A</c:v>
                </c:pt>
                <c:pt idx="2">
                  <c:v>#N/A</c:v>
                </c:pt>
                <c:pt idx="3">
                  <c:v>0.57999999999999996</c:v>
                </c:pt>
                <c:pt idx="4">
                  <c:v>#N/A</c:v>
                </c:pt>
                <c:pt idx="5">
                  <c:v>0.52</c:v>
                </c:pt>
                <c:pt idx="6">
                  <c:v>#N/A</c:v>
                </c:pt>
                <c:pt idx="7">
                  <c:v>0.52</c:v>
                </c:pt>
                <c:pt idx="8">
                  <c:v>#N/A</c:v>
                </c:pt>
                <c:pt idx="9">
                  <c:v>0.37</c:v>
                </c:pt>
              </c:numCache>
            </c:numRef>
          </c:val>
          <c:extLst>
            <c:ext xmlns:c16="http://schemas.microsoft.com/office/drawing/2014/chart" uri="{C3380CC4-5D6E-409C-BE32-E72D297353CC}">
              <c16:uniqueId val="{00000008-F35F-4767-83D7-4A7ED4C90D7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9.43</c:v>
                </c:pt>
                <c:pt idx="2">
                  <c:v>#N/A</c:v>
                </c:pt>
                <c:pt idx="3">
                  <c:v>2.0499999999999998</c:v>
                </c:pt>
                <c:pt idx="4">
                  <c:v>#N/A</c:v>
                </c:pt>
                <c:pt idx="5">
                  <c:v>2.17</c:v>
                </c:pt>
                <c:pt idx="6">
                  <c:v>#N/A</c:v>
                </c:pt>
                <c:pt idx="7">
                  <c:v>3.22</c:v>
                </c:pt>
                <c:pt idx="8">
                  <c:v>#N/A</c:v>
                </c:pt>
                <c:pt idx="9">
                  <c:v>2.99</c:v>
                </c:pt>
              </c:numCache>
            </c:numRef>
          </c:val>
          <c:extLst>
            <c:ext xmlns:c16="http://schemas.microsoft.com/office/drawing/2014/chart" uri="{C3380CC4-5D6E-409C-BE32-E72D297353CC}">
              <c16:uniqueId val="{00000009-F35F-4767-83D7-4A7ED4C90D7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790</c:v>
                </c:pt>
                <c:pt idx="5">
                  <c:v>765</c:v>
                </c:pt>
                <c:pt idx="8">
                  <c:v>749</c:v>
                </c:pt>
                <c:pt idx="11">
                  <c:v>732</c:v>
                </c:pt>
                <c:pt idx="14">
                  <c:v>733</c:v>
                </c:pt>
              </c:numCache>
            </c:numRef>
          </c:val>
          <c:extLst>
            <c:ext xmlns:c16="http://schemas.microsoft.com/office/drawing/2014/chart" uri="{C3380CC4-5D6E-409C-BE32-E72D297353CC}">
              <c16:uniqueId val="{00000000-4876-43D4-9F89-44456586053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1</c:v>
                </c:pt>
                <c:pt idx="3">
                  <c:v>0</c:v>
                </c:pt>
                <c:pt idx="6">
                  <c:v>2</c:v>
                </c:pt>
                <c:pt idx="9">
                  <c:v>1</c:v>
                </c:pt>
                <c:pt idx="12">
                  <c:v>0</c:v>
                </c:pt>
              </c:numCache>
            </c:numRef>
          </c:val>
          <c:extLst>
            <c:ext xmlns:c16="http://schemas.microsoft.com/office/drawing/2014/chart" uri="{C3380CC4-5D6E-409C-BE32-E72D297353CC}">
              <c16:uniqueId val="{00000001-4876-43D4-9F89-44456586053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876-43D4-9F89-44456586053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102</c:v>
                </c:pt>
                <c:pt idx="3">
                  <c:v>91</c:v>
                </c:pt>
                <c:pt idx="6">
                  <c:v>64</c:v>
                </c:pt>
                <c:pt idx="9">
                  <c:v>52</c:v>
                </c:pt>
                <c:pt idx="12">
                  <c:v>57</c:v>
                </c:pt>
              </c:numCache>
            </c:numRef>
          </c:val>
          <c:extLst>
            <c:ext xmlns:c16="http://schemas.microsoft.com/office/drawing/2014/chart" uri="{C3380CC4-5D6E-409C-BE32-E72D297353CC}">
              <c16:uniqueId val="{00000003-4876-43D4-9F89-44456586053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113</c:v>
                </c:pt>
                <c:pt idx="3">
                  <c:v>131</c:v>
                </c:pt>
                <c:pt idx="6">
                  <c:v>93</c:v>
                </c:pt>
                <c:pt idx="9">
                  <c:v>114</c:v>
                </c:pt>
                <c:pt idx="12">
                  <c:v>116</c:v>
                </c:pt>
              </c:numCache>
            </c:numRef>
          </c:val>
          <c:extLst>
            <c:ext xmlns:c16="http://schemas.microsoft.com/office/drawing/2014/chart" uri="{C3380CC4-5D6E-409C-BE32-E72D297353CC}">
              <c16:uniqueId val="{00000004-4876-43D4-9F89-44456586053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876-43D4-9F89-44456586053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876-43D4-9F89-44456586053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1206</c:v>
                </c:pt>
                <c:pt idx="3">
                  <c:v>1245</c:v>
                </c:pt>
                <c:pt idx="6">
                  <c:v>1311</c:v>
                </c:pt>
                <c:pt idx="9">
                  <c:v>1298</c:v>
                </c:pt>
                <c:pt idx="12">
                  <c:v>1253</c:v>
                </c:pt>
              </c:numCache>
            </c:numRef>
          </c:val>
          <c:extLst>
            <c:ext xmlns:c16="http://schemas.microsoft.com/office/drawing/2014/chart" uri="{C3380CC4-5D6E-409C-BE32-E72D297353CC}">
              <c16:uniqueId val="{00000007-4876-43D4-9F89-44456586053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632</c:v>
                </c:pt>
                <c:pt idx="2">
                  <c:v>#N/A</c:v>
                </c:pt>
                <c:pt idx="3">
                  <c:v>#N/A</c:v>
                </c:pt>
                <c:pt idx="4">
                  <c:v>702</c:v>
                </c:pt>
                <c:pt idx="5">
                  <c:v>#N/A</c:v>
                </c:pt>
                <c:pt idx="6">
                  <c:v>#N/A</c:v>
                </c:pt>
                <c:pt idx="7">
                  <c:v>721</c:v>
                </c:pt>
                <c:pt idx="8">
                  <c:v>#N/A</c:v>
                </c:pt>
                <c:pt idx="9">
                  <c:v>#N/A</c:v>
                </c:pt>
                <c:pt idx="10">
                  <c:v>733</c:v>
                </c:pt>
                <c:pt idx="11">
                  <c:v>#N/A</c:v>
                </c:pt>
                <c:pt idx="12">
                  <c:v>#N/A</c:v>
                </c:pt>
                <c:pt idx="13">
                  <c:v>693</c:v>
                </c:pt>
                <c:pt idx="14">
                  <c:v>#N/A</c:v>
                </c:pt>
              </c:numCache>
            </c:numRef>
          </c:val>
          <c:smooth val="0"/>
          <c:extLst>
            <c:ext xmlns:c16="http://schemas.microsoft.com/office/drawing/2014/chart" uri="{C3380CC4-5D6E-409C-BE32-E72D297353CC}">
              <c16:uniqueId val="{00000008-4876-43D4-9F89-44456586053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8812</c:v>
                </c:pt>
                <c:pt idx="5">
                  <c:v>8609</c:v>
                </c:pt>
                <c:pt idx="8">
                  <c:v>8811</c:v>
                </c:pt>
                <c:pt idx="11">
                  <c:v>8828</c:v>
                </c:pt>
                <c:pt idx="14">
                  <c:v>8559</c:v>
                </c:pt>
              </c:numCache>
            </c:numRef>
          </c:val>
          <c:extLst>
            <c:ext xmlns:c16="http://schemas.microsoft.com/office/drawing/2014/chart" uri="{C3380CC4-5D6E-409C-BE32-E72D297353CC}">
              <c16:uniqueId val="{00000000-495D-4831-8EBC-657442BC0C8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495D-4831-8EBC-657442BC0C8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1148</c:v>
                </c:pt>
                <c:pt idx="5">
                  <c:v>1382</c:v>
                </c:pt>
                <c:pt idx="8">
                  <c:v>1827</c:v>
                </c:pt>
                <c:pt idx="11">
                  <c:v>2733</c:v>
                </c:pt>
                <c:pt idx="14">
                  <c:v>3402</c:v>
                </c:pt>
              </c:numCache>
            </c:numRef>
          </c:val>
          <c:extLst>
            <c:ext xmlns:c16="http://schemas.microsoft.com/office/drawing/2014/chart" uri="{C3380CC4-5D6E-409C-BE32-E72D297353CC}">
              <c16:uniqueId val="{00000002-495D-4831-8EBC-657442BC0C8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95D-4831-8EBC-657442BC0C8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95D-4831-8EBC-657442BC0C8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95D-4831-8EBC-657442BC0C8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517</c:v>
                </c:pt>
                <c:pt idx="3">
                  <c:v>377</c:v>
                </c:pt>
                <c:pt idx="6">
                  <c:v>348</c:v>
                </c:pt>
                <c:pt idx="9">
                  <c:v>265</c:v>
                </c:pt>
                <c:pt idx="12">
                  <c:v>133</c:v>
                </c:pt>
              </c:numCache>
            </c:numRef>
          </c:val>
          <c:extLst>
            <c:ext xmlns:c16="http://schemas.microsoft.com/office/drawing/2014/chart" uri="{C3380CC4-5D6E-409C-BE32-E72D297353CC}">
              <c16:uniqueId val="{00000006-495D-4831-8EBC-657442BC0C8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749</c:v>
                </c:pt>
                <c:pt idx="3">
                  <c:v>730</c:v>
                </c:pt>
                <c:pt idx="6">
                  <c:v>958</c:v>
                </c:pt>
                <c:pt idx="9">
                  <c:v>1235</c:v>
                </c:pt>
                <c:pt idx="12">
                  <c:v>1165</c:v>
                </c:pt>
              </c:numCache>
            </c:numRef>
          </c:val>
          <c:extLst>
            <c:ext xmlns:c16="http://schemas.microsoft.com/office/drawing/2014/chart" uri="{C3380CC4-5D6E-409C-BE32-E72D297353CC}">
              <c16:uniqueId val="{00000007-495D-4831-8EBC-657442BC0C8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1772</c:v>
                </c:pt>
                <c:pt idx="3">
                  <c:v>1841</c:v>
                </c:pt>
                <c:pt idx="6">
                  <c:v>1658</c:v>
                </c:pt>
                <c:pt idx="9">
                  <c:v>1620</c:v>
                </c:pt>
                <c:pt idx="12">
                  <c:v>1501</c:v>
                </c:pt>
              </c:numCache>
            </c:numRef>
          </c:val>
          <c:extLst>
            <c:ext xmlns:c16="http://schemas.microsoft.com/office/drawing/2014/chart" uri="{C3380CC4-5D6E-409C-BE32-E72D297353CC}">
              <c16:uniqueId val="{00000008-495D-4831-8EBC-657442BC0C8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95D-4831-8EBC-657442BC0C8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13629</c:v>
                </c:pt>
                <c:pt idx="3">
                  <c:v>13372</c:v>
                </c:pt>
                <c:pt idx="6">
                  <c:v>12724</c:v>
                </c:pt>
                <c:pt idx="9">
                  <c:v>12272</c:v>
                </c:pt>
                <c:pt idx="12">
                  <c:v>11498</c:v>
                </c:pt>
              </c:numCache>
            </c:numRef>
          </c:val>
          <c:extLst>
            <c:ext xmlns:c16="http://schemas.microsoft.com/office/drawing/2014/chart" uri="{C3380CC4-5D6E-409C-BE32-E72D297353CC}">
              <c16:uniqueId val="{0000000A-495D-4831-8EBC-657442BC0C8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6705</c:v>
                </c:pt>
                <c:pt idx="2">
                  <c:v>#N/A</c:v>
                </c:pt>
                <c:pt idx="3">
                  <c:v>#N/A</c:v>
                </c:pt>
                <c:pt idx="4">
                  <c:v>6330</c:v>
                </c:pt>
                <c:pt idx="5">
                  <c:v>#N/A</c:v>
                </c:pt>
                <c:pt idx="6">
                  <c:v>#N/A</c:v>
                </c:pt>
                <c:pt idx="7">
                  <c:v>5049</c:v>
                </c:pt>
                <c:pt idx="8">
                  <c:v>#N/A</c:v>
                </c:pt>
                <c:pt idx="9">
                  <c:v>#N/A</c:v>
                </c:pt>
                <c:pt idx="10">
                  <c:v>3831</c:v>
                </c:pt>
                <c:pt idx="11">
                  <c:v>#N/A</c:v>
                </c:pt>
                <c:pt idx="12">
                  <c:v>#N/A</c:v>
                </c:pt>
                <c:pt idx="13">
                  <c:v>2336</c:v>
                </c:pt>
                <c:pt idx="14">
                  <c:v>#N/A</c:v>
                </c:pt>
              </c:numCache>
            </c:numRef>
          </c:val>
          <c:smooth val="0"/>
          <c:extLst>
            <c:ext xmlns:c16="http://schemas.microsoft.com/office/drawing/2014/chart" uri="{C3380CC4-5D6E-409C-BE32-E72D297353CC}">
              <c16:uniqueId val="{0000000B-495D-4831-8EBC-657442BC0C8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995</c:v>
                </c:pt>
                <c:pt idx="1">
                  <c:v>1804</c:v>
                </c:pt>
                <c:pt idx="2">
                  <c:v>2603</c:v>
                </c:pt>
              </c:numCache>
            </c:numRef>
          </c:val>
          <c:extLst>
            <c:ext xmlns:c16="http://schemas.microsoft.com/office/drawing/2014/chart" uri="{C3380CC4-5D6E-409C-BE32-E72D297353CC}">
              <c16:uniqueId val="{00000000-87D3-4DF0-AEF0-AD67F9C3985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71</c:v>
                </c:pt>
                <c:pt idx="1">
                  <c:v>235</c:v>
                </c:pt>
                <c:pt idx="2">
                  <c:v>227</c:v>
                </c:pt>
              </c:numCache>
            </c:numRef>
          </c:val>
          <c:extLst>
            <c:ext xmlns:c16="http://schemas.microsoft.com/office/drawing/2014/chart" uri="{C3380CC4-5D6E-409C-BE32-E72D297353CC}">
              <c16:uniqueId val="{00000001-87D3-4DF0-AEF0-AD67F9C3985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382</c:v>
                </c:pt>
                <c:pt idx="1">
                  <c:v>504</c:v>
                </c:pt>
                <c:pt idx="2">
                  <c:v>494</c:v>
                </c:pt>
              </c:numCache>
            </c:numRef>
          </c:val>
          <c:extLst>
            <c:ext xmlns:c16="http://schemas.microsoft.com/office/drawing/2014/chart" uri="{C3380CC4-5D6E-409C-BE32-E72D297353CC}">
              <c16:uniqueId val="{00000002-87D3-4DF0-AEF0-AD67F9C3985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沖縄県南風原町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40,642
40,419
10.76
18,014,526
17,524,321
260,578
8,358,344
11,497,776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30.6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ここ数年はほぼ横ばいとなっており、全国及び県平均を上回っている。これは、年々人口増に伴う町税が増えているのが要因である。今後も滞納整理等による税の徴収強化など歳入確保に努めるとともに、事業の見直し等による歳出の節減合理化を図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xdr:cNvCxnSpPr/>
      </xdr:nvCxnSpPr>
      <xdr:spPr>
        <a:xfrm flipV="1">
          <a:off x="4953000" y="6368345"/>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132645</xdr:rowOff>
    </xdr:from>
    <xdr:to>
      <xdr:col>23</xdr:col>
      <xdr:colOff>133350</xdr:colOff>
      <xdr:row>42</xdr:row>
      <xdr:rowOff>146050</xdr:rowOff>
    </xdr:to>
    <xdr:cxnSp macro="">
      <xdr:nvCxnSpPr>
        <xdr:cNvPr id="69" name="直線コネクタ 68"/>
        <xdr:cNvCxnSpPr/>
      </xdr:nvCxnSpPr>
      <xdr:spPr>
        <a:xfrm>
          <a:off x="4114800" y="733354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71560</xdr:rowOff>
    </xdr:from>
    <xdr:ext cx="762000" cy="259045"/>
    <xdr:sp macro="" textlink="">
      <xdr:nvSpPr>
        <xdr:cNvPr id="70" name="財政力平均値テキスト"/>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1" name="フローチャート: 判断 70"/>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105833</xdr:rowOff>
    </xdr:from>
    <xdr:to>
      <xdr:col>19</xdr:col>
      <xdr:colOff>133350</xdr:colOff>
      <xdr:row>42</xdr:row>
      <xdr:rowOff>132645</xdr:rowOff>
    </xdr:to>
    <xdr:cxnSp macro="">
      <xdr:nvCxnSpPr>
        <xdr:cNvPr id="72" name="直線コネクタ 71"/>
        <xdr:cNvCxnSpPr/>
      </xdr:nvCxnSpPr>
      <xdr:spPr>
        <a:xfrm>
          <a:off x="3225800" y="730673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3" name="フローチャート: 判断 72"/>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139999</xdr:rowOff>
    </xdr:from>
    <xdr:ext cx="736600" cy="259045"/>
    <xdr:sp macro="" textlink="">
      <xdr:nvSpPr>
        <xdr:cNvPr id="74" name="テキスト ボックス 73"/>
        <xdr:cNvSpPr txBox="1"/>
      </xdr:nvSpPr>
      <xdr:spPr>
        <a:xfrm>
          <a:off x="3733800" y="699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105833</xdr:rowOff>
    </xdr:from>
    <xdr:to>
      <xdr:col>15</xdr:col>
      <xdr:colOff>82550</xdr:colOff>
      <xdr:row>42</xdr:row>
      <xdr:rowOff>119239</xdr:rowOff>
    </xdr:to>
    <xdr:cxnSp macro="">
      <xdr:nvCxnSpPr>
        <xdr:cNvPr id="75" name="直線コネクタ 74"/>
        <xdr:cNvCxnSpPr/>
      </xdr:nvCxnSpPr>
      <xdr:spPr>
        <a:xfrm flipV="1">
          <a:off x="2336800" y="73067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macro="" textlink="">
      <xdr:nvSpPr>
        <xdr:cNvPr id="76" name="フローチャート: 判断 75"/>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126594</xdr:rowOff>
    </xdr:from>
    <xdr:ext cx="762000" cy="259045"/>
    <xdr:sp macro="" textlink="">
      <xdr:nvSpPr>
        <xdr:cNvPr id="77" name="テキスト ボックス 76"/>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119239</xdr:rowOff>
    </xdr:from>
    <xdr:to>
      <xdr:col>11</xdr:col>
      <xdr:colOff>31750</xdr:colOff>
      <xdr:row>42</xdr:row>
      <xdr:rowOff>132645</xdr:rowOff>
    </xdr:to>
    <xdr:cxnSp macro="">
      <xdr:nvCxnSpPr>
        <xdr:cNvPr id="78" name="直線コネクタ 77"/>
        <xdr:cNvCxnSpPr/>
      </xdr:nvCxnSpPr>
      <xdr:spPr>
        <a:xfrm flipV="1">
          <a:off x="1447800" y="73201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153405</xdr:rowOff>
    </xdr:from>
    <xdr:ext cx="762000" cy="259045"/>
    <xdr:sp macro="" textlink="">
      <xdr:nvSpPr>
        <xdr:cNvPr id="80" name="テキスト ボックス 79"/>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153405</xdr:rowOff>
    </xdr:from>
    <xdr:ext cx="762000" cy="259045"/>
    <xdr:sp macro="" textlink="">
      <xdr:nvSpPr>
        <xdr:cNvPr id="82" name="テキスト ボックス 81"/>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8" name="楕円 87"/>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67327</xdr:rowOff>
    </xdr:from>
    <xdr:ext cx="762000" cy="259045"/>
    <xdr:sp macro="" textlink="">
      <xdr:nvSpPr>
        <xdr:cNvPr id="89" name="財政力該当値テキスト"/>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81845</xdr:rowOff>
    </xdr:from>
    <xdr:to>
      <xdr:col>19</xdr:col>
      <xdr:colOff>184150</xdr:colOff>
      <xdr:row>43</xdr:row>
      <xdr:rowOff>11995</xdr:rowOff>
    </xdr:to>
    <xdr:sp macro="" textlink="">
      <xdr:nvSpPr>
        <xdr:cNvPr id="90" name="楕円 89"/>
        <xdr:cNvSpPr/>
      </xdr:nvSpPr>
      <xdr:spPr>
        <a:xfrm>
          <a:off x="4064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168222</xdr:rowOff>
    </xdr:from>
    <xdr:ext cx="736600" cy="259045"/>
    <xdr:sp macro="" textlink="">
      <xdr:nvSpPr>
        <xdr:cNvPr id="91" name="テキスト ボックス 90"/>
        <xdr:cNvSpPr txBox="1"/>
      </xdr:nvSpPr>
      <xdr:spPr>
        <a:xfrm>
          <a:off x="3733800" y="7369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55033</xdr:rowOff>
    </xdr:from>
    <xdr:to>
      <xdr:col>15</xdr:col>
      <xdr:colOff>133350</xdr:colOff>
      <xdr:row>42</xdr:row>
      <xdr:rowOff>156633</xdr:rowOff>
    </xdr:to>
    <xdr:sp macro="" textlink="">
      <xdr:nvSpPr>
        <xdr:cNvPr id="92" name="楕円 91"/>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93" name="テキスト ボックス 92"/>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68439</xdr:rowOff>
    </xdr:from>
    <xdr:to>
      <xdr:col>11</xdr:col>
      <xdr:colOff>82550</xdr:colOff>
      <xdr:row>42</xdr:row>
      <xdr:rowOff>170039</xdr:rowOff>
    </xdr:to>
    <xdr:sp macro="" textlink="">
      <xdr:nvSpPr>
        <xdr:cNvPr id="94" name="楕円 93"/>
        <xdr:cNvSpPr/>
      </xdr:nvSpPr>
      <xdr:spPr>
        <a:xfrm>
          <a:off x="2286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154816</xdr:rowOff>
    </xdr:from>
    <xdr:ext cx="762000" cy="259045"/>
    <xdr:sp macro="" textlink="">
      <xdr:nvSpPr>
        <xdr:cNvPr id="95" name="テキスト ボックス 94"/>
        <xdr:cNvSpPr txBox="1"/>
      </xdr:nvSpPr>
      <xdr:spPr>
        <a:xfrm>
          <a:off x="1955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81845</xdr:rowOff>
    </xdr:from>
    <xdr:to>
      <xdr:col>7</xdr:col>
      <xdr:colOff>31750</xdr:colOff>
      <xdr:row>43</xdr:row>
      <xdr:rowOff>11995</xdr:rowOff>
    </xdr:to>
    <xdr:sp macro="" textlink="">
      <xdr:nvSpPr>
        <xdr:cNvPr id="96" name="楕円 95"/>
        <xdr:cNvSpPr/>
      </xdr:nvSpPr>
      <xdr:spPr>
        <a:xfrm>
          <a:off x="1397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168222</xdr:rowOff>
    </xdr:from>
    <xdr:ext cx="762000" cy="259045"/>
    <xdr:sp macro="" textlink="">
      <xdr:nvSpPr>
        <xdr:cNvPr id="97" name="テキスト ボックス 96"/>
        <xdr:cNvSpPr txBox="1"/>
      </xdr:nvSpPr>
      <xdr:spPr>
        <a:xfrm>
          <a:off x="1066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H28</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年度から類似団体平均、全国平均、沖縄県平均を下回っている。令和３年度に比べ</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4.6</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ポイント</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増</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となった主な理由は、人件費や補助費等が伸びたことが要因である。社会保障関係経費の扶助費や、会計年度任用職員制度による人件費の増は今後も見込まれるため、継続して経常経費の抑制に努める。</a:t>
          </a:r>
          <a:endParaRPr lang="ja-JP" altLang="ja-JP" sz="16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44704</xdr:rowOff>
    </xdr:from>
    <xdr:to>
      <xdr:col>23</xdr:col>
      <xdr:colOff>133350</xdr:colOff>
      <xdr:row>67</xdr:row>
      <xdr:rowOff>70358</xdr:rowOff>
    </xdr:to>
    <xdr:cxnSp macro="">
      <xdr:nvCxnSpPr>
        <xdr:cNvPr id="125" name="直線コネクタ 124"/>
        <xdr:cNvCxnSpPr/>
      </xdr:nvCxnSpPr>
      <xdr:spPr>
        <a:xfrm flipV="1">
          <a:off x="4953000" y="10331704"/>
          <a:ext cx="0" cy="12258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42435</xdr:rowOff>
    </xdr:from>
    <xdr:ext cx="762000" cy="259045"/>
    <xdr:sp macro="" textlink="">
      <xdr:nvSpPr>
        <xdr:cNvPr id="126" name="財政構造の弾力性最小値テキスト"/>
        <xdr:cNvSpPr txBox="1"/>
      </xdr:nvSpPr>
      <xdr:spPr>
        <a:xfrm>
          <a:off x="5041900" y="1152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70358</xdr:rowOff>
    </xdr:from>
    <xdr:to>
      <xdr:col>24</xdr:col>
      <xdr:colOff>12700</xdr:colOff>
      <xdr:row>67</xdr:row>
      <xdr:rowOff>70358</xdr:rowOff>
    </xdr:to>
    <xdr:cxnSp macro="">
      <xdr:nvCxnSpPr>
        <xdr:cNvPr id="127" name="直線コネクタ 126"/>
        <xdr:cNvCxnSpPr/>
      </xdr:nvCxnSpPr>
      <xdr:spPr>
        <a:xfrm>
          <a:off x="4864100" y="1155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131081</xdr:rowOff>
    </xdr:from>
    <xdr:ext cx="762000" cy="259045"/>
    <xdr:sp macro="" textlink="">
      <xdr:nvSpPr>
        <xdr:cNvPr id="128" name="財政構造の弾力性最大値テキスト"/>
        <xdr:cNvSpPr txBox="1"/>
      </xdr:nvSpPr>
      <xdr:spPr>
        <a:xfrm>
          <a:off x="5041900" y="1007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44704</xdr:rowOff>
    </xdr:from>
    <xdr:to>
      <xdr:col>24</xdr:col>
      <xdr:colOff>12700</xdr:colOff>
      <xdr:row>60</xdr:row>
      <xdr:rowOff>44704</xdr:rowOff>
    </xdr:to>
    <xdr:cxnSp macro="">
      <xdr:nvCxnSpPr>
        <xdr:cNvPr id="129" name="直線コネクタ 128"/>
        <xdr:cNvCxnSpPr/>
      </xdr:nvCxnSpPr>
      <xdr:spPr>
        <a:xfrm>
          <a:off x="4864100" y="10331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18034</xdr:rowOff>
    </xdr:from>
    <xdr:to>
      <xdr:col>23</xdr:col>
      <xdr:colOff>133350</xdr:colOff>
      <xdr:row>62</xdr:row>
      <xdr:rowOff>68580</xdr:rowOff>
    </xdr:to>
    <xdr:cxnSp macro="">
      <xdr:nvCxnSpPr>
        <xdr:cNvPr id="130" name="直線コネクタ 129"/>
        <xdr:cNvCxnSpPr/>
      </xdr:nvCxnSpPr>
      <xdr:spPr>
        <a:xfrm>
          <a:off x="4114800" y="10476484"/>
          <a:ext cx="8382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122445</xdr:rowOff>
    </xdr:from>
    <xdr:ext cx="762000" cy="259045"/>
    <xdr:sp macro="" textlink="">
      <xdr:nvSpPr>
        <xdr:cNvPr id="131" name="財政構造の弾力性平均値テキスト"/>
        <xdr:cNvSpPr txBox="1"/>
      </xdr:nvSpPr>
      <xdr:spPr>
        <a:xfrm>
          <a:off x="5041900" y="10923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150368</xdr:rowOff>
    </xdr:from>
    <xdr:to>
      <xdr:col>23</xdr:col>
      <xdr:colOff>184150</xdr:colOff>
      <xdr:row>64</xdr:row>
      <xdr:rowOff>80518</xdr:rowOff>
    </xdr:to>
    <xdr:sp macro="" textlink="">
      <xdr:nvSpPr>
        <xdr:cNvPr id="132" name="フローチャート: 判断 131"/>
        <xdr:cNvSpPr/>
      </xdr:nvSpPr>
      <xdr:spPr>
        <a:xfrm>
          <a:off x="4902200" y="1095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18034</xdr:rowOff>
    </xdr:from>
    <xdr:to>
      <xdr:col>19</xdr:col>
      <xdr:colOff>133350</xdr:colOff>
      <xdr:row>62</xdr:row>
      <xdr:rowOff>116840</xdr:rowOff>
    </xdr:to>
    <xdr:cxnSp macro="">
      <xdr:nvCxnSpPr>
        <xdr:cNvPr id="133" name="直線コネクタ 132"/>
        <xdr:cNvCxnSpPr/>
      </xdr:nvCxnSpPr>
      <xdr:spPr>
        <a:xfrm flipV="1">
          <a:off x="3225800" y="10476484"/>
          <a:ext cx="889000" cy="27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128778</xdr:rowOff>
    </xdr:from>
    <xdr:to>
      <xdr:col>19</xdr:col>
      <xdr:colOff>184150</xdr:colOff>
      <xdr:row>63</xdr:row>
      <xdr:rowOff>58928</xdr:rowOff>
    </xdr:to>
    <xdr:sp macro="" textlink="">
      <xdr:nvSpPr>
        <xdr:cNvPr id="134" name="フローチャート: 判断 133"/>
        <xdr:cNvSpPr/>
      </xdr:nvSpPr>
      <xdr:spPr>
        <a:xfrm>
          <a:off x="40640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43705</xdr:rowOff>
    </xdr:from>
    <xdr:ext cx="736600" cy="259045"/>
    <xdr:sp macro="" textlink="">
      <xdr:nvSpPr>
        <xdr:cNvPr id="135" name="テキスト ボックス 134"/>
        <xdr:cNvSpPr txBox="1"/>
      </xdr:nvSpPr>
      <xdr:spPr>
        <a:xfrm>
          <a:off x="3733800" y="10845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116840</xdr:rowOff>
    </xdr:from>
    <xdr:to>
      <xdr:col>15</xdr:col>
      <xdr:colOff>82550</xdr:colOff>
      <xdr:row>63</xdr:row>
      <xdr:rowOff>133604</xdr:rowOff>
    </xdr:to>
    <xdr:cxnSp macro="">
      <xdr:nvCxnSpPr>
        <xdr:cNvPr id="136" name="直線コネクタ 135"/>
        <xdr:cNvCxnSpPr/>
      </xdr:nvCxnSpPr>
      <xdr:spPr>
        <a:xfrm flipV="1">
          <a:off x="2336800" y="10746740"/>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41656</xdr:rowOff>
    </xdr:from>
    <xdr:to>
      <xdr:col>15</xdr:col>
      <xdr:colOff>133350</xdr:colOff>
      <xdr:row>64</xdr:row>
      <xdr:rowOff>143256</xdr:rowOff>
    </xdr:to>
    <xdr:sp macro="" textlink="">
      <xdr:nvSpPr>
        <xdr:cNvPr id="137" name="フローチャート: 判断 136"/>
        <xdr:cNvSpPr/>
      </xdr:nvSpPr>
      <xdr:spPr>
        <a:xfrm>
          <a:off x="3175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128033</xdr:rowOff>
    </xdr:from>
    <xdr:ext cx="762000" cy="259045"/>
    <xdr:sp macro="" textlink="">
      <xdr:nvSpPr>
        <xdr:cNvPr id="138" name="テキスト ボックス 137"/>
        <xdr:cNvSpPr txBox="1"/>
      </xdr:nvSpPr>
      <xdr:spPr>
        <a:xfrm>
          <a:off x="2844800" y="1110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133604</xdr:rowOff>
    </xdr:from>
    <xdr:to>
      <xdr:col>11</xdr:col>
      <xdr:colOff>31750</xdr:colOff>
      <xdr:row>63</xdr:row>
      <xdr:rowOff>167386</xdr:rowOff>
    </xdr:to>
    <xdr:cxnSp macro="">
      <xdr:nvCxnSpPr>
        <xdr:cNvPr id="139" name="直線コネクタ 138"/>
        <xdr:cNvCxnSpPr/>
      </xdr:nvCxnSpPr>
      <xdr:spPr>
        <a:xfrm flipV="1">
          <a:off x="1447800" y="1093495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0" name="フローチャート: 判断 139"/>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17</xdr:rowOff>
    </xdr:from>
    <xdr:ext cx="762000" cy="259045"/>
    <xdr:sp macro="" textlink="">
      <xdr:nvSpPr>
        <xdr:cNvPr id="141" name="テキスト ボックス 140"/>
        <xdr:cNvSpPr txBox="1"/>
      </xdr:nvSpPr>
      <xdr:spPr>
        <a:xfrm>
          <a:off x="1955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65786</xdr:rowOff>
    </xdr:from>
    <xdr:to>
      <xdr:col>7</xdr:col>
      <xdr:colOff>31750</xdr:colOff>
      <xdr:row>64</xdr:row>
      <xdr:rowOff>167386</xdr:rowOff>
    </xdr:to>
    <xdr:sp macro="" textlink="">
      <xdr:nvSpPr>
        <xdr:cNvPr id="142" name="フローチャート: 判断 141"/>
        <xdr:cNvSpPr/>
      </xdr:nvSpPr>
      <xdr:spPr>
        <a:xfrm>
          <a:off x="1397000" y="110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152163</xdr:rowOff>
    </xdr:from>
    <xdr:ext cx="762000" cy="259045"/>
    <xdr:sp macro="" textlink="">
      <xdr:nvSpPr>
        <xdr:cNvPr id="143" name="テキスト ボックス 142"/>
        <xdr:cNvSpPr txBox="1"/>
      </xdr:nvSpPr>
      <xdr:spPr>
        <a:xfrm>
          <a:off x="1066800" y="1112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17780</xdr:rowOff>
    </xdr:from>
    <xdr:to>
      <xdr:col>23</xdr:col>
      <xdr:colOff>184150</xdr:colOff>
      <xdr:row>62</xdr:row>
      <xdr:rowOff>119380</xdr:rowOff>
    </xdr:to>
    <xdr:sp macro="" textlink="">
      <xdr:nvSpPr>
        <xdr:cNvPr id="149" name="楕円 148"/>
        <xdr:cNvSpPr/>
      </xdr:nvSpPr>
      <xdr:spPr>
        <a:xfrm>
          <a:off x="49022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34307</xdr:rowOff>
    </xdr:from>
    <xdr:ext cx="762000" cy="259045"/>
    <xdr:sp macro="" textlink="">
      <xdr:nvSpPr>
        <xdr:cNvPr id="150" name="財政構造の弾力性該当値テキスト"/>
        <xdr:cNvSpPr txBox="1"/>
      </xdr:nvSpPr>
      <xdr:spPr>
        <a:xfrm>
          <a:off x="50419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138684</xdr:rowOff>
    </xdr:from>
    <xdr:to>
      <xdr:col>19</xdr:col>
      <xdr:colOff>184150</xdr:colOff>
      <xdr:row>61</xdr:row>
      <xdr:rowOff>68834</xdr:rowOff>
    </xdr:to>
    <xdr:sp macro="" textlink="">
      <xdr:nvSpPr>
        <xdr:cNvPr id="151" name="楕円 150"/>
        <xdr:cNvSpPr/>
      </xdr:nvSpPr>
      <xdr:spPr>
        <a:xfrm>
          <a:off x="4064000" y="1042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79011</xdr:rowOff>
    </xdr:from>
    <xdr:ext cx="736600" cy="259045"/>
    <xdr:sp macro="" textlink="">
      <xdr:nvSpPr>
        <xdr:cNvPr id="152" name="テキスト ボックス 151"/>
        <xdr:cNvSpPr txBox="1"/>
      </xdr:nvSpPr>
      <xdr:spPr>
        <a:xfrm>
          <a:off x="3733800" y="10194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66040</xdr:rowOff>
    </xdr:from>
    <xdr:to>
      <xdr:col>15</xdr:col>
      <xdr:colOff>133350</xdr:colOff>
      <xdr:row>62</xdr:row>
      <xdr:rowOff>167640</xdr:rowOff>
    </xdr:to>
    <xdr:sp macro="" textlink="">
      <xdr:nvSpPr>
        <xdr:cNvPr id="153" name="楕円 152"/>
        <xdr:cNvSpPr/>
      </xdr:nvSpPr>
      <xdr:spPr>
        <a:xfrm>
          <a:off x="3175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6367</xdr:rowOff>
    </xdr:from>
    <xdr:ext cx="762000" cy="259045"/>
    <xdr:sp macro="" textlink="">
      <xdr:nvSpPr>
        <xdr:cNvPr id="154" name="テキスト ボックス 153"/>
        <xdr:cNvSpPr txBox="1"/>
      </xdr:nvSpPr>
      <xdr:spPr>
        <a:xfrm>
          <a:off x="2844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82804</xdr:rowOff>
    </xdr:from>
    <xdr:to>
      <xdr:col>11</xdr:col>
      <xdr:colOff>82550</xdr:colOff>
      <xdr:row>64</xdr:row>
      <xdr:rowOff>12954</xdr:rowOff>
    </xdr:to>
    <xdr:sp macro="" textlink="">
      <xdr:nvSpPr>
        <xdr:cNvPr id="155" name="楕円 154"/>
        <xdr:cNvSpPr/>
      </xdr:nvSpPr>
      <xdr:spPr>
        <a:xfrm>
          <a:off x="2286000" y="108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23131</xdr:rowOff>
    </xdr:from>
    <xdr:ext cx="762000" cy="259045"/>
    <xdr:sp macro="" textlink="">
      <xdr:nvSpPr>
        <xdr:cNvPr id="156" name="テキスト ボックス 155"/>
        <xdr:cNvSpPr txBox="1"/>
      </xdr:nvSpPr>
      <xdr:spPr>
        <a:xfrm>
          <a:off x="1955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116586</xdr:rowOff>
    </xdr:from>
    <xdr:to>
      <xdr:col>7</xdr:col>
      <xdr:colOff>31750</xdr:colOff>
      <xdr:row>64</xdr:row>
      <xdr:rowOff>46736</xdr:rowOff>
    </xdr:to>
    <xdr:sp macro="" textlink="">
      <xdr:nvSpPr>
        <xdr:cNvPr id="157" name="楕円 156"/>
        <xdr:cNvSpPr/>
      </xdr:nvSpPr>
      <xdr:spPr>
        <a:xfrm>
          <a:off x="13970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56913</xdr:rowOff>
    </xdr:from>
    <xdr:ext cx="762000" cy="259045"/>
    <xdr:sp macro="" textlink="">
      <xdr:nvSpPr>
        <xdr:cNvPr id="158" name="テキスト ボックス 157"/>
        <xdr:cNvSpPr txBox="1"/>
      </xdr:nvSpPr>
      <xdr:spPr>
        <a:xfrm>
          <a:off x="1066800" y="1068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[114,681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類似団体と比較して低くなっている要因として、ごみ処理業務、消防、介護保険、後期高齢者医療保険、水道業務を一部事務組合で実施していることや、財政健全化計画に基づき事務事業の効率化、歳出削減に取り組んでいる成果があげられ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も継続して歳出抑制に取り組んでいくが、人口増による窓口業務等の増加で、定員定数を削減することが厳しい状況であることや、町民サービスの向上を図るための委託料等の経費が増加していることから、今後物件費についての抑制が厳しい一面もあ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5" name="直線コネクタ 174"/>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6" name="テキスト ボックス 175"/>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79" name="直線コネクタ 178"/>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0" name="テキスト ボックス 179"/>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67982</xdr:rowOff>
    </xdr:from>
    <xdr:to>
      <xdr:col>23</xdr:col>
      <xdr:colOff>133350</xdr:colOff>
      <xdr:row>89</xdr:row>
      <xdr:rowOff>68348</xdr:rowOff>
    </xdr:to>
    <xdr:cxnSp macro="">
      <xdr:nvCxnSpPr>
        <xdr:cNvPr id="184" name="直線コネクタ 183"/>
        <xdr:cNvCxnSpPr/>
      </xdr:nvCxnSpPr>
      <xdr:spPr>
        <a:xfrm flipV="1">
          <a:off x="4953000" y="13955432"/>
          <a:ext cx="0" cy="13719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40425</xdr:rowOff>
    </xdr:from>
    <xdr:ext cx="762000" cy="259045"/>
    <xdr:sp macro="" textlink="">
      <xdr:nvSpPr>
        <xdr:cNvPr id="185" name="人件費・物件費等の状況最小値テキスト"/>
        <xdr:cNvSpPr txBox="1"/>
      </xdr:nvSpPr>
      <xdr:spPr>
        <a:xfrm>
          <a:off x="5041900" y="15299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68348</xdr:rowOff>
    </xdr:from>
    <xdr:to>
      <xdr:col>24</xdr:col>
      <xdr:colOff>12700</xdr:colOff>
      <xdr:row>89</xdr:row>
      <xdr:rowOff>68348</xdr:rowOff>
    </xdr:to>
    <xdr:cxnSp macro="">
      <xdr:nvCxnSpPr>
        <xdr:cNvPr id="186" name="直線コネクタ 185"/>
        <xdr:cNvCxnSpPr/>
      </xdr:nvCxnSpPr>
      <xdr:spPr>
        <a:xfrm>
          <a:off x="4864100" y="15327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154359</xdr:rowOff>
    </xdr:from>
    <xdr:ext cx="762000" cy="259045"/>
    <xdr:sp macro="" textlink="">
      <xdr:nvSpPr>
        <xdr:cNvPr id="187" name="人件費・物件費等の状況最大値テキスト"/>
        <xdr:cNvSpPr txBox="1"/>
      </xdr:nvSpPr>
      <xdr:spPr>
        <a:xfrm>
          <a:off x="5041900" y="1369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67982</xdr:rowOff>
    </xdr:from>
    <xdr:to>
      <xdr:col>24</xdr:col>
      <xdr:colOff>12700</xdr:colOff>
      <xdr:row>81</xdr:row>
      <xdr:rowOff>67982</xdr:rowOff>
    </xdr:to>
    <xdr:cxnSp macro="">
      <xdr:nvCxnSpPr>
        <xdr:cNvPr id="188" name="直線コネクタ 187"/>
        <xdr:cNvCxnSpPr/>
      </xdr:nvCxnSpPr>
      <xdr:spPr>
        <a:xfrm>
          <a:off x="4864100" y="13955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159152</xdr:rowOff>
    </xdr:from>
    <xdr:to>
      <xdr:col>23</xdr:col>
      <xdr:colOff>133350</xdr:colOff>
      <xdr:row>82</xdr:row>
      <xdr:rowOff>31414</xdr:rowOff>
    </xdr:to>
    <xdr:cxnSp macro="">
      <xdr:nvCxnSpPr>
        <xdr:cNvPr id="189" name="直線コネクタ 188"/>
        <xdr:cNvCxnSpPr/>
      </xdr:nvCxnSpPr>
      <xdr:spPr>
        <a:xfrm>
          <a:off x="4114800" y="14046602"/>
          <a:ext cx="838200" cy="43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108425</xdr:rowOff>
    </xdr:from>
    <xdr:ext cx="762000" cy="259045"/>
    <xdr:sp macro="" textlink="">
      <xdr:nvSpPr>
        <xdr:cNvPr id="190" name="人件費・物件費等の状況平均値テキスト"/>
        <xdr:cNvSpPr txBox="1"/>
      </xdr:nvSpPr>
      <xdr:spPr>
        <a:xfrm>
          <a:off x="5041900" y="14167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136348</xdr:rowOff>
    </xdr:from>
    <xdr:to>
      <xdr:col>23</xdr:col>
      <xdr:colOff>184150</xdr:colOff>
      <xdr:row>83</xdr:row>
      <xdr:rowOff>66498</xdr:rowOff>
    </xdr:to>
    <xdr:sp macro="" textlink="">
      <xdr:nvSpPr>
        <xdr:cNvPr id="191" name="フローチャート: 判断 190"/>
        <xdr:cNvSpPr/>
      </xdr:nvSpPr>
      <xdr:spPr>
        <a:xfrm>
          <a:off x="4902200" y="1419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150109</xdr:rowOff>
    </xdr:from>
    <xdr:to>
      <xdr:col>19</xdr:col>
      <xdr:colOff>133350</xdr:colOff>
      <xdr:row>81</xdr:row>
      <xdr:rowOff>159152</xdr:rowOff>
    </xdr:to>
    <xdr:cxnSp macro="">
      <xdr:nvCxnSpPr>
        <xdr:cNvPr id="192" name="直線コネクタ 191"/>
        <xdr:cNvCxnSpPr/>
      </xdr:nvCxnSpPr>
      <xdr:spPr>
        <a:xfrm>
          <a:off x="3225800" y="14037559"/>
          <a:ext cx="889000" cy="9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103290</xdr:rowOff>
    </xdr:from>
    <xdr:to>
      <xdr:col>19</xdr:col>
      <xdr:colOff>184150</xdr:colOff>
      <xdr:row>83</xdr:row>
      <xdr:rowOff>33440</xdr:rowOff>
    </xdr:to>
    <xdr:sp macro="" textlink="">
      <xdr:nvSpPr>
        <xdr:cNvPr id="193" name="フローチャート: 判断 192"/>
        <xdr:cNvSpPr/>
      </xdr:nvSpPr>
      <xdr:spPr>
        <a:xfrm>
          <a:off x="4064000" y="1416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18217</xdr:rowOff>
    </xdr:from>
    <xdr:ext cx="736600" cy="259045"/>
    <xdr:sp macro="" textlink="">
      <xdr:nvSpPr>
        <xdr:cNvPr id="194" name="テキスト ボックス 193"/>
        <xdr:cNvSpPr txBox="1"/>
      </xdr:nvSpPr>
      <xdr:spPr>
        <a:xfrm>
          <a:off x="3733800" y="14248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31866</xdr:rowOff>
    </xdr:from>
    <xdr:to>
      <xdr:col>15</xdr:col>
      <xdr:colOff>82550</xdr:colOff>
      <xdr:row>81</xdr:row>
      <xdr:rowOff>150109</xdr:rowOff>
    </xdr:to>
    <xdr:cxnSp macro="">
      <xdr:nvCxnSpPr>
        <xdr:cNvPr id="195" name="直線コネクタ 194"/>
        <xdr:cNvCxnSpPr/>
      </xdr:nvCxnSpPr>
      <xdr:spPr>
        <a:xfrm>
          <a:off x="2336800" y="13919316"/>
          <a:ext cx="889000" cy="118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60393</xdr:rowOff>
    </xdr:from>
    <xdr:to>
      <xdr:col>15</xdr:col>
      <xdr:colOff>133350</xdr:colOff>
      <xdr:row>82</xdr:row>
      <xdr:rowOff>161993</xdr:rowOff>
    </xdr:to>
    <xdr:sp macro="" textlink="">
      <xdr:nvSpPr>
        <xdr:cNvPr id="196" name="フローチャート: 判断 195"/>
        <xdr:cNvSpPr/>
      </xdr:nvSpPr>
      <xdr:spPr>
        <a:xfrm>
          <a:off x="3175000" y="1411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146770</xdr:rowOff>
    </xdr:from>
    <xdr:ext cx="762000" cy="259045"/>
    <xdr:sp macro="" textlink="">
      <xdr:nvSpPr>
        <xdr:cNvPr id="197" name="テキスト ボックス 196"/>
        <xdr:cNvSpPr txBox="1"/>
      </xdr:nvSpPr>
      <xdr:spPr>
        <a:xfrm>
          <a:off x="2844800" y="14205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31866</xdr:rowOff>
    </xdr:from>
    <xdr:to>
      <xdr:col>11</xdr:col>
      <xdr:colOff>31750</xdr:colOff>
      <xdr:row>81</xdr:row>
      <xdr:rowOff>37650</xdr:rowOff>
    </xdr:to>
    <xdr:cxnSp macro="">
      <xdr:nvCxnSpPr>
        <xdr:cNvPr id="198" name="直線コネクタ 197"/>
        <xdr:cNvCxnSpPr/>
      </xdr:nvCxnSpPr>
      <xdr:spPr>
        <a:xfrm flipV="1">
          <a:off x="1447800" y="13919316"/>
          <a:ext cx="889000" cy="5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91</xdr:rowOff>
    </xdr:from>
    <xdr:to>
      <xdr:col>11</xdr:col>
      <xdr:colOff>82550</xdr:colOff>
      <xdr:row>82</xdr:row>
      <xdr:rowOff>101691</xdr:rowOff>
    </xdr:to>
    <xdr:sp macro="" textlink="">
      <xdr:nvSpPr>
        <xdr:cNvPr id="199" name="フローチャート: 判断 198"/>
        <xdr:cNvSpPr/>
      </xdr:nvSpPr>
      <xdr:spPr>
        <a:xfrm>
          <a:off x="2286000" y="1405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86468</xdr:rowOff>
    </xdr:from>
    <xdr:ext cx="762000" cy="259045"/>
    <xdr:sp macro="" textlink="">
      <xdr:nvSpPr>
        <xdr:cNvPr id="200" name="テキスト ボックス 199"/>
        <xdr:cNvSpPr txBox="1"/>
      </xdr:nvSpPr>
      <xdr:spPr>
        <a:xfrm>
          <a:off x="1955800" y="14145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340</xdr:rowOff>
    </xdr:from>
    <xdr:to>
      <xdr:col>7</xdr:col>
      <xdr:colOff>31750</xdr:colOff>
      <xdr:row>82</xdr:row>
      <xdr:rowOff>101940</xdr:rowOff>
    </xdr:to>
    <xdr:sp macro="" textlink="">
      <xdr:nvSpPr>
        <xdr:cNvPr id="201" name="フローチャート: 判断 200"/>
        <xdr:cNvSpPr/>
      </xdr:nvSpPr>
      <xdr:spPr>
        <a:xfrm>
          <a:off x="1397000" y="1405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86717</xdr:rowOff>
    </xdr:from>
    <xdr:ext cx="762000" cy="259045"/>
    <xdr:sp macro="" textlink="">
      <xdr:nvSpPr>
        <xdr:cNvPr id="202" name="テキスト ボックス 201"/>
        <xdr:cNvSpPr txBox="1"/>
      </xdr:nvSpPr>
      <xdr:spPr>
        <a:xfrm>
          <a:off x="1066800" y="1414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152064</xdr:rowOff>
    </xdr:from>
    <xdr:to>
      <xdr:col>23</xdr:col>
      <xdr:colOff>184150</xdr:colOff>
      <xdr:row>82</xdr:row>
      <xdr:rowOff>82214</xdr:rowOff>
    </xdr:to>
    <xdr:sp macro="" textlink="">
      <xdr:nvSpPr>
        <xdr:cNvPr id="208" name="楕円 207"/>
        <xdr:cNvSpPr/>
      </xdr:nvSpPr>
      <xdr:spPr>
        <a:xfrm>
          <a:off x="4902200" y="1403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168591</xdr:rowOff>
    </xdr:from>
    <xdr:ext cx="762000" cy="259045"/>
    <xdr:sp macro="" textlink="">
      <xdr:nvSpPr>
        <xdr:cNvPr id="209" name="人件費・物件費等の状況該当値テキスト"/>
        <xdr:cNvSpPr txBox="1"/>
      </xdr:nvSpPr>
      <xdr:spPr>
        <a:xfrm>
          <a:off x="5041900" y="1388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108352</xdr:rowOff>
    </xdr:from>
    <xdr:to>
      <xdr:col>19</xdr:col>
      <xdr:colOff>184150</xdr:colOff>
      <xdr:row>82</xdr:row>
      <xdr:rowOff>38502</xdr:rowOff>
    </xdr:to>
    <xdr:sp macro="" textlink="">
      <xdr:nvSpPr>
        <xdr:cNvPr id="210" name="楕円 209"/>
        <xdr:cNvSpPr/>
      </xdr:nvSpPr>
      <xdr:spPr>
        <a:xfrm>
          <a:off x="4064000" y="1399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48679</xdr:rowOff>
    </xdr:from>
    <xdr:ext cx="736600" cy="259045"/>
    <xdr:sp macro="" textlink="">
      <xdr:nvSpPr>
        <xdr:cNvPr id="211" name="テキスト ボックス 210"/>
        <xdr:cNvSpPr txBox="1"/>
      </xdr:nvSpPr>
      <xdr:spPr>
        <a:xfrm>
          <a:off x="3733800" y="13764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99309</xdr:rowOff>
    </xdr:from>
    <xdr:to>
      <xdr:col>15</xdr:col>
      <xdr:colOff>133350</xdr:colOff>
      <xdr:row>82</xdr:row>
      <xdr:rowOff>29459</xdr:rowOff>
    </xdr:to>
    <xdr:sp macro="" textlink="">
      <xdr:nvSpPr>
        <xdr:cNvPr id="212" name="楕円 211"/>
        <xdr:cNvSpPr/>
      </xdr:nvSpPr>
      <xdr:spPr>
        <a:xfrm>
          <a:off x="3175000" y="1398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39636</xdr:rowOff>
    </xdr:from>
    <xdr:ext cx="762000" cy="259045"/>
    <xdr:sp macro="" textlink="">
      <xdr:nvSpPr>
        <xdr:cNvPr id="213" name="テキスト ボックス 212"/>
        <xdr:cNvSpPr txBox="1"/>
      </xdr:nvSpPr>
      <xdr:spPr>
        <a:xfrm>
          <a:off x="2844800" y="13755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152516</xdr:rowOff>
    </xdr:from>
    <xdr:to>
      <xdr:col>11</xdr:col>
      <xdr:colOff>82550</xdr:colOff>
      <xdr:row>81</xdr:row>
      <xdr:rowOff>82666</xdr:rowOff>
    </xdr:to>
    <xdr:sp macro="" textlink="">
      <xdr:nvSpPr>
        <xdr:cNvPr id="214" name="楕円 213"/>
        <xdr:cNvSpPr/>
      </xdr:nvSpPr>
      <xdr:spPr>
        <a:xfrm>
          <a:off x="2286000" y="1386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92843</xdr:rowOff>
    </xdr:from>
    <xdr:ext cx="762000" cy="259045"/>
    <xdr:sp macro="" textlink="">
      <xdr:nvSpPr>
        <xdr:cNvPr id="215" name="テキスト ボックス 214"/>
        <xdr:cNvSpPr txBox="1"/>
      </xdr:nvSpPr>
      <xdr:spPr>
        <a:xfrm>
          <a:off x="1955800" y="13637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158300</xdr:rowOff>
    </xdr:from>
    <xdr:to>
      <xdr:col>7</xdr:col>
      <xdr:colOff>31750</xdr:colOff>
      <xdr:row>81</xdr:row>
      <xdr:rowOff>88450</xdr:rowOff>
    </xdr:to>
    <xdr:sp macro="" textlink="">
      <xdr:nvSpPr>
        <xdr:cNvPr id="216" name="楕円 215"/>
        <xdr:cNvSpPr/>
      </xdr:nvSpPr>
      <xdr:spPr>
        <a:xfrm>
          <a:off x="1397000" y="138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98627</xdr:rowOff>
    </xdr:from>
    <xdr:ext cx="762000" cy="259045"/>
    <xdr:sp macro="" textlink="">
      <xdr:nvSpPr>
        <xdr:cNvPr id="217" name="テキスト ボックス 216"/>
        <xdr:cNvSpPr txBox="1"/>
      </xdr:nvSpPr>
      <xdr:spPr>
        <a:xfrm>
          <a:off x="1066800" y="136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類似団体平均を</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ポイント上回り、全国町村平均をも</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ポイント上回っている。その要因は、職員の経験年数の階層変動に伴うものである。</a:t>
          </a:r>
          <a:endParaRPr lang="ja-JP" altLang="ja-JP" sz="16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3" name="直線コネクタ 232"/>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4" name="テキスト ボックス 233"/>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5" name="直線コネクタ 234"/>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6" name="テキスト ボックス 235"/>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7" name="直線コネクタ 236"/>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8" name="テキスト ボックス 237"/>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9" name="直線コネクタ 238"/>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0" name="テキスト ボックス 239"/>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1" name="直線コネクタ 240"/>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2" name="テキスト ボックス 241"/>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3" name="直線コネクタ 242"/>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4" name="テキスト ボックス 243"/>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87086</xdr:rowOff>
    </xdr:to>
    <xdr:cxnSp macro="">
      <xdr:nvCxnSpPr>
        <xdr:cNvPr id="248" name="直線コネクタ 247"/>
        <xdr:cNvCxnSpPr/>
      </xdr:nvCxnSpPr>
      <xdr:spPr>
        <a:xfrm flipV="1">
          <a:off x="17018000" y="13812157"/>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49" name="給与水準   （国との比較）最小値テキスト"/>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0" name="直線コネクタ 249"/>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1"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2" name="直線コネクタ 251"/>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102507</xdr:rowOff>
    </xdr:from>
    <xdr:to>
      <xdr:col>81</xdr:col>
      <xdr:colOff>44450</xdr:colOff>
      <xdr:row>87</xdr:row>
      <xdr:rowOff>119743</xdr:rowOff>
    </xdr:to>
    <xdr:cxnSp macro="">
      <xdr:nvCxnSpPr>
        <xdr:cNvPr id="253" name="直線コネクタ 252"/>
        <xdr:cNvCxnSpPr/>
      </xdr:nvCxnSpPr>
      <xdr:spPr>
        <a:xfrm>
          <a:off x="16179800" y="1501865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168927</xdr:rowOff>
    </xdr:from>
    <xdr:ext cx="762000" cy="259045"/>
    <xdr:sp macro="" textlink="">
      <xdr:nvSpPr>
        <xdr:cNvPr id="254" name="給与水準   （国との比較）平均値テキスト"/>
        <xdr:cNvSpPr txBox="1"/>
      </xdr:nvSpPr>
      <xdr:spPr>
        <a:xfrm>
          <a:off x="17106900" y="1439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55" name="フローチャート: 判断 254"/>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102507</xdr:rowOff>
    </xdr:from>
    <xdr:to>
      <xdr:col>77</xdr:col>
      <xdr:colOff>44450</xdr:colOff>
      <xdr:row>88</xdr:row>
      <xdr:rowOff>0</xdr:rowOff>
    </xdr:to>
    <xdr:cxnSp macro="">
      <xdr:nvCxnSpPr>
        <xdr:cNvPr id="256" name="直線コネクタ 255"/>
        <xdr:cNvCxnSpPr/>
      </xdr:nvCxnSpPr>
      <xdr:spPr>
        <a:xfrm flipV="1">
          <a:off x="15290800" y="1501865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169636</xdr:rowOff>
    </xdr:from>
    <xdr:to>
      <xdr:col>77</xdr:col>
      <xdr:colOff>95250</xdr:colOff>
      <xdr:row>85</xdr:row>
      <xdr:rowOff>99786</xdr:rowOff>
    </xdr:to>
    <xdr:sp macro="" textlink="">
      <xdr:nvSpPr>
        <xdr:cNvPr id="257" name="フローチャート: 判断 256"/>
        <xdr:cNvSpPr/>
      </xdr:nvSpPr>
      <xdr:spPr>
        <a:xfrm>
          <a:off x="16129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109963</xdr:rowOff>
    </xdr:from>
    <xdr:ext cx="736600" cy="259045"/>
    <xdr:sp macro="" textlink="">
      <xdr:nvSpPr>
        <xdr:cNvPr id="258" name="テキスト ボックス 257"/>
        <xdr:cNvSpPr txBox="1"/>
      </xdr:nvSpPr>
      <xdr:spPr>
        <a:xfrm>
          <a:off x="15798800" y="14340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154214</xdr:rowOff>
    </xdr:from>
    <xdr:to>
      <xdr:col>72</xdr:col>
      <xdr:colOff>203200</xdr:colOff>
      <xdr:row>88</xdr:row>
      <xdr:rowOff>0</xdr:rowOff>
    </xdr:to>
    <xdr:cxnSp macro="">
      <xdr:nvCxnSpPr>
        <xdr:cNvPr id="259" name="直線コネクタ 258"/>
        <xdr:cNvCxnSpPr/>
      </xdr:nvCxnSpPr>
      <xdr:spPr>
        <a:xfrm>
          <a:off x="14401800" y="1507036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0" name="フローチャート: 判断 259"/>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61" name="テキスト ボックス 260"/>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154214</xdr:rowOff>
    </xdr:from>
    <xdr:to>
      <xdr:col>68</xdr:col>
      <xdr:colOff>152400</xdr:colOff>
      <xdr:row>88</xdr:row>
      <xdr:rowOff>34471</xdr:rowOff>
    </xdr:to>
    <xdr:cxnSp macro="">
      <xdr:nvCxnSpPr>
        <xdr:cNvPr id="262" name="直線コネクタ 261"/>
        <xdr:cNvCxnSpPr/>
      </xdr:nvCxnSpPr>
      <xdr:spPr>
        <a:xfrm flipV="1">
          <a:off x="13512800" y="1507036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3" name="フローチャート: 判断 262"/>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64" name="テキスト ボックス 263"/>
        <xdr:cNvSpPr txBox="1"/>
      </xdr:nvSpPr>
      <xdr:spPr>
        <a:xfrm>
          <a:off x="14020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5" name="フローチャート: 判断 264"/>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66" name="テキスト ボックス 265"/>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68943</xdr:rowOff>
    </xdr:from>
    <xdr:to>
      <xdr:col>81</xdr:col>
      <xdr:colOff>95250</xdr:colOff>
      <xdr:row>87</xdr:row>
      <xdr:rowOff>170543</xdr:rowOff>
    </xdr:to>
    <xdr:sp macro="" textlink="">
      <xdr:nvSpPr>
        <xdr:cNvPr id="272" name="楕円 271"/>
        <xdr:cNvSpPr/>
      </xdr:nvSpPr>
      <xdr:spPr>
        <a:xfrm>
          <a:off x="169672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41020</xdr:rowOff>
    </xdr:from>
    <xdr:ext cx="762000" cy="259045"/>
    <xdr:sp macro="" textlink="">
      <xdr:nvSpPr>
        <xdr:cNvPr id="273" name="給与水準   （国との比較）該当値テキスト"/>
        <xdr:cNvSpPr txBox="1"/>
      </xdr:nvSpPr>
      <xdr:spPr>
        <a:xfrm>
          <a:off x="17106900" y="14957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51707</xdr:rowOff>
    </xdr:from>
    <xdr:to>
      <xdr:col>77</xdr:col>
      <xdr:colOff>95250</xdr:colOff>
      <xdr:row>87</xdr:row>
      <xdr:rowOff>153307</xdr:rowOff>
    </xdr:to>
    <xdr:sp macro="" textlink="">
      <xdr:nvSpPr>
        <xdr:cNvPr id="274" name="楕円 273"/>
        <xdr:cNvSpPr/>
      </xdr:nvSpPr>
      <xdr:spPr>
        <a:xfrm>
          <a:off x="16129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138084</xdr:rowOff>
    </xdr:from>
    <xdr:ext cx="736600" cy="259045"/>
    <xdr:sp macro="" textlink="">
      <xdr:nvSpPr>
        <xdr:cNvPr id="275" name="テキスト ボックス 274"/>
        <xdr:cNvSpPr txBox="1"/>
      </xdr:nvSpPr>
      <xdr:spPr>
        <a:xfrm>
          <a:off x="15798800" y="1505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120650</xdr:rowOff>
    </xdr:from>
    <xdr:to>
      <xdr:col>73</xdr:col>
      <xdr:colOff>44450</xdr:colOff>
      <xdr:row>88</xdr:row>
      <xdr:rowOff>50800</xdr:rowOff>
    </xdr:to>
    <xdr:sp macro="" textlink="">
      <xdr:nvSpPr>
        <xdr:cNvPr id="276" name="楕円 275"/>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35577</xdr:rowOff>
    </xdr:from>
    <xdr:ext cx="762000" cy="259045"/>
    <xdr:sp macro="" textlink="">
      <xdr:nvSpPr>
        <xdr:cNvPr id="277" name="テキスト ボックス 276"/>
        <xdr:cNvSpPr txBox="1"/>
      </xdr:nvSpPr>
      <xdr:spPr>
        <a:xfrm>
          <a:off x="14909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103414</xdr:rowOff>
    </xdr:from>
    <xdr:to>
      <xdr:col>68</xdr:col>
      <xdr:colOff>203200</xdr:colOff>
      <xdr:row>88</xdr:row>
      <xdr:rowOff>33564</xdr:rowOff>
    </xdr:to>
    <xdr:sp macro="" textlink="">
      <xdr:nvSpPr>
        <xdr:cNvPr id="278" name="楕円 277"/>
        <xdr:cNvSpPr/>
      </xdr:nvSpPr>
      <xdr:spPr>
        <a:xfrm>
          <a:off x="143510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18341</xdr:rowOff>
    </xdr:from>
    <xdr:ext cx="762000" cy="259045"/>
    <xdr:sp macro="" textlink="">
      <xdr:nvSpPr>
        <xdr:cNvPr id="279" name="テキスト ボックス 278"/>
        <xdr:cNvSpPr txBox="1"/>
      </xdr:nvSpPr>
      <xdr:spPr>
        <a:xfrm>
          <a:off x="14020800" y="1510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155121</xdr:rowOff>
    </xdr:from>
    <xdr:to>
      <xdr:col>64</xdr:col>
      <xdr:colOff>152400</xdr:colOff>
      <xdr:row>88</xdr:row>
      <xdr:rowOff>85271</xdr:rowOff>
    </xdr:to>
    <xdr:sp macro="" textlink="">
      <xdr:nvSpPr>
        <xdr:cNvPr id="280" name="楕円 279"/>
        <xdr:cNvSpPr/>
      </xdr:nvSpPr>
      <xdr:spPr>
        <a:xfrm>
          <a:off x="13462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70048</xdr:rowOff>
    </xdr:from>
    <xdr:ext cx="762000" cy="259045"/>
    <xdr:sp macro="" textlink="">
      <xdr:nvSpPr>
        <xdr:cNvPr id="281" name="テキスト ボックス 280"/>
        <xdr:cNvSpPr txBox="1"/>
      </xdr:nvSpPr>
      <xdr:spPr>
        <a:xfrm>
          <a:off x="1313180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ごみ処理業務、消防、介護保険、後期高齢者医療保険、水道業務を一部事務組合で実施していることが、類似団体と比較して低くなっている要因である。令和４年度に増となった理由は職員採用数が増えたことによるため。また今後数年は、機構改革に伴い職員数を増加する予定であるため、微増傾向になると推察される。</a:t>
          </a:r>
          <a:endParaRPr lang="ja-JP" altLang="ja-JP" sz="16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9797</xdr:rowOff>
    </xdr:from>
    <xdr:to>
      <xdr:col>81</xdr:col>
      <xdr:colOff>44450</xdr:colOff>
      <xdr:row>67</xdr:row>
      <xdr:rowOff>105863</xdr:rowOff>
    </xdr:to>
    <xdr:cxnSp macro="">
      <xdr:nvCxnSpPr>
        <xdr:cNvPr id="313" name="直線コネクタ 312"/>
        <xdr:cNvCxnSpPr/>
      </xdr:nvCxnSpPr>
      <xdr:spPr>
        <a:xfrm flipV="1">
          <a:off x="17018000" y="9953897"/>
          <a:ext cx="0" cy="1639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77940</xdr:rowOff>
    </xdr:from>
    <xdr:ext cx="762000" cy="259045"/>
    <xdr:sp macro="" textlink="">
      <xdr:nvSpPr>
        <xdr:cNvPr id="314" name="定員管理の状況最小値テキスト"/>
        <xdr:cNvSpPr txBox="1"/>
      </xdr:nvSpPr>
      <xdr:spPr>
        <a:xfrm>
          <a:off x="17106900" y="11565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105863</xdr:rowOff>
    </xdr:from>
    <xdr:to>
      <xdr:col>81</xdr:col>
      <xdr:colOff>133350</xdr:colOff>
      <xdr:row>67</xdr:row>
      <xdr:rowOff>105863</xdr:rowOff>
    </xdr:to>
    <xdr:cxnSp macro="">
      <xdr:nvCxnSpPr>
        <xdr:cNvPr id="315" name="直線コネクタ 314"/>
        <xdr:cNvCxnSpPr/>
      </xdr:nvCxnSpPr>
      <xdr:spPr>
        <a:xfrm>
          <a:off x="16929100" y="1159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96174</xdr:rowOff>
    </xdr:from>
    <xdr:ext cx="762000" cy="259045"/>
    <xdr:sp macro="" textlink="">
      <xdr:nvSpPr>
        <xdr:cNvPr id="316" name="定員管理の状況最大値テキスト"/>
        <xdr:cNvSpPr txBox="1"/>
      </xdr:nvSpPr>
      <xdr:spPr>
        <a:xfrm>
          <a:off x="17106900" y="969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9797</xdr:rowOff>
    </xdr:from>
    <xdr:to>
      <xdr:col>81</xdr:col>
      <xdr:colOff>133350</xdr:colOff>
      <xdr:row>58</xdr:row>
      <xdr:rowOff>9797</xdr:rowOff>
    </xdr:to>
    <xdr:cxnSp macro="">
      <xdr:nvCxnSpPr>
        <xdr:cNvPr id="317" name="直線コネクタ 316"/>
        <xdr:cNvCxnSpPr/>
      </xdr:nvCxnSpPr>
      <xdr:spPr>
        <a:xfrm>
          <a:off x="16929100" y="9953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114935</xdr:rowOff>
    </xdr:from>
    <xdr:to>
      <xdr:col>81</xdr:col>
      <xdr:colOff>44450</xdr:colOff>
      <xdr:row>58</xdr:row>
      <xdr:rowOff>156301</xdr:rowOff>
    </xdr:to>
    <xdr:cxnSp macro="">
      <xdr:nvCxnSpPr>
        <xdr:cNvPr id="318" name="直線コネクタ 317"/>
        <xdr:cNvCxnSpPr/>
      </xdr:nvCxnSpPr>
      <xdr:spPr>
        <a:xfrm>
          <a:off x="16179800" y="10059035"/>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24237</xdr:rowOff>
    </xdr:from>
    <xdr:ext cx="762000" cy="259045"/>
    <xdr:sp macro="" textlink="">
      <xdr:nvSpPr>
        <xdr:cNvPr id="319" name="定員管理の状況平均値テキスト"/>
        <xdr:cNvSpPr txBox="1"/>
      </xdr:nvSpPr>
      <xdr:spPr>
        <a:xfrm>
          <a:off x="17106900" y="10311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52160</xdr:rowOff>
    </xdr:from>
    <xdr:to>
      <xdr:col>81</xdr:col>
      <xdr:colOff>95250</xdr:colOff>
      <xdr:row>60</xdr:row>
      <xdr:rowOff>153760</xdr:rowOff>
    </xdr:to>
    <xdr:sp macro="" textlink="">
      <xdr:nvSpPr>
        <xdr:cNvPr id="320" name="フローチャート: 判断 319"/>
        <xdr:cNvSpPr/>
      </xdr:nvSpPr>
      <xdr:spPr>
        <a:xfrm>
          <a:off x="169672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114935</xdr:rowOff>
    </xdr:from>
    <xdr:to>
      <xdr:col>77</xdr:col>
      <xdr:colOff>44450</xdr:colOff>
      <xdr:row>58</xdr:row>
      <xdr:rowOff>120106</xdr:rowOff>
    </xdr:to>
    <xdr:cxnSp macro="">
      <xdr:nvCxnSpPr>
        <xdr:cNvPr id="321" name="直線コネクタ 320"/>
        <xdr:cNvCxnSpPr/>
      </xdr:nvCxnSpPr>
      <xdr:spPr>
        <a:xfrm flipV="1">
          <a:off x="15290800" y="10059035"/>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36649</xdr:rowOff>
    </xdr:from>
    <xdr:to>
      <xdr:col>77</xdr:col>
      <xdr:colOff>95250</xdr:colOff>
      <xdr:row>60</xdr:row>
      <xdr:rowOff>138249</xdr:rowOff>
    </xdr:to>
    <xdr:sp macro="" textlink="">
      <xdr:nvSpPr>
        <xdr:cNvPr id="322" name="フローチャート: 判断 321"/>
        <xdr:cNvSpPr/>
      </xdr:nvSpPr>
      <xdr:spPr>
        <a:xfrm>
          <a:off x="16129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123026</xdr:rowOff>
    </xdr:from>
    <xdr:ext cx="736600" cy="259045"/>
    <xdr:sp macro="" textlink="">
      <xdr:nvSpPr>
        <xdr:cNvPr id="323" name="テキスト ボックス 322"/>
        <xdr:cNvSpPr txBox="1"/>
      </xdr:nvSpPr>
      <xdr:spPr>
        <a:xfrm>
          <a:off x="15798800" y="10410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120106</xdr:rowOff>
    </xdr:from>
    <xdr:to>
      <xdr:col>72</xdr:col>
      <xdr:colOff>203200</xdr:colOff>
      <xdr:row>58</xdr:row>
      <xdr:rowOff>120106</xdr:rowOff>
    </xdr:to>
    <xdr:cxnSp macro="">
      <xdr:nvCxnSpPr>
        <xdr:cNvPr id="324" name="直線コネクタ 323"/>
        <xdr:cNvCxnSpPr/>
      </xdr:nvCxnSpPr>
      <xdr:spPr>
        <a:xfrm>
          <a:off x="14401800" y="100642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24584</xdr:rowOff>
    </xdr:from>
    <xdr:to>
      <xdr:col>73</xdr:col>
      <xdr:colOff>44450</xdr:colOff>
      <xdr:row>60</xdr:row>
      <xdr:rowOff>126184</xdr:rowOff>
    </xdr:to>
    <xdr:sp macro="" textlink="">
      <xdr:nvSpPr>
        <xdr:cNvPr id="325" name="フローチャート: 判断 324"/>
        <xdr:cNvSpPr/>
      </xdr:nvSpPr>
      <xdr:spPr>
        <a:xfrm>
          <a:off x="15240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110961</xdr:rowOff>
    </xdr:from>
    <xdr:ext cx="762000" cy="259045"/>
    <xdr:sp macro="" textlink="">
      <xdr:nvSpPr>
        <xdr:cNvPr id="326" name="テキスト ボックス 325"/>
        <xdr:cNvSpPr txBox="1"/>
      </xdr:nvSpPr>
      <xdr:spPr>
        <a:xfrm>
          <a:off x="14909800" y="10397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120106</xdr:rowOff>
    </xdr:from>
    <xdr:to>
      <xdr:col>68</xdr:col>
      <xdr:colOff>152400</xdr:colOff>
      <xdr:row>58</xdr:row>
      <xdr:rowOff>140788</xdr:rowOff>
    </xdr:to>
    <xdr:cxnSp macro="">
      <xdr:nvCxnSpPr>
        <xdr:cNvPr id="327" name="直線コネクタ 326"/>
        <xdr:cNvCxnSpPr/>
      </xdr:nvCxnSpPr>
      <xdr:spPr>
        <a:xfrm flipV="1">
          <a:off x="13512800" y="10064206"/>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33201</xdr:rowOff>
    </xdr:from>
    <xdr:to>
      <xdr:col>68</xdr:col>
      <xdr:colOff>203200</xdr:colOff>
      <xdr:row>60</xdr:row>
      <xdr:rowOff>134801</xdr:rowOff>
    </xdr:to>
    <xdr:sp macro="" textlink="">
      <xdr:nvSpPr>
        <xdr:cNvPr id="328" name="フローチャート: 判断 327"/>
        <xdr:cNvSpPr/>
      </xdr:nvSpPr>
      <xdr:spPr>
        <a:xfrm>
          <a:off x="14351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119578</xdr:rowOff>
    </xdr:from>
    <xdr:ext cx="762000" cy="259045"/>
    <xdr:sp macro="" textlink="">
      <xdr:nvSpPr>
        <xdr:cNvPr id="329" name="テキスト ボックス 328"/>
        <xdr:cNvSpPr txBox="1"/>
      </xdr:nvSpPr>
      <xdr:spPr>
        <a:xfrm>
          <a:off x="14020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28031</xdr:rowOff>
    </xdr:from>
    <xdr:to>
      <xdr:col>64</xdr:col>
      <xdr:colOff>152400</xdr:colOff>
      <xdr:row>60</xdr:row>
      <xdr:rowOff>129631</xdr:rowOff>
    </xdr:to>
    <xdr:sp macro="" textlink="">
      <xdr:nvSpPr>
        <xdr:cNvPr id="330" name="フローチャート: 判断 329"/>
        <xdr:cNvSpPr/>
      </xdr:nvSpPr>
      <xdr:spPr>
        <a:xfrm>
          <a:off x="13462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114408</xdr:rowOff>
    </xdr:from>
    <xdr:ext cx="762000" cy="259045"/>
    <xdr:sp macro="" textlink="">
      <xdr:nvSpPr>
        <xdr:cNvPr id="331" name="テキスト ボックス 330"/>
        <xdr:cNvSpPr txBox="1"/>
      </xdr:nvSpPr>
      <xdr:spPr>
        <a:xfrm>
          <a:off x="13131800" y="1040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105501</xdr:rowOff>
    </xdr:from>
    <xdr:to>
      <xdr:col>81</xdr:col>
      <xdr:colOff>95250</xdr:colOff>
      <xdr:row>59</xdr:row>
      <xdr:rowOff>35651</xdr:rowOff>
    </xdr:to>
    <xdr:sp macro="" textlink="">
      <xdr:nvSpPr>
        <xdr:cNvPr id="337" name="楕円 336"/>
        <xdr:cNvSpPr/>
      </xdr:nvSpPr>
      <xdr:spPr>
        <a:xfrm>
          <a:off x="16967200" y="1004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122028</xdr:rowOff>
    </xdr:from>
    <xdr:ext cx="762000" cy="259045"/>
    <xdr:sp macro="" textlink="">
      <xdr:nvSpPr>
        <xdr:cNvPr id="338" name="定員管理の状況該当値テキスト"/>
        <xdr:cNvSpPr txBox="1"/>
      </xdr:nvSpPr>
      <xdr:spPr>
        <a:xfrm>
          <a:off x="17106900" y="9894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64135</xdr:rowOff>
    </xdr:from>
    <xdr:to>
      <xdr:col>77</xdr:col>
      <xdr:colOff>95250</xdr:colOff>
      <xdr:row>58</xdr:row>
      <xdr:rowOff>165735</xdr:rowOff>
    </xdr:to>
    <xdr:sp macro="" textlink="">
      <xdr:nvSpPr>
        <xdr:cNvPr id="339" name="楕円 338"/>
        <xdr:cNvSpPr/>
      </xdr:nvSpPr>
      <xdr:spPr>
        <a:xfrm>
          <a:off x="16129000" y="1000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4462</xdr:rowOff>
    </xdr:from>
    <xdr:ext cx="736600" cy="259045"/>
    <xdr:sp macro="" textlink="">
      <xdr:nvSpPr>
        <xdr:cNvPr id="340" name="テキスト ボックス 339"/>
        <xdr:cNvSpPr txBox="1"/>
      </xdr:nvSpPr>
      <xdr:spPr>
        <a:xfrm>
          <a:off x="15798800" y="9777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69306</xdr:rowOff>
    </xdr:from>
    <xdr:to>
      <xdr:col>73</xdr:col>
      <xdr:colOff>44450</xdr:colOff>
      <xdr:row>58</xdr:row>
      <xdr:rowOff>170906</xdr:rowOff>
    </xdr:to>
    <xdr:sp macro="" textlink="">
      <xdr:nvSpPr>
        <xdr:cNvPr id="341" name="楕円 340"/>
        <xdr:cNvSpPr/>
      </xdr:nvSpPr>
      <xdr:spPr>
        <a:xfrm>
          <a:off x="15240000" y="1001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9633</xdr:rowOff>
    </xdr:from>
    <xdr:ext cx="762000" cy="259045"/>
    <xdr:sp macro="" textlink="">
      <xdr:nvSpPr>
        <xdr:cNvPr id="342" name="テキスト ボックス 341"/>
        <xdr:cNvSpPr txBox="1"/>
      </xdr:nvSpPr>
      <xdr:spPr>
        <a:xfrm>
          <a:off x="14909800" y="978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69306</xdr:rowOff>
    </xdr:from>
    <xdr:to>
      <xdr:col>68</xdr:col>
      <xdr:colOff>203200</xdr:colOff>
      <xdr:row>58</xdr:row>
      <xdr:rowOff>170906</xdr:rowOff>
    </xdr:to>
    <xdr:sp macro="" textlink="">
      <xdr:nvSpPr>
        <xdr:cNvPr id="343" name="楕円 342"/>
        <xdr:cNvSpPr/>
      </xdr:nvSpPr>
      <xdr:spPr>
        <a:xfrm>
          <a:off x="14351000" y="1001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9633</xdr:rowOff>
    </xdr:from>
    <xdr:ext cx="762000" cy="259045"/>
    <xdr:sp macro="" textlink="">
      <xdr:nvSpPr>
        <xdr:cNvPr id="344" name="テキスト ボックス 343"/>
        <xdr:cNvSpPr txBox="1"/>
      </xdr:nvSpPr>
      <xdr:spPr>
        <a:xfrm>
          <a:off x="14020800" y="978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89988</xdr:rowOff>
    </xdr:from>
    <xdr:to>
      <xdr:col>64</xdr:col>
      <xdr:colOff>152400</xdr:colOff>
      <xdr:row>59</xdr:row>
      <xdr:rowOff>20138</xdr:rowOff>
    </xdr:to>
    <xdr:sp macro="" textlink="">
      <xdr:nvSpPr>
        <xdr:cNvPr id="345" name="楕円 344"/>
        <xdr:cNvSpPr/>
      </xdr:nvSpPr>
      <xdr:spPr>
        <a:xfrm>
          <a:off x="13462000" y="1003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30315</xdr:rowOff>
    </xdr:from>
    <xdr:ext cx="762000" cy="259045"/>
    <xdr:sp macro="" textlink="">
      <xdr:nvSpPr>
        <xdr:cNvPr id="346" name="テキスト ボックス 345"/>
        <xdr:cNvSpPr txBox="1"/>
      </xdr:nvSpPr>
      <xdr:spPr>
        <a:xfrm>
          <a:off x="13131800" y="9802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県平均を</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ポイント、全国市町村平均を</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上回っている。道路整備事業や公園整備事業、土地区画整理事業、下水道事業などが整備途中であるため、今後も横ばいで推移していくと見込まれるが、臨時財政対策債を除く町債発行額が当該年度の公債費元金償還額以下になるよう抑制し、公債費負担の中長期的な平準化を図っていく。</a:t>
          </a:r>
          <a:endParaRPr lang="ja-JP" altLang="ja-JP" sz="16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109583</xdr:rowOff>
    </xdr:from>
    <xdr:to>
      <xdr:col>81</xdr:col>
      <xdr:colOff>44450</xdr:colOff>
      <xdr:row>44</xdr:row>
      <xdr:rowOff>109946</xdr:rowOff>
    </xdr:to>
    <xdr:cxnSp macro="">
      <xdr:nvCxnSpPr>
        <xdr:cNvPr id="376" name="直線コネクタ 375"/>
        <xdr:cNvCxnSpPr/>
      </xdr:nvCxnSpPr>
      <xdr:spPr>
        <a:xfrm flipV="1">
          <a:off x="17018000" y="6281783"/>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77" name="公債費負担の状況最小値テキスト"/>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78" name="直線コネクタ 377"/>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24510</xdr:rowOff>
    </xdr:from>
    <xdr:ext cx="762000" cy="259045"/>
    <xdr:sp macro="" textlink="">
      <xdr:nvSpPr>
        <xdr:cNvPr id="379" name="公債費負担の状況最大値テキスト"/>
        <xdr:cNvSpPr txBox="1"/>
      </xdr:nvSpPr>
      <xdr:spPr>
        <a:xfrm>
          <a:off x="17106900" y="602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109583</xdr:rowOff>
    </xdr:from>
    <xdr:to>
      <xdr:col>81</xdr:col>
      <xdr:colOff>133350</xdr:colOff>
      <xdr:row>36</xdr:row>
      <xdr:rowOff>109583</xdr:rowOff>
    </xdr:to>
    <xdr:cxnSp macro="">
      <xdr:nvCxnSpPr>
        <xdr:cNvPr id="380" name="直線コネクタ 379"/>
        <xdr:cNvCxnSpPr/>
      </xdr:nvCxnSpPr>
      <xdr:spPr>
        <a:xfrm>
          <a:off x="16929100" y="628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100330</xdr:rowOff>
    </xdr:from>
    <xdr:to>
      <xdr:col>81</xdr:col>
      <xdr:colOff>44450</xdr:colOff>
      <xdr:row>41</xdr:row>
      <xdr:rowOff>134801</xdr:rowOff>
    </xdr:to>
    <xdr:cxnSp macro="">
      <xdr:nvCxnSpPr>
        <xdr:cNvPr id="381" name="直線コネクタ 380"/>
        <xdr:cNvCxnSpPr/>
      </xdr:nvCxnSpPr>
      <xdr:spPr>
        <a:xfrm flipV="1">
          <a:off x="16179800" y="7129780"/>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30678</xdr:rowOff>
    </xdr:from>
    <xdr:ext cx="762000" cy="259045"/>
    <xdr:sp macro="" textlink="">
      <xdr:nvSpPr>
        <xdr:cNvPr id="382" name="公債費負担の状況平均値テキスト"/>
        <xdr:cNvSpPr txBox="1"/>
      </xdr:nvSpPr>
      <xdr:spPr>
        <a:xfrm>
          <a:off x="17106900" y="6717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14151</xdr:rowOff>
    </xdr:from>
    <xdr:to>
      <xdr:col>81</xdr:col>
      <xdr:colOff>95250</xdr:colOff>
      <xdr:row>40</xdr:row>
      <xdr:rowOff>115751</xdr:rowOff>
    </xdr:to>
    <xdr:sp macro="" textlink="">
      <xdr:nvSpPr>
        <xdr:cNvPr id="383" name="フローチャート: 判断 382"/>
        <xdr:cNvSpPr/>
      </xdr:nvSpPr>
      <xdr:spPr>
        <a:xfrm>
          <a:off x="169672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134801</xdr:rowOff>
    </xdr:from>
    <xdr:to>
      <xdr:col>77</xdr:col>
      <xdr:colOff>44450</xdr:colOff>
      <xdr:row>41</xdr:row>
      <xdr:rowOff>141696</xdr:rowOff>
    </xdr:to>
    <xdr:cxnSp macro="">
      <xdr:nvCxnSpPr>
        <xdr:cNvPr id="384" name="直線コネクタ 383"/>
        <xdr:cNvCxnSpPr/>
      </xdr:nvCxnSpPr>
      <xdr:spPr>
        <a:xfrm flipV="1">
          <a:off x="15290800" y="7164251"/>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164919</xdr:rowOff>
    </xdr:from>
    <xdr:to>
      <xdr:col>77</xdr:col>
      <xdr:colOff>95250</xdr:colOff>
      <xdr:row>40</xdr:row>
      <xdr:rowOff>95069</xdr:rowOff>
    </xdr:to>
    <xdr:sp macro="" textlink="">
      <xdr:nvSpPr>
        <xdr:cNvPr id="385" name="フローチャート: 判断 384"/>
        <xdr:cNvSpPr/>
      </xdr:nvSpPr>
      <xdr:spPr>
        <a:xfrm>
          <a:off x="161290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105246</xdr:rowOff>
    </xdr:from>
    <xdr:ext cx="736600" cy="259045"/>
    <xdr:sp macro="" textlink="">
      <xdr:nvSpPr>
        <xdr:cNvPr id="386" name="テキスト ボックス 385"/>
        <xdr:cNvSpPr txBox="1"/>
      </xdr:nvSpPr>
      <xdr:spPr>
        <a:xfrm>
          <a:off x="15798800" y="6620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121013</xdr:rowOff>
    </xdr:from>
    <xdr:to>
      <xdr:col>72</xdr:col>
      <xdr:colOff>203200</xdr:colOff>
      <xdr:row>41</xdr:row>
      <xdr:rowOff>141696</xdr:rowOff>
    </xdr:to>
    <xdr:cxnSp macro="">
      <xdr:nvCxnSpPr>
        <xdr:cNvPr id="387" name="直線コネクタ 386"/>
        <xdr:cNvCxnSpPr/>
      </xdr:nvCxnSpPr>
      <xdr:spPr>
        <a:xfrm>
          <a:off x="14401800" y="7150463"/>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363</xdr:rowOff>
    </xdr:from>
    <xdr:to>
      <xdr:col>73</xdr:col>
      <xdr:colOff>44450</xdr:colOff>
      <xdr:row>40</xdr:row>
      <xdr:rowOff>101963</xdr:rowOff>
    </xdr:to>
    <xdr:sp macro="" textlink="">
      <xdr:nvSpPr>
        <xdr:cNvPr id="388" name="フローチャート: 判断 387"/>
        <xdr:cNvSpPr/>
      </xdr:nvSpPr>
      <xdr:spPr>
        <a:xfrm>
          <a:off x="152400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112140</xdr:rowOff>
    </xdr:from>
    <xdr:ext cx="762000" cy="259045"/>
    <xdr:sp macro="" textlink="">
      <xdr:nvSpPr>
        <xdr:cNvPr id="389" name="テキスト ボックス 388"/>
        <xdr:cNvSpPr txBox="1"/>
      </xdr:nvSpPr>
      <xdr:spPr>
        <a:xfrm>
          <a:off x="14909800" y="6627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100330</xdr:rowOff>
    </xdr:from>
    <xdr:to>
      <xdr:col>68</xdr:col>
      <xdr:colOff>152400</xdr:colOff>
      <xdr:row>41</xdr:row>
      <xdr:rowOff>121013</xdr:rowOff>
    </xdr:to>
    <xdr:cxnSp macro="">
      <xdr:nvCxnSpPr>
        <xdr:cNvPr id="390" name="直線コネクタ 389"/>
        <xdr:cNvCxnSpPr/>
      </xdr:nvCxnSpPr>
      <xdr:spPr>
        <a:xfrm>
          <a:off x="13512800" y="7129780"/>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14151</xdr:rowOff>
    </xdr:from>
    <xdr:to>
      <xdr:col>68</xdr:col>
      <xdr:colOff>203200</xdr:colOff>
      <xdr:row>40</xdr:row>
      <xdr:rowOff>115751</xdr:rowOff>
    </xdr:to>
    <xdr:sp macro="" textlink="">
      <xdr:nvSpPr>
        <xdr:cNvPr id="391" name="フローチャート: 判断 390"/>
        <xdr:cNvSpPr/>
      </xdr:nvSpPr>
      <xdr:spPr>
        <a:xfrm>
          <a:off x="14351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125928</xdr:rowOff>
    </xdr:from>
    <xdr:ext cx="762000" cy="259045"/>
    <xdr:sp macro="" textlink="">
      <xdr:nvSpPr>
        <xdr:cNvPr id="392" name="テキスト ボックス 391"/>
        <xdr:cNvSpPr txBox="1"/>
      </xdr:nvSpPr>
      <xdr:spPr>
        <a:xfrm>
          <a:off x="14020800" y="664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3" name="フローチャート: 判断 392"/>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139717</xdr:rowOff>
    </xdr:from>
    <xdr:ext cx="762000" cy="259045"/>
    <xdr:sp macro="" textlink="">
      <xdr:nvSpPr>
        <xdr:cNvPr id="394" name="テキスト ボックス 393"/>
        <xdr:cNvSpPr txBox="1"/>
      </xdr:nvSpPr>
      <xdr:spPr>
        <a:xfrm>
          <a:off x="1313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400" name="楕円 399"/>
        <xdr:cNvSpPr/>
      </xdr:nvSpPr>
      <xdr:spPr>
        <a:xfrm>
          <a:off x="169672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21607</xdr:rowOff>
    </xdr:from>
    <xdr:ext cx="762000" cy="259045"/>
    <xdr:sp macro="" textlink="">
      <xdr:nvSpPr>
        <xdr:cNvPr id="401" name="公債費負担の状況該当値テキスト"/>
        <xdr:cNvSpPr txBox="1"/>
      </xdr:nvSpPr>
      <xdr:spPr>
        <a:xfrm>
          <a:off x="17106900" y="70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84001</xdr:rowOff>
    </xdr:from>
    <xdr:to>
      <xdr:col>77</xdr:col>
      <xdr:colOff>95250</xdr:colOff>
      <xdr:row>42</xdr:row>
      <xdr:rowOff>14151</xdr:rowOff>
    </xdr:to>
    <xdr:sp macro="" textlink="">
      <xdr:nvSpPr>
        <xdr:cNvPr id="402" name="楕円 401"/>
        <xdr:cNvSpPr/>
      </xdr:nvSpPr>
      <xdr:spPr>
        <a:xfrm>
          <a:off x="16129000" y="711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170378</xdr:rowOff>
    </xdr:from>
    <xdr:ext cx="736600" cy="259045"/>
    <xdr:sp macro="" textlink="">
      <xdr:nvSpPr>
        <xdr:cNvPr id="403" name="テキスト ボックス 402"/>
        <xdr:cNvSpPr txBox="1"/>
      </xdr:nvSpPr>
      <xdr:spPr>
        <a:xfrm>
          <a:off x="15798800" y="7199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90896</xdr:rowOff>
    </xdr:from>
    <xdr:to>
      <xdr:col>73</xdr:col>
      <xdr:colOff>44450</xdr:colOff>
      <xdr:row>42</xdr:row>
      <xdr:rowOff>21046</xdr:rowOff>
    </xdr:to>
    <xdr:sp macro="" textlink="">
      <xdr:nvSpPr>
        <xdr:cNvPr id="404" name="楕円 403"/>
        <xdr:cNvSpPr/>
      </xdr:nvSpPr>
      <xdr:spPr>
        <a:xfrm>
          <a:off x="15240000" y="712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5823</xdr:rowOff>
    </xdr:from>
    <xdr:ext cx="762000" cy="259045"/>
    <xdr:sp macro="" textlink="">
      <xdr:nvSpPr>
        <xdr:cNvPr id="405" name="テキスト ボックス 404"/>
        <xdr:cNvSpPr txBox="1"/>
      </xdr:nvSpPr>
      <xdr:spPr>
        <a:xfrm>
          <a:off x="14909800" y="7206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70213</xdr:rowOff>
    </xdr:from>
    <xdr:to>
      <xdr:col>68</xdr:col>
      <xdr:colOff>203200</xdr:colOff>
      <xdr:row>42</xdr:row>
      <xdr:rowOff>363</xdr:rowOff>
    </xdr:to>
    <xdr:sp macro="" textlink="">
      <xdr:nvSpPr>
        <xdr:cNvPr id="406" name="楕円 405"/>
        <xdr:cNvSpPr/>
      </xdr:nvSpPr>
      <xdr:spPr>
        <a:xfrm>
          <a:off x="14351000" y="709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156590</xdr:rowOff>
    </xdr:from>
    <xdr:ext cx="762000" cy="259045"/>
    <xdr:sp macro="" textlink="">
      <xdr:nvSpPr>
        <xdr:cNvPr id="407" name="テキスト ボックス 406"/>
        <xdr:cNvSpPr txBox="1"/>
      </xdr:nvSpPr>
      <xdr:spPr>
        <a:xfrm>
          <a:off x="14020800" y="7186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408" name="楕円 407"/>
        <xdr:cNvSpPr/>
      </xdr:nvSpPr>
      <xdr:spPr>
        <a:xfrm>
          <a:off x="13462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409" name="テキスト ボックス 408"/>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前年度と比較して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下がったものの、いまだ全国平均及び県平均、類似団体と比較すると大きく上回っている状況である。要因は、国民健康保険特別会計における赤字や地方債の残によるものである。また、地方債残高について、道路整備事業や公園整備事業、土地区画整理事業などの多くの事業が整備途中であるため、今後も続くと予想される。将来負担比率を改善させるため、臨時財政対策債を除く町債発行額が当該年度の公債費元金償還額以下になるよう抑制し、公債費負担の中長期的な平準化を図っていく。また、公営企業債等への負担についても、下水道が整備途中であるため</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今後も上昇が見込まれるが、整備後の接続率の向上を図り、一般会計からの繰入を抑制するように努め適正な財政運営を促していく。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19897</xdr:rowOff>
    </xdr:to>
    <xdr:cxnSp macro="">
      <xdr:nvCxnSpPr>
        <xdr:cNvPr id="440" name="直線コネクタ 439"/>
        <xdr:cNvCxnSpPr/>
      </xdr:nvCxnSpPr>
      <xdr:spPr>
        <a:xfrm flipV="1">
          <a:off x="17018000" y="2313214"/>
          <a:ext cx="0" cy="16500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163424</xdr:rowOff>
    </xdr:from>
    <xdr:ext cx="762000" cy="259045"/>
    <xdr:sp macro="" textlink="">
      <xdr:nvSpPr>
        <xdr:cNvPr id="441" name="将来負担の状況最小値テキスト"/>
        <xdr:cNvSpPr txBox="1"/>
      </xdr:nvSpPr>
      <xdr:spPr>
        <a:xfrm>
          <a:off x="17106900" y="393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19897</xdr:rowOff>
    </xdr:from>
    <xdr:to>
      <xdr:col>81</xdr:col>
      <xdr:colOff>133350</xdr:colOff>
      <xdr:row>23</xdr:row>
      <xdr:rowOff>19897</xdr:rowOff>
    </xdr:to>
    <xdr:cxnSp macro="">
      <xdr:nvCxnSpPr>
        <xdr:cNvPr id="442" name="直線コネクタ 441"/>
        <xdr:cNvCxnSpPr/>
      </xdr:nvCxnSpPr>
      <xdr:spPr>
        <a:xfrm>
          <a:off x="16929100" y="3963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93073</xdr:rowOff>
    </xdr:from>
    <xdr:to>
      <xdr:col>81</xdr:col>
      <xdr:colOff>44450</xdr:colOff>
      <xdr:row>16</xdr:row>
      <xdr:rowOff>139942</xdr:rowOff>
    </xdr:to>
    <xdr:cxnSp macro="">
      <xdr:nvCxnSpPr>
        <xdr:cNvPr id="445" name="直線コネクタ 444"/>
        <xdr:cNvCxnSpPr/>
      </xdr:nvCxnSpPr>
      <xdr:spPr>
        <a:xfrm flipV="1">
          <a:off x="16179800" y="2664823"/>
          <a:ext cx="838200" cy="21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46" name="将来負担の状況平均値テキスト"/>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51949</xdr:rowOff>
    </xdr:from>
    <xdr:to>
      <xdr:col>81</xdr:col>
      <xdr:colOff>95250</xdr:colOff>
      <xdr:row>13</xdr:row>
      <xdr:rowOff>153549</xdr:rowOff>
    </xdr:to>
    <xdr:sp macro="" textlink="">
      <xdr:nvSpPr>
        <xdr:cNvPr id="447" name="フローチャート: 判断 446"/>
        <xdr:cNvSpPr/>
      </xdr:nvSpPr>
      <xdr:spPr>
        <a:xfrm>
          <a:off x="169672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139942</xdr:rowOff>
    </xdr:from>
    <xdr:to>
      <xdr:col>77</xdr:col>
      <xdr:colOff>44450</xdr:colOff>
      <xdr:row>18</xdr:row>
      <xdr:rowOff>50981</xdr:rowOff>
    </xdr:to>
    <xdr:cxnSp macro="">
      <xdr:nvCxnSpPr>
        <xdr:cNvPr id="448" name="直線コネクタ 447"/>
        <xdr:cNvCxnSpPr/>
      </xdr:nvCxnSpPr>
      <xdr:spPr>
        <a:xfrm flipV="1">
          <a:off x="15290800" y="2883142"/>
          <a:ext cx="889000" cy="253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9" name="フローチャート: 判断 448"/>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50" name="テキスト ボックス 449"/>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50981</xdr:rowOff>
    </xdr:from>
    <xdr:to>
      <xdr:col>72</xdr:col>
      <xdr:colOff>203200</xdr:colOff>
      <xdr:row>19</xdr:row>
      <xdr:rowOff>159899</xdr:rowOff>
    </xdr:to>
    <xdr:cxnSp macro="">
      <xdr:nvCxnSpPr>
        <xdr:cNvPr id="451" name="直線コネクタ 450"/>
        <xdr:cNvCxnSpPr/>
      </xdr:nvCxnSpPr>
      <xdr:spPr>
        <a:xfrm flipV="1">
          <a:off x="14401800" y="3137081"/>
          <a:ext cx="889000" cy="280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40217</xdr:rowOff>
    </xdr:from>
    <xdr:to>
      <xdr:col>73</xdr:col>
      <xdr:colOff>44450</xdr:colOff>
      <xdr:row>14</xdr:row>
      <xdr:rowOff>141817</xdr:rowOff>
    </xdr:to>
    <xdr:sp macro="" textlink="">
      <xdr:nvSpPr>
        <xdr:cNvPr id="452" name="フローチャート: 判断 451"/>
        <xdr:cNvSpPr/>
      </xdr:nvSpPr>
      <xdr:spPr>
        <a:xfrm>
          <a:off x="15240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151994</xdr:rowOff>
    </xdr:from>
    <xdr:ext cx="762000" cy="259045"/>
    <xdr:sp macro="" textlink="">
      <xdr:nvSpPr>
        <xdr:cNvPr id="453" name="テキスト ボックス 452"/>
        <xdr:cNvSpPr txBox="1"/>
      </xdr:nvSpPr>
      <xdr:spPr>
        <a:xfrm>
          <a:off x="14909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159899</xdr:rowOff>
    </xdr:from>
    <xdr:to>
      <xdr:col>68</xdr:col>
      <xdr:colOff>152400</xdr:colOff>
      <xdr:row>20</xdr:row>
      <xdr:rowOff>76926</xdr:rowOff>
    </xdr:to>
    <xdr:cxnSp macro="">
      <xdr:nvCxnSpPr>
        <xdr:cNvPr id="454" name="直線コネクタ 453"/>
        <xdr:cNvCxnSpPr/>
      </xdr:nvCxnSpPr>
      <xdr:spPr>
        <a:xfrm flipV="1">
          <a:off x="13512800" y="3417449"/>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95371</xdr:rowOff>
    </xdr:from>
    <xdr:to>
      <xdr:col>68</xdr:col>
      <xdr:colOff>203200</xdr:colOff>
      <xdr:row>15</xdr:row>
      <xdr:rowOff>25521</xdr:rowOff>
    </xdr:to>
    <xdr:sp macro="" textlink="">
      <xdr:nvSpPr>
        <xdr:cNvPr id="455" name="フローチャート: 判断 454"/>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35698</xdr:rowOff>
    </xdr:from>
    <xdr:ext cx="762000" cy="259045"/>
    <xdr:sp macro="" textlink="">
      <xdr:nvSpPr>
        <xdr:cNvPr id="456" name="テキスト ボックス 455"/>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71241</xdr:rowOff>
    </xdr:from>
    <xdr:to>
      <xdr:col>64</xdr:col>
      <xdr:colOff>152400</xdr:colOff>
      <xdr:row>15</xdr:row>
      <xdr:rowOff>1391</xdr:rowOff>
    </xdr:to>
    <xdr:sp macro="" textlink="">
      <xdr:nvSpPr>
        <xdr:cNvPr id="457" name="フローチャート: 判断 456"/>
        <xdr:cNvSpPr/>
      </xdr:nvSpPr>
      <xdr:spPr>
        <a:xfrm>
          <a:off x="13462000" y="247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11568</xdr:rowOff>
    </xdr:from>
    <xdr:ext cx="762000" cy="259045"/>
    <xdr:sp macro="" textlink="">
      <xdr:nvSpPr>
        <xdr:cNvPr id="458" name="テキスト ボックス 457"/>
        <xdr:cNvSpPr txBox="1"/>
      </xdr:nvSpPr>
      <xdr:spPr>
        <a:xfrm>
          <a:off x="13131800" y="2240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42273</xdr:rowOff>
    </xdr:from>
    <xdr:to>
      <xdr:col>81</xdr:col>
      <xdr:colOff>95250</xdr:colOff>
      <xdr:row>15</xdr:row>
      <xdr:rowOff>143873</xdr:rowOff>
    </xdr:to>
    <xdr:sp macro="" textlink="">
      <xdr:nvSpPr>
        <xdr:cNvPr id="464" name="楕円 463"/>
        <xdr:cNvSpPr/>
      </xdr:nvSpPr>
      <xdr:spPr>
        <a:xfrm>
          <a:off x="16967200" y="261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14350</xdr:rowOff>
    </xdr:from>
    <xdr:ext cx="762000" cy="259045"/>
    <xdr:sp macro="" textlink="">
      <xdr:nvSpPr>
        <xdr:cNvPr id="465" name="将来負担の状況該当値テキスト"/>
        <xdr:cNvSpPr txBox="1"/>
      </xdr:nvSpPr>
      <xdr:spPr>
        <a:xfrm>
          <a:off x="17106900" y="258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89142</xdr:rowOff>
    </xdr:from>
    <xdr:to>
      <xdr:col>77</xdr:col>
      <xdr:colOff>95250</xdr:colOff>
      <xdr:row>17</xdr:row>
      <xdr:rowOff>19292</xdr:rowOff>
    </xdr:to>
    <xdr:sp macro="" textlink="">
      <xdr:nvSpPr>
        <xdr:cNvPr id="466" name="楕円 465"/>
        <xdr:cNvSpPr/>
      </xdr:nvSpPr>
      <xdr:spPr>
        <a:xfrm>
          <a:off x="16129000" y="283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4069</xdr:rowOff>
    </xdr:from>
    <xdr:ext cx="736600" cy="259045"/>
    <xdr:sp macro="" textlink="">
      <xdr:nvSpPr>
        <xdr:cNvPr id="467" name="テキスト ボックス 466"/>
        <xdr:cNvSpPr txBox="1"/>
      </xdr:nvSpPr>
      <xdr:spPr>
        <a:xfrm>
          <a:off x="15798800" y="2918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181</xdr:rowOff>
    </xdr:from>
    <xdr:to>
      <xdr:col>73</xdr:col>
      <xdr:colOff>44450</xdr:colOff>
      <xdr:row>18</xdr:row>
      <xdr:rowOff>101781</xdr:rowOff>
    </xdr:to>
    <xdr:sp macro="" textlink="">
      <xdr:nvSpPr>
        <xdr:cNvPr id="468" name="楕円 467"/>
        <xdr:cNvSpPr/>
      </xdr:nvSpPr>
      <xdr:spPr>
        <a:xfrm>
          <a:off x="15240000" y="308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86558</xdr:rowOff>
    </xdr:from>
    <xdr:ext cx="762000" cy="259045"/>
    <xdr:sp macro="" textlink="">
      <xdr:nvSpPr>
        <xdr:cNvPr id="469" name="テキスト ボックス 468"/>
        <xdr:cNvSpPr txBox="1"/>
      </xdr:nvSpPr>
      <xdr:spPr>
        <a:xfrm>
          <a:off x="14909800" y="3172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109099</xdr:rowOff>
    </xdr:from>
    <xdr:to>
      <xdr:col>68</xdr:col>
      <xdr:colOff>203200</xdr:colOff>
      <xdr:row>20</xdr:row>
      <xdr:rowOff>39249</xdr:rowOff>
    </xdr:to>
    <xdr:sp macro="" textlink="">
      <xdr:nvSpPr>
        <xdr:cNvPr id="470" name="楕円 469"/>
        <xdr:cNvSpPr/>
      </xdr:nvSpPr>
      <xdr:spPr>
        <a:xfrm>
          <a:off x="14351000" y="336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24026</xdr:rowOff>
    </xdr:from>
    <xdr:ext cx="762000" cy="259045"/>
    <xdr:sp macro="" textlink="">
      <xdr:nvSpPr>
        <xdr:cNvPr id="471" name="テキスト ボックス 470"/>
        <xdr:cNvSpPr txBox="1"/>
      </xdr:nvSpPr>
      <xdr:spPr>
        <a:xfrm>
          <a:off x="14020800" y="3453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26126</xdr:rowOff>
    </xdr:from>
    <xdr:to>
      <xdr:col>64</xdr:col>
      <xdr:colOff>152400</xdr:colOff>
      <xdr:row>20</xdr:row>
      <xdr:rowOff>127726</xdr:rowOff>
    </xdr:to>
    <xdr:sp macro="" textlink="">
      <xdr:nvSpPr>
        <xdr:cNvPr id="472" name="楕円 471"/>
        <xdr:cNvSpPr/>
      </xdr:nvSpPr>
      <xdr:spPr>
        <a:xfrm>
          <a:off x="13462000" y="345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112503</xdr:rowOff>
    </xdr:from>
    <xdr:ext cx="762000" cy="259045"/>
    <xdr:sp macro="" textlink="">
      <xdr:nvSpPr>
        <xdr:cNvPr id="473" name="テキスト ボックス 472"/>
        <xdr:cNvSpPr txBox="1"/>
      </xdr:nvSpPr>
      <xdr:spPr>
        <a:xfrm>
          <a:off x="13131800" y="3541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沖縄県南風原町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40,642
40,419
10.76
18,014,526
17,524,321
260,578
8,358,344
11,497,776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30.6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類似団体と比較して低くなっている要因は、ごみ処理業務、消防、介護保険、後期高齢者医療保険、水道業務を一部事務組合で運営していることによる。</a:t>
          </a:r>
          <a:endParaRPr lang="ja-JP" altLang="ja-JP" sz="16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168148</xdr:rowOff>
    </xdr:from>
    <xdr:to>
      <xdr:col>24</xdr:col>
      <xdr:colOff>25400</xdr:colOff>
      <xdr:row>40</xdr:row>
      <xdr:rowOff>136144</xdr:rowOff>
    </xdr:to>
    <xdr:cxnSp macro="">
      <xdr:nvCxnSpPr>
        <xdr:cNvPr id="59" name="直線コネクタ 58"/>
        <xdr:cNvCxnSpPr/>
      </xdr:nvCxnSpPr>
      <xdr:spPr>
        <a:xfrm flipV="1">
          <a:off x="4826000" y="599744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108221</xdr:rowOff>
    </xdr:from>
    <xdr:ext cx="762000" cy="259045"/>
    <xdr:sp macro="" textlink="">
      <xdr:nvSpPr>
        <xdr:cNvPr id="60" name="人件費最小値テキスト"/>
        <xdr:cNvSpPr txBox="1"/>
      </xdr:nvSpPr>
      <xdr:spPr>
        <a:xfrm>
          <a:off x="4914900" y="69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136144</xdr:rowOff>
    </xdr:from>
    <xdr:to>
      <xdr:col>24</xdr:col>
      <xdr:colOff>114300</xdr:colOff>
      <xdr:row>40</xdr:row>
      <xdr:rowOff>136144</xdr:rowOff>
    </xdr:to>
    <xdr:cxnSp macro="">
      <xdr:nvCxnSpPr>
        <xdr:cNvPr id="61" name="直線コネクタ 60"/>
        <xdr:cNvCxnSpPr/>
      </xdr:nvCxnSpPr>
      <xdr:spPr>
        <a:xfrm>
          <a:off x="4737100" y="699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83075</xdr:rowOff>
    </xdr:from>
    <xdr:ext cx="762000" cy="259045"/>
    <xdr:sp macro="" textlink="">
      <xdr:nvSpPr>
        <xdr:cNvPr id="62" name="人件費最大値テキスト"/>
        <xdr:cNvSpPr txBox="1"/>
      </xdr:nvSpPr>
      <xdr:spPr>
        <a:xfrm>
          <a:off x="4914900" y="574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168148</xdr:rowOff>
    </xdr:from>
    <xdr:to>
      <xdr:col>24</xdr:col>
      <xdr:colOff>114300</xdr:colOff>
      <xdr:row>34</xdr:row>
      <xdr:rowOff>168148</xdr:rowOff>
    </xdr:to>
    <xdr:cxnSp macro="">
      <xdr:nvCxnSpPr>
        <xdr:cNvPr id="63" name="直線コネクタ 62"/>
        <xdr:cNvCxnSpPr/>
      </xdr:nvCxnSpPr>
      <xdr:spPr>
        <a:xfrm>
          <a:off x="4737100" y="599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165862</xdr:rowOff>
    </xdr:from>
    <xdr:to>
      <xdr:col>24</xdr:col>
      <xdr:colOff>25400</xdr:colOff>
      <xdr:row>36</xdr:row>
      <xdr:rowOff>67564</xdr:rowOff>
    </xdr:to>
    <xdr:cxnSp macro="">
      <xdr:nvCxnSpPr>
        <xdr:cNvPr id="64" name="直線コネクタ 63"/>
        <xdr:cNvCxnSpPr/>
      </xdr:nvCxnSpPr>
      <xdr:spPr>
        <a:xfrm>
          <a:off x="3987800" y="6166612"/>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89425</xdr:rowOff>
    </xdr:from>
    <xdr:ext cx="762000" cy="259045"/>
    <xdr:sp macro="" textlink="">
      <xdr:nvSpPr>
        <xdr:cNvPr id="65" name="人件費平均値テキスト"/>
        <xdr:cNvSpPr txBox="1"/>
      </xdr:nvSpPr>
      <xdr:spPr>
        <a:xfrm>
          <a:off x="4914900" y="6261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117348</xdr:rowOff>
    </xdr:from>
    <xdr:to>
      <xdr:col>24</xdr:col>
      <xdr:colOff>76200</xdr:colOff>
      <xdr:row>37</xdr:row>
      <xdr:rowOff>47498</xdr:rowOff>
    </xdr:to>
    <xdr:sp macro="" textlink="">
      <xdr:nvSpPr>
        <xdr:cNvPr id="66" name="フローチャート: 判断 65"/>
        <xdr:cNvSpPr/>
      </xdr:nvSpPr>
      <xdr:spPr>
        <a:xfrm>
          <a:off x="4775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165862</xdr:rowOff>
    </xdr:from>
    <xdr:to>
      <xdr:col>19</xdr:col>
      <xdr:colOff>187325</xdr:colOff>
      <xdr:row>36</xdr:row>
      <xdr:rowOff>35560</xdr:rowOff>
    </xdr:to>
    <xdr:cxnSp macro="">
      <xdr:nvCxnSpPr>
        <xdr:cNvPr id="67" name="直線コネクタ 66"/>
        <xdr:cNvCxnSpPr/>
      </xdr:nvCxnSpPr>
      <xdr:spPr>
        <a:xfrm flipV="1">
          <a:off x="3098800" y="616661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4843</xdr:rowOff>
    </xdr:from>
    <xdr:ext cx="736600" cy="259045"/>
    <xdr:sp macro="" textlink="">
      <xdr:nvSpPr>
        <xdr:cNvPr id="69" name="テキスト ボックス 68"/>
        <xdr:cNvSpPr txBox="1"/>
      </xdr:nvSpPr>
      <xdr:spPr>
        <a:xfrm>
          <a:off x="3606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138430</xdr:rowOff>
    </xdr:from>
    <xdr:to>
      <xdr:col>15</xdr:col>
      <xdr:colOff>98425</xdr:colOff>
      <xdr:row>36</xdr:row>
      <xdr:rowOff>35560</xdr:rowOff>
    </xdr:to>
    <xdr:cxnSp macro="">
      <xdr:nvCxnSpPr>
        <xdr:cNvPr id="70" name="直線コネクタ 69"/>
        <xdr:cNvCxnSpPr/>
      </xdr:nvCxnSpPr>
      <xdr:spPr>
        <a:xfrm>
          <a:off x="2209800" y="61391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158496</xdr:rowOff>
    </xdr:from>
    <xdr:to>
      <xdr:col>15</xdr:col>
      <xdr:colOff>149225</xdr:colOff>
      <xdr:row>37</xdr:row>
      <xdr:rowOff>88646</xdr:rowOff>
    </xdr:to>
    <xdr:sp macro="" textlink="">
      <xdr:nvSpPr>
        <xdr:cNvPr id="71" name="フローチャート: 判断 70"/>
        <xdr:cNvSpPr/>
      </xdr:nvSpPr>
      <xdr:spPr>
        <a:xfrm>
          <a:off x="3048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73423</xdr:rowOff>
    </xdr:from>
    <xdr:ext cx="762000" cy="259045"/>
    <xdr:sp macro="" textlink="">
      <xdr:nvSpPr>
        <xdr:cNvPr id="72" name="テキスト ボックス 71"/>
        <xdr:cNvSpPr txBox="1"/>
      </xdr:nvSpPr>
      <xdr:spPr>
        <a:xfrm>
          <a:off x="2717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138430</xdr:rowOff>
    </xdr:from>
    <xdr:to>
      <xdr:col>11</xdr:col>
      <xdr:colOff>9525</xdr:colOff>
      <xdr:row>35</xdr:row>
      <xdr:rowOff>156718</xdr:rowOff>
    </xdr:to>
    <xdr:cxnSp macro="">
      <xdr:nvCxnSpPr>
        <xdr:cNvPr id="73" name="直線コネクタ 72"/>
        <xdr:cNvCxnSpPr/>
      </xdr:nvCxnSpPr>
      <xdr:spPr>
        <a:xfrm flipV="1">
          <a:off x="1320800" y="61391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85344</xdr:rowOff>
    </xdr:from>
    <xdr:to>
      <xdr:col>11</xdr:col>
      <xdr:colOff>60325</xdr:colOff>
      <xdr:row>37</xdr:row>
      <xdr:rowOff>15494</xdr:rowOff>
    </xdr:to>
    <xdr:sp macro="" textlink="">
      <xdr:nvSpPr>
        <xdr:cNvPr id="74" name="フローチャート: 判断 73"/>
        <xdr:cNvSpPr/>
      </xdr:nvSpPr>
      <xdr:spPr>
        <a:xfrm>
          <a:off x="2159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271</xdr:rowOff>
    </xdr:from>
    <xdr:ext cx="762000" cy="259045"/>
    <xdr:sp macro="" textlink="">
      <xdr:nvSpPr>
        <xdr:cNvPr id="75" name="テキスト ボックス 74"/>
        <xdr:cNvSpPr txBox="1"/>
      </xdr:nvSpPr>
      <xdr:spPr>
        <a:xfrm>
          <a:off x="1828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4843</xdr:rowOff>
    </xdr:from>
    <xdr:ext cx="762000" cy="259045"/>
    <xdr:sp macro="" textlink="">
      <xdr:nvSpPr>
        <xdr:cNvPr id="77" name="テキスト ボックス 76"/>
        <xdr:cNvSpPr txBox="1"/>
      </xdr:nvSpPr>
      <xdr:spPr>
        <a:xfrm>
          <a:off x="939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xdr:rowOff>
    </xdr:from>
    <xdr:to>
      <xdr:col>24</xdr:col>
      <xdr:colOff>76200</xdr:colOff>
      <xdr:row>36</xdr:row>
      <xdr:rowOff>118364</xdr:rowOff>
    </xdr:to>
    <xdr:sp macro="" textlink="">
      <xdr:nvSpPr>
        <xdr:cNvPr id="83" name="楕円 82"/>
        <xdr:cNvSpPr/>
      </xdr:nvSpPr>
      <xdr:spPr>
        <a:xfrm>
          <a:off x="47752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33291</xdr:rowOff>
    </xdr:from>
    <xdr:ext cx="762000" cy="259045"/>
    <xdr:sp macro="" textlink="">
      <xdr:nvSpPr>
        <xdr:cNvPr id="84" name="人件費該当値テキスト"/>
        <xdr:cNvSpPr txBox="1"/>
      </xdr:nvSpPr>
      <xdr:spPr>
        <a:xfrm>
          <a:off x="4914900" y="603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115062</xdr:rowOff>
    </xdr:from>
    <xdr:to>
      <xdr:col>20</xdr:col>
      <xdr:colOff>38100</xdr:colOff>
      <xdr:row>36</xdr:row>
      <xdr:rowOff>45212</xdr:rowOff>
    </xdr:to>
    <xdr:sp macro="" textlink="">
      <xdr:nvSpPr>
        <xdr:cNvPr id="85" name="楕円 84"/>
        <xdr:cNvSpPr/>
      </xdr:nvSpPr>
      <xdr:spPr>
        <a:xfrm>
          <a:off x="3937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55389</xdr:rowOff>
    </xdr:from>
    <xdr:ext cx="736600" cy="259045"/>
    <xdr:sp macro="" textlink="">
      <xdr:nvSpPr>
        <xdr:cNvPr id="86" name="テキスト ボックス 85"/>
        <xdr:cNvSpPr txBox="1"/>
      </xdr:nvSpPr>
      <xdr:spPr>
        <a:xfrm>
          <a:off x="3606800" y="5884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156210</xdr:rowOff>
    </xdr:from>
    <xdr:to>
      <xdr:col>15</xdr:col>
      <xdr:colOff>149225</xdr:colOff>
      <xdr:row>36</xdr:row>
      <xdr:rowOff>86360</xdr:rowOff>
    </xdr:to>
    <xdr:sp macro="" textlink="">
      <xdr:nvSpPr>
        <xdr:cNvPr id="87" name="楕円 86"/>
        <xdr:cNvSpPr/>
      </xdr:nvSpPr>
      <xdr:spPr>
        <a:xfrm>
          <a:off x="3048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96537</xdr:rowOff>
    </xdr:from>
    <xdr:ext cx="762000" cy="259045"/>
    <xdr:sp macro="" textlink="">
      <xdr:nvSpPr>
        <xdr:cNvPr id="88" name="テキスト ボックス 87"/>
        <xdr:cNvSpPr txBox="1"/>
      </xdr:nvSpPr>
      <xdr:spPr>
        <a:xfrm>
          <a:off x="2717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87630</xdr:rowOff>
    </xdr:from>
    <xdr:to>
      <xdr:col>11</xdr:col>
      <xdr:colOff>60325</xdr:colOff>
      <xdr:row>36</xdr:row>
      <xdr:rowOff>17780</xdr:rowOff>
    </xdr:to>
    <xdr:sp macro="" textlink="">
      <xdr:nvSpPr>
        <xdr:cNvPr id="89" name="楕円 88"/>
        <xdr:cNvSpPr/>
      </xdr:nvSpPr>
      <xdr:spPr>
        <a:xfrm>
          <a:off x="2159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27957</xdr:rowOff>
    </xdr:from>
    <xdr:ext cx="762000" cy="259045"/>
    <xdr:sp macro="" textlink="">
      <xdr:nvSpPr>
        <xdr:cNvPr id="90" name="テキスト ボックス 89"/>
        <xdr:cNvSpPr txBox="1"/>
      </xdr:nvSpPr>
      <xdr:spPr>
        <a:xfrm>
          <a:off x="1828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105918</xdr:rowOff>
    </xdr:from>
    <xdr:to>
      <xdr:col>6</xdr:col>
      <xdr:colOff>171450</xdr:colOff>
      <xdr:row>36</xdr:row>
      <xdr:rowOff>36068</xdr:rowOff>
    </xdr:to>
    <xdr:sp macro="" textlink="">
      <xdr:nvSpPr>
        <xdr:cNvPr id="91" name="楕円 90"/>
        <xdr:cNvSpPr/>
      </xdr:nvSpPr>
      <xdr:spPr>
        <a:xfrm>
          <a:off x="1270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46245</xdr:rowOff>
    </xdr:from>
    <xdr:ext cx="762000" cy="259045"/>
    <xdr:sp macro="" textlink="">
      <xdr:nvSpPr>
        <xdr:cNvPr id="92" name="テキスト ボックス 91"/>
        <xdr:cNvSpPr txBox="1"/>
      </xdr:nvSpPr>
      <xdr:spPr>
        <a:xfrm>
          <a:off x="939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「財政健全化計画」に基づき、歳出削減を図ってきた結果、類似団体平均値を</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ポイント下回っている。</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年度から開始した会計年度任用職員制度により、物件費から人件費に変更になったため、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R1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に比べ</a:t>
          </a:r>
          <a:r>
            <a:rPr kumimoji="1" lang="en-US" altLang="ja-JP" sz="1200" baseline="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200" baseline="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ポイント減となり、</a:t>
          </a:r>
          <a:r>
            <a:rPr kumimoji="1" lang="en-US" altLang="ja-JP" sz="1200" baseline="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年度はさらに</a:t>
          </a:r>
          <a:r>
            <a:rPr kumimoji="1" lang="en-US" altLang="ja-JP" sz="1200" baseline="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ポイント減となっている。一方、</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町民サービスの向上を図るための委託料などは増加傾向にあるため、引き続き歳出削減に向けて取り組んでいく。</a:t>
          </a:r>
          <a:endParaRPr lang="ja-JP" altLang="ja-JP" sz="16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161290</xdr:rowOff>
    </xdr:to>
    <xdr:cxnSp macro="">
      <xdr:nvCxnSpPr>
        <xdr:cNvPr id="118" name="直線コネクタ 117"/>
        <xdr:cNvCxnSpPr/>
      </xdr:nvCxnSpPr>
      <xdr:spPr>
        <a:xfrm flipV="1">
          <a:off x="16510000" y="2234692"/>
          <a:ext cx="0" cy="152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19"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0" name="直線コネクタ 119"/>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1" name="物件費最大値テキスト"/>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2" name="直線コネクタ 121"/>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115570</xdr:rowOff>
    </xdr:from>
    <xdr:to>
      <xdr:col>82</xdr:col>
      <xdr:colOff>107950</xdr:colOff>
      <xdr:row>13</xdr:row>
      <xdr:rowOff>152146</xdr:rowOff>
    </xdr:to>
    <xdr:cxnSp macro="">
      <xdr:nvCxnSpPr>
        <xdr:cNvPr id="123" name="直線コネクタ 122"/>
        <xdr:cNvCxnSpPr/>
      </xdr:nvCxnSpPr>
      <xdr:spPr>
        <a:xfrm>
          <a:off x="15671800" y="234442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98569</xdr:rowOff>
    </xdr:from>
    <xdr:ext cx="762000" cy="259045"/>
    <xdr:sp macro="" textlink="">
      <xdr:nvSpPr>
        <xdr:cNvPr id="124" name="物件費平均値テキスト"/>
        <xdr:cNvSpPr txBox="1"/>
      </xdr:nvSpPr>
      <xdr:spPr>
        <a:xfrm>
          <a:off x="16598900" y="2841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126492</xdr:rowOff>
    </xdr:from>
    <xdr:to>
      <xdr:col>82</xdr:col>
      <xdr:colOff>158750</xdr:colOff>
      <xdr:row>17</xdr:row>
      <xdr:rowOff>56642</xdr:rowOff>
    </xdr:to>
    <xdr:sp macro="" textlink="">
      <xdr:nvSpPr>
        <xdr:cNvPr id="125" name="フローチャート: 判断 124"/>
        <xdr:cNvSpPr/>
      </xdr:nvSpPr>
      <xdr:spPr>
        <a:xfrm>
          <a:off x="164592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115570</xdr:rowOff>
    </xdr:from>
    <xdr:to>
      <xdr:col>78</xdr:col>
      <xdr:colOff>69850</xdr:colOff>
      <xdr:row>14</xdr:row>
      <xdr:rowOff>26416</xdr:rowOff>
    </xdr:to>
    <xdr:cxnSp macro="">
      <xdr:nvCxnSpPr>
        <xdr:cNvPr id="126" name="直線コネクタ 125"/>
        <xdr:cNvCxnSpPr/>
      </xdr:nvCxnSpPr>
      <xdr:spPr>
        <a:xfrm flipV="1">
          <a:off x="14782800" y="234442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16764</xdr:rowOff>
    </xdr:from>
    <xdr:to>
      <xdr:col>78</xdr:col>
      <xdr:colOff>120650</xdr:colOff>
      <xdr:row>16</xdr:row>
      <xdr:rowOff>118364</xdr:rowOff>
    </xdr:to>
    <xdr:sp macro="" textlink="">
      <xdr:nvSpPr>
        <xdr:cNvPr id="127" name="フローチャート: 判断 126"/>
        <xdr:cNvSpPr/>
      </xdr:nvSpPr>
      <xdr:spPr>
        <a:xfrm>
          <a:off x="156210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103141</xdr:rowOff>
    </xdr:from>
    <xdr:ext cx="736600" cy="259045"/>
    <xdr:sp macro="" textlink="">
      <xdr:nvSpPr>
        <xdr:cNvPr id="128" name="テキスト ボックス 127"/>
        <xdr:cNvSpPr txBox="1"/>
      </xdr:nvSpPr>
      <xdr:spPr>
        <a:xfrm>
          <a:off x="15290800" y="2846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26416</xdr:rowOff>
    </xdr:from>
    <xdr:to>
      <xdr:col>73</xdr:col>
      <xdr:colOff>180975</xdr:colOff>
      <xdr:row>15</xdr:row>
      <xdr:rowOff>129286</xdr:rowOff>
    </xdr:to>
    <xdr:cxnSp macro="">
      <xdr:nvCxnSpPr>
        <xdr:cNvPr id="129" name="直線コネクタ 128"/>
        <xdr:cNvCxnSpPr/>
      </xdr:nvCxnSpPr>
      <xdr:spPr>
        <a:xfrm flipV="1">
          <a:off x="13893800" y="2426716"/>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80772</xdr:rowOff>
    </xdr:from>
    <xdr:to>
      <xdr:col>74</xdr:col>
      <xdr:colOff>31750</xdr:colOff>
      <xdr:row>17</xdr:row>
      <xdr:rowOff>10922</xdr:rowOff>
    </xdr:to>
    <xdr:sp macro="" textlink="">
      <xdr:nvSpPr>
        <xdr:cNvPr id="130" name="フローチャート: 判断 129"/>
        <xdr:cNvSpPr/>
      </xdr:nvSpPr>
      <xdr:spPr>
        <a:xfrm>
          <a:off x="14732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167149</xdr:rowOff>
    </xdr:from>
    <xdr:ext cx="762000" cy="259045"/>
    <xdr:sp macro="" textlink="">
      <xdr:nvSpPr>
        <xdr:cNvPr id="131" name="テキスト ボックス 130"/>
        <xdr:cNvSpPr txBox="1"/>
      </xdr:nvSpPr>
      <xdr:spPr>
        <a:xfrm>
          <a:off x="14401800" y="291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129286</xdr:rowOff>
    </xdr:from>
    <xdr:to>
      <xdr:col>69</xdr:col>
      <xdr:colOff>92075</xdr:colOff>
      <xdr:row>15</xdr:row>
      <xdr:rowOff>147574</xdr:rowOff>
    </xdr:to>
    <xdr:cxnSp macro="">
      <xdr:nvCxnSpPr>
        <xdr:cNvPr id="132" name="直線コネクタ 131"/>
        <xdr:cNvCxnSpPr/>
      </xdr:nvCxnSpPr>
      <xdr:spPr>
        <a:xfrm flipV="1">
          <a:off x="13004800" y="27010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37338</xdr:rowOff>
    </xdr:from>
    <xdr:to>
      <xdr:col>69</xdr:col>
      <xdr:colOff>142875</xdr:colOff>
      <xdr:row>17</xdr:row>
      <xdr:rowOff>138938</xdr:rowOff>
    </xdr:to>
    <xdr:sp macro="" textlink="">
      <xdr:nvSpPr>
        <xdr:cNvPr id="133" name="フローチャート: 判断 132"/>
        <xdr:cNvSpPr/>
      </xdr:nvSpPr>
      <xdr:spPr>
        <a:xfrm>
          <a:off x="13843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123715</xdr:rowOff>
    </xdr:from>
    <xdr:ext cx="762000" cy="259045"/>
    <xdr:sp macro="" textlink="">
      <xdr:nvSpPr>
        <xdr:cNvPr id="134" name="テキスト ボックス 133"/>
        <xdr:cNvSpPr txBox="1"/>
      </xdr:nvSpPr>
      <xdr:spPr>
        <a:xfrm>
          <a:off x="13512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163068</xdr:rowOff>
    </xdr:from>
    <xdr:to>
      <xdr:col>65</xdr:col>
      <xdr:colOff>53975</xdr:colOff>
      <xdr:row>17</xdr:row>
      <xdr:rowOff>93218</xdr:rowOff>
    </xdr:to>
    <xdr:sp macro="" textlink="">
      <xdr:nvSpPr>
        <xdr:cNvPr id="135" name="フローチャート: 判断 134"/>
        <xdr:cNvSpPr/>
      </xdr:nvSpPr>
      <xdr:spPr>
        <a:xfrm>
          <a:off x="12954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77995</xdr:rowOff>
    </xdr:from>
    <xdr:ext cx="762000" cy="259045"/>
    <xdr:sp macro="" textlink="">
      <xdr:nvSpPr>
        <xdr:cNvPr id="136" name="テキスト ボックス 135"/>
        <xdr:cNvSpPr txBox="1"/>
      </xdr:nvSpPr>
      <xdr:spPr>
        <a:xfrm>
          <a:off x="126238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101346</xdr:rowOff>
    </xdr:from>
    <xdr:to>
      <xdr:col>82</xdr:col>
      <xdr:colOff>158750</xdr:colOff>
      <xdr:row>14</xdr:row>
      <xdr:rowOff>31496</xdr:rowOff>
    </xdr:to>
    <xdr:sp macro="" textlink="">
      <xdr:nvSpPr>
        <xdr:cNvPr id="142" name="楕円 141"/>
        <xdr:cNvSpPr/>
      </xdr:nvSpPr>
      <xdr:spPr>
        <a:xfrm>
          <a:off x="16459200" y="233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117873</xdr:rowOff>
    </xdr:from>
    <xdr:ext cx="762000" cy="259045"/>
    <xdr:sp macro="" textlink="">
      <xdr:nvSpPr>
        <xdr:cNvPr id="143" name="物件費該当値テキスト"/>
        <xdr:cNvSpPr txBox="1"/>
      </xdr:nvSpPr>
      <xdr:spPr>
        <a:xfrm>
          <a:off x="16598900" y="217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64770</xdr:rowOff>
    </xdr:from>
    <xdr:to>
      <xdr:col>78</xdr:col>
      <xdr:colOff>120650</xdr:colOff>
      <xdr:row>13</xdr:row>
      <xdr:rowOff>166370</xdr:rowOff>
    </xdr:to>
    <xdr:sp macro="" textlink="">
      <xdr:nvSpPr>
        <xdr:cNvPr id="144" name="楕円 143"/>
        <xdr:cNvSpPr/>
      </xdr:nvSpPr>
      <xdr:spPr>
        <a:xfrm>
          <a:off x="15621000" y="229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5097</xdr:rowOff>
    </xdr:from>
    <xdr:ext cx="736600" cy="259045"/>
    <xdr:sp macro="" textlink="">
      <xdr:nvSpPr>
        <xdr:cNvPr id="145" name="テキスト ボックス 144"/>
        <xdr:cNvSpPr txBox="1"/>
      </xdr:nvSpPr>
      <xdr:spPr>
        <a:xfrm>
          <a:off x="15290800" y="206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147066</xdr:rowOff>
    </xdr:from>
    <xdr:to>
      <xdr:col>74</xdr:col>
      <xdr:colOff>31750</xdr:colOff>
      <xdr:row>14</xdr:row>
      <xdr:rowOff>77216</xdr:rowOff>
    </xdr:to>
    <xdr:sp macro="" textlink="">
      <xdr:nvSpPr>
        <xdr:cNvPr id="146" name="楕円 145"/>
        <xdr:cNvSpPr/>
      </xdr:nvSpPr>
      <xdr:spPr>
        <a:xfrm>
          <a:off x="14732000" y="237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87393</xdr:rowOff>
    </xdr:from>
    <xdr:ext cx="762000" cy="259045"/>
    <xdr:sp macro="" textlink="">
      <xdr:nvSpPr>
        <xdr:cNvPr id="147" name="テキスト ボックス 146"/>
        <xdr:cNvSpPr txBox="1"/>
      </xdr:nvSpPr>
      <xdr:spPr>
        <a:xfrm>
          <a:off x="14401800" y="214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78486</xdr:rowOff>
    </xdr:from>
    <xdr:to>
      <xdr:col>69</xdr:col>
      <xdr:colOff>142875</xdr:colOff>
      <xdr:row>16</xdr:row>
      <xdr:rowOff>8636</xdr:rowOff>
    </xdr:to>
    <xdr:sp macro="" textlink="">
      <xdr:nvSpPr>
        <xdr:cNvPr id="148" name="楕円 147"/>
        <xdr:cNvSpPr/>
      </xdr:nvSpPr>
      <xdr:spPr>
        <a:xfrm>
          <a:off x="13843000" y="265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18813</xdr:rowOff>
    </xdr:from>
    <xdr:ext cx="762000" cy="259045"/>
    <xdr:sp macro="" textlink="">
      <xdr:nvSpPr>
        <xdr:cNvPr id="149" name="テキスト ボックス 148"/>
        <xdr:cNvSpPr txBox="1"/>
      </xdr:nvSpPr>
      <xdr:spPr>
        <a:xfrm>
          <a:off x="13512800" y="241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96774</xdr:rowOff>
    </xdr:from>
    <xdr:to>
      <xdr:col>65</xdr:col>
      <xdr:colOff>53975</xdr:colOff>
      <xdr:row>16</xdr:row>
      <xdr:rowOff>26924</xdr:rowOff>
    </xdr:to>
    <xdr:sp macro="" textlink="">
      <xdr:nvSpPr>
        <xdr:cNvPr id="150" name="楕円 149"/>
        <xdr:cNvSpPr/>
      </xdr:nvSpPr>
      <xdr:spPr>
        <a:xfrm>
          <a:off x="12954000" y="266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37101</xdr:rowOff>
    </xdr:from>
    <xdr:ext cx="762000" cy="259045"/>
    <xdr:sp macro="" textlink="">
      <xdr:nvSpPr>
        <xdr:cNvPr id="151" name="テキスト ボックス 150"/>
        <xdr:cNvSpPr txBox="1"/>
      </xdr:nvSpPr>
      <xdr:spPr>
        <a:xfrm>
          <a:off x="12623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全国平均及び類似団体平均を上回っている。本町の歳出の特徴として、扶助費の突出があげられるが、その中でも認可保育園運営費補助金など子ども・子育て支援に係る経費が大きな割合を占めている。また、</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H26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よりこども医療費助成金の対象年齢を拡大したことも要因の一つである。今後も、待機児童解消に要する経費や障害者自立支援給付費などの社会保障経費全般が増加することが予想されるため、抑制に向けての対策を行う必要がある。</a:t>
          </a:r>
          <a:endParaRPr lang="ja-JP" altLang="ja-JP" sz="16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60</xdr:row>
      <xdr:rowOff>143328</xdr:rowOff>
    </xdr:to>
    <xdr:cxnSp macro="">
      <xdr:nvCxnSpPr>
        <xdr:cNvPr id="181" name="直線コネクタ 180"/>
        <xdr:cNvCxnSpPr/>
      </xdr:nvCxnSpPr>
      <xdr:spPr>
        <a:xfrm flipV="1">
          <a:off x="4826000" y="9069615"/>
          <a:ext cx="0" cy="1360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2" name="扶助費最小値テキスト"/>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3" name="直線コネクタ 182"/>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84" name="扶助費最大値テキスト"/>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85" name="直線コネクタ 184"/>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110672</xdr:rowOff>
    </xdr:from>
    <xdr:to>
      <xdr:col>24</xdr:col>
      <xdr:colOff>25400</xdr:colOff>
      <xdr:row>60</xdr:row>
      <xdr:rowOff>143328</xdr:rowOff>
    </xdr:to>
    <xdr:cxnSp macro="">
      <xdr:nvCxnSpPr>
        <xdr:cNvPr id="186" name="直線コネクタ 185"/>
        <xdr:cNvCxnSpPr/>
      </xdr:nvCxnSpPr>
      <xdr:spPr>
        <a:xfrm>
          <a:off x="3987800" y="103976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87" name="扶助費平均値テキスト"/>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8" name="フローチャート: 判断 187"/>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110672</xdr:rowOff>
    </xdr:from>
    <xdr:to>
      <xdr:col>19</xdr:col>
      <xdr:colOff>187325</xdr:colOff>
      <xdr:row>61</xdr:row>
      <xdr:rowOff>15422</xdr:rowOff>
    </xdr:to>
    <xdr:cxnSp macro="">
      <xdr:nvCxnSpPr>
        <xdr:cNvPr id="189" name="直線コネクタ 188"/>
        <xdr:cNvCxnSpPr/>
      </xdr:nvCxnSpPr>
      <xdr:spPr>
        <a:xfrm flipV="1">
          <a:off x="3098800" y="103976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0" name="フローチャート: 判断 189"/>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1" name="テキスト ボックス 190"/>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110672</xdr:rowOff>
    </xdr:from>
    <xdr:to>
      <xdr:col>15</xdr:col>
      <xdr:colOff>98425</xdr:colOff>
      <xdr:row>61</xdr:row>
      <xdr:rowOff>15422</xdr:rowOff>
    </xdr:to>
    <xdr:cxnSp macro="">
      <xdr:nvCxnSpPr>
        <xdr:cNvPr id="192" name="直線コネクタ 191"/>
        <xdr:cNvCxnSpPr/>
      </xdr:nvCxnSpPr>
      <xdr:spPr>
        <a:xfrm>
          <a:off x="2209800" y="103976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3" name="フローチャート: 判断 192"/>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199</xdr:rowOff>
    </xdr:from>
    <xdr:ext cx="762000" cy="259045"/>
    <xdr:sp macro="" textlink="">
      <xdr:nvSpPr>
        <xdr:cNvPr id="194" name="テキスト ボックス 193"/>
        <xdr:cNvSpPr txBox="1"/>
      </xdr:nvSpPr>
      <xdr:spPr>
        <a:xfrm>
          <a:off x="2717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45357</xdr:rowOff>
    </xdr:from>
    <xdr:to>
      <xdr:col>11</xdr:col>
      <xdr:colOff>9525</xdr:colOff>
      <xdr:row>60</xdr:row>
      <xdr:rowOff>110672</xdr:rowOff>
    </xdr:to>
    <xdr:cxnSp macro="">
      <xdr:nvCxnSpPr>
        <xdr:cNvPr id="195" name="直線コネクタ 194"/>
        <xdr:cNvCxnSpPr/>
      </xdr:nvCxnSpPr>
      <xdr:spPr>
        <a:xfrm>
          <a:off x="1320800" y="103323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103415</xdr:rowOff>
    </xdr:from>
    <xdr:to>
      <xdr:col>11</xdr:col>
      <xdr:colOff>60325</xdr:colOff>
      <xdr:row>57</xdr:row>
      <xdr:rowOff>33565</xdr:rowOff>
    </xdr:to>
    <xdr:sp macro="" textlink="">
      <xdr:nvSpPr>
        <xdr:cNvPr id="196" name="フローチャート: 判断 195"/>
        <xdr:cNvSpPr/>
      </xdr:nvSpPr>
      <xdr:spPr>
        <a:xfrm>
          <a:off x="2159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43742</xdr:rowOff>
    </xdr:from>
    <xdr:ext cx="762000" cy="259045"/>
    <xdr:sp macro="" textlink="">
      <xdr:nvSpPr>
        <xdr:cNvPr id="197" name="テキスト ボックス 196"/>
        <xdr:cNvSpPr txBox="1"/>
      </xdr:nvSpPr>
      <xdr:spPr>
        <a:xfrm>
          <a:off x="1828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198" name="フローチャート: 判断 197"/>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199</xdr:rowOff>
    </xdr:from>
    <xdr:ext cx="762000" cy="259045"/>
    <xdr:sp macro="" textlink="">
      <xdr:nvSpPr>
        <xdr:cNvPr id="199" name="テキスト ボックス 198"/>
        <xdr:cNvSpPr txBox="1"/>
      </xdr:nvSpPr>
      <xdr:spPr>
        <a:xfrm>
          <a:off x="939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92528</xdr:rowOff>
    </xdr:from>
    <xdr:to>
      <xdr:col>24</xdr:col>
      <xdr:colOff>76200</xdr:colOff>
      <xdr:row>61</xdr:row>
      <xdr:rowOff>22678</xdr:rowOff>
    </xdr:to>
    <xdr:sp macro="" textlink="">
      <xdr:nvSpPr>
        <xdr:cNvPr id="205" name="楕円 204"/>
        <xdr:cNvSpPr/>
      </xdr:nvSpPr>
      <xdr:spPr>
        <a:xfrm>
          <a:off x="47752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1105</xdr:rowOff>
    </xdr:from>
    <xdr:ext cx="762000" cy="259045"/>
    <xdr:sp macro="" textlink="">
      <xdr:nvSpPr>
        <xdr:cNvPr id="206" name="扶助費該当値テキスト"/>
        <xdr:cNvSpPr txBox="1"/>
      </xdr:nvSpPr>
      <xdr:spPr>
        <a:xfrm>
          <a:off x="4914900" y="10288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59872</xdr:rowOff>
    </xdr:from>
    <xdr:to>
      <xdr:col>20</xdr:col>
      <xdr:colOff>38100</xdr:colOff>
      <xdr:row>60</xdr:row>
      <xdr:rowOff>161472</xdr:rowOff>
    </xdr:to>
    <xdr:sp macro="" textlink="">
      <xdr:nvSpPr>
        <xdr:cNvPr id="207" name="楕円 206"/>
        <xdr:cNvSpPr/>
      </xdr:nvSpPr>
      <xdr:spPr>
        <a:xfrm>
          <a:off x="39370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146249</xdr:rowOff>
    </xdr:from>
    <xdr:ext cx="736600" cy="259045"/>
    <xdr:sp macro="" textlink="">
      <xdr:nvSpPr>
        <xdr:cNvPr id="208" name="テキスト ボックス 207"/>
        <xdr:cNvSpPr txBox="1"/>
      </xdr:nvSpPr>
      <xdr:spPr>
        <a:xfrm>
          <a:off x="3606800" y="1043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136072</xdr:rowOff>
    </xdr:from>
    <xdr:to>
      <xdr:col>15</xdr:col>
      <xdr:colOff>149225</xdr:colOff>
      <xdr:row>61</xdr:row>
      <xdr:rowOff>66222</xdr:rowOff>
    </xdr:to>
    <xdr:sp macro="" textlink="">
      <xdr:nvSpPr>
        <xdr:cNvPr id="209" name="楕円 208"/>
        <xdr:cNvSpPr/>
      </xdr:nvSpPr>
      <xdr:spPr>
        <a:xfrm>
          <a:off x="3048000" y="1042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50999</xdr:rowOff>
    </xdr:from>
    <xdr:ext cx="762000" cy="259045"/>
    <xdr:sp macro="" textlink="">
      <xdr:nvSpPr>
        <xdr:cNvPr id="210" name="テキスト ボックス 209"/>
        <xdr:cNvSpPr txBox="1"/>
      </xdr:nvSpPr>
      <xdr:spPr>
        <a:xfrm>
          <a:off x="2717800" y="1050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59872</xdr:rowOff>
    </xdr:from>
    <xdr:to>
      <xdr:col>11</xdr:col>
      <xdr:colOff>60325</xdr:colOff>
      <xdr:row>60</xdr:row>
      <xdr:rowOff>161472</xdr:rowOff>
    </xdr:to>
    <xdr:sp macro="" textlink="">
      <xdr:nvSpPr>
        <xdr:cNvPr id="211" name="楕円 210"/>
        <xdr:cNvSpPr/>
      </xdr:nvSpPr>
      <xdr:spPr>
        <a:xfrm>
          <a:off x="21590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146249</xdr:rowOff>
    </xdr:from>
    <xdr:ext cx="762000" cy="259045"/>
    <xdr:sp macro="" textlink="">
      <xdr:nvSpPr>
        <xdr:cNvPr id="212" name="テキスト ボックス 211"/>
        <xdr:cNvSpPr txBox="1"/>
      </xdr:nvSpPr>
      <xdr:spPr>
        <a:xfrm>
          <a:off x="1828800" y="1043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166007</xdr:rowOff>
    </xdr:from>
    <xdr:to>
      <xdr:col>6</xdr:col>
      <xdr:colOff>171450</xdr:colOff>
      <xdr:row>60</xdr:row>
      <xdr:rowOff>96157</xdr:rowOff>
    </xdr:to>
    <xdr:sp macro="" textlink="">
      <xdr:nvSpPr>
        <xdr:cNvPr id="213" name="楕円 212"/>
        <xdr:cNvSpPr/>
      </xdr:nvSpPr>
      <xdr:spPr>
        <a:xfrm>
          <a:off x="1270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80934</xdr:rowOff>
    </xdr:from>
    <xdr:ext cx="762000" cy="259045"/>
    <xdr:sp macro="" textlink="">
      <xdr:nvSpPr>
        <xdr:cNvPr id="214" name="テキスト ボックス 213"/>
        <xdr:cNvSpPr txBox="1"/>
      </xdr:nvSpPr>
      <xdr:spPr>
        <a:xfrm>
          <a:off x="939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県平均及び全国平均、類似団体平均を下回っているが、介護保険への繰出金など、医療費にかかる繰出金が増加していることから、今後も厳しい状況になることが見込まれる。</a:t>
          </a:r>
          <a:endParaRPr lang="ja-JP" altLang="ja-JP" sz="16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156935</xdr:rowOff>
    </xdr:from>
    <xdr:to>
      <xdr:col>82</xdr:col>
      <xdr:colOff>107950</xdr:colOff>
      <xdr:row>62</xdr:row>
      <xdr:rowOff>94343</xdr:rowOff>
    </xdr:to>
    <xdr:cxnSp macro="">
      <xdr:nvCxnSpPr>
        <xdr:cNvPr id="244" name="直線コネクタ 243"/>
        <xdr:cNvCxnSpPr/>
      </xdr:nvCxnSpPr>
      <xdr:spPr>
        <a:xfrm flipV="1">
          <a:off x="16510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66420</xdr:rowOff>
    </xdr:from>
    <xdr:ext cx="762000" cy="259045"/>
    <xdr:sp macro="" textlink="">
      <xdr:nvSpPr>
        <xdr:cNvPr id="245" name="その他最小値テキスト"/>
        <xdr:cNvSpPr txBox="1"/>
      </xdr:nvSpPr>
      <xdr:spPr>
        <a:xfrm>
          <a:off x="16598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94343</xdr:rowOff>
    </xdr:from>
    <xdr:to>
      <xdr:col>82</xdr:col>
      <xdr:colOff>196850</xdr:colOff>
      <xdr:row>62</xdr:row>
      <xdr:rowOff>94343</xdr:rowOff>
    </xdr:to>
    <xdr:cxnSp macro="">
      <xdr:nvCxnSpPr>
        <xdr:cNvPr id="246" name="直線コネクタ 245"/>
        <xdr:cNvCxnSpPr/>
      </xdr:nvCxnSpPr>
      <xdr:spPr>
        <a:xfrm>
          <a:off x="16421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71862</xdr:rowOff>
    </xdr:from>
    <xdr:ext cx="762000" cy="259045"/>
    <xdr:sp macro="" textlink="">
      <xdr:nvSpPr>
        <xdr:cNvPr id="247" name="その他最大値テキスト"/>
        <xdr:cNvSpPr txBox="1"/>
      </xdr:nvSpPr>
      <xdr:spPr>
        <a:xfrm>
          <a:off x="16598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156935</xdr:rowOff>
    </xdr:from>
    <xdr:to>
      <xdr:col>82</xdr:col>
      <xdr:colOff>196850</xdr:colOff>
      <xdr:row>53</xdr:row>
      <xdr:rowOff>156935</xdr:rowOff>
    </xdr:to>
    <xdr:cxnSp macro="">
      <xdr:nvCxnSpPr>
        <xdr:cNvPr id="248" name="直線コネクタ 247"/>
        <xdr:cNvCxnSpPr/>
      </xdr:nvCxnSpPr>
      <xdr:spPr>
        <a:xfrm>
          <a:off x="16421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61685</xdr:rowOff>
    </xdr:from>
    <xdr:to>
      <xdr:col>82</xdr:col>
      <xdr:colOff>107950</xdr:colOff>
      <xdr:row>54</xdr:row>
      <xdr:rowOff>116115</xdr:rowOff>
    </xdr:to>
    <xdr:cxnSp macro="">
      <xdr:nvCxnSpPr>
        <xdr:cNvPr id="249" name="直線コネクタ 248"/>
        <xdr:cNvCxnSpPr/>
      </xdr:nvCxnSpPr>
      <xdr:spPr>
        <a:xfrm>
          <a:off x="15671800" y="9319985"/>
          <a:ext cx="8382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97262</xdr:rowOff>
    </xdr:from>
    <xdr:ext cx="762000" cy="259045"/>
    <xdr:sp macro="" textlink="">
      <xdr:nvSpPr>
        <xdr:cNvPr id="250" name="その他平均値テキスト"/>
        <xdr:cNvSpPr txBox="1"/>
      </xdr:nvSpPr>
      <xdr:spPr>
        <a:xfrm>
          <a:off x="16598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1" name="フローチャート: 判断 250"/>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61685</xdr:rowOff>
    </xdr:from>
    <xdr:to>
      <xdr:col>78</xdr:col>
      <xdr:colOff>69850</xdr:colOff>
      <xdr:row>54</xdr:row>
      <xdr:rowOff>159657</xdr:rowOff>
    </xdr:to>
    <xdr:cxnSp macro="">
      <xdr:nvCxnSpPr>
        <xdr:cNvPr id="252" name="直線コネクタ 251"/>
        <xdr:cNvCxnSpPr/>
      </xdr:nvCxnSpPr>
      <xdr:spPr>
        <a:xfrm flipV="1">
          <a:off x="14782800" y="93199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3" name="フローチャート: 判断 252"/>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146249</xdr:rowOff>
    </xdr:from>
    <xdr:ext cx="736600" cy="259045"/>
    <xdr:sp macro="" textlink="">
      <xdr:nvSpPr>
        <xdr:cNvPr id="254" name="テキスト ボックス 253"/>
        <xdr:cNvSpPr txBox="1"/>
      </xdr:nvSpPr>
      <xdr:spPr>
        <a:xfrm>
          <a:off x="15290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159657</xdr:rowOff>
    </xdr:from>
    <xdr:to>
      <xdr:col>73</xdr:col>
      <xdr:colOff>180975</xdr:colOff>
      <xdr:row>55</xdr:row>
      <xdr:rowOff>151493</xdr:rowOff>
    </xdr:to>
    <xdr:cxnSp macro="">
      <xdr:nvCxnSpPr>
        <xdr:cNvPr id="255" name="直線コネクタ 254"/>
        <xdr:cNvCxnSpPr/>
      </xdr:nvCxnSpPr>
      <xdr:spPr>
        <a:xfrm flipV="1">
          <a:off x="13893800" y="941795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6" name="フローチャート: 判断 255"/>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57" name="テキスト ボックス 256"/>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151493</xdr:rowOff>
    </xdr:from>
    <xdr:to>
      <xdr:col>69</xdr:col>
      <xdr:colOff>92075</xdr:colOff>
      <xdr:row>55</xdr:row>
      <xdr:rowOff>162378</xdr:rowOff>
    </xdr:to>
    <xdr:cxnSp macro="">
      <xdr:nvCxnSpPr>
        <xdr:cNvPr id="258" name="直線コネクタ 257"/>
        <xdr:cNvCxnSpPr/>
      </xdr:nvCxnSpPr>
      <xdr:spPr>
        <a:xfrm flipV="1">
          <a:off x="13004800" y="95812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59" name="フローチャート: 判断 258"/>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148970</xdr:rowOff>
    </xdr:from>
    <xdr:ext cx="762000" cy="259045"/>
    <xdr:sp macro="" textlink="">
      <xdr:nvSpPr>
        <xdr:cNvPr id="260" name="テキスト ボックス 259"/>
        <xdr:cNvSpPr txBox="1"/>
      </xdr:nvSpPr>
      <xdr:spPr>
        <a:xfrm>
          <a:off x="13512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1" name="フローチャート: 判断 260"/>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42834</xdr:rowOff>
    </xdr:from>
    <xdr:ext cx="762000" cy="259045"/>
    <xdr:sp macro="" textlink="">
      <xdr:nvSpPr>
        <xdr:cNvPr id="262" name="テキスト ボックス 261"/>
        <xdr:cNvSpPr txBox="1"/>
      </xdr:nvSpPr>
      <xdr:spPr>
        <a:xfrm>
          <a:off x="12623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65315</xdr:rowOff>
    </xdr:from>
    <xdr:to>
      <xdr:col>82</xdr:col>
      <xdr:colOff>158750</xdr:colOff>
      <xdr:row>54</xdr:row>
      <xdr:rowOff>166915</xdr:rowOff>
    </xdr:to>
    <xdr:sp macro="" textlink="">
      <xdr:nvSpPr>
        <xdr:cNvPr id="268" name="楕円 267"/>
        <xdr:cNvSpPr/>
      </xdr:nvSpPr>
      <xdr:spPr>
        <a:xfrm>
          <a:off x="164592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81842</xdr:rowOff>
    </xdr:from>
    <xdr:ext cx="762000" cy="259045"/>
    <xdr:sp macro="" textlink="">
      <xdr:nvSpPr>
        <xdr:cNvPr id="269" name="その他該当値テキスト"/>
        <xdr:cNvSpPr txBox="1"/>
      </xdr:nvSpPr>
      <xdr:spPr>
        <a:xfrm>
          <a:off x="165989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10885</xdr:rowOff>
    </xdr:from>
    <xdr:to>
      <xdr:col>78</xdr:col>
      <xdr:colOff>120650</xdr:colOff>
      <xdr:row>54</xdr:row>
      <xdr:rowOff>112485</xdr:rowOff>
    </xdr:to>
    <xdr:sp macro="" textlink="">
      <xdr:nvSpPr>
        <xdr:cNvPr id="270" name="楕円 269"/>
        <xdr:cNvSpPr/>
      </xdr:nvSpPr>
      <xdr:spPr>
        <a:xfrm>
          <a:off x="15621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122662</xdr:rowOff>
    </xdr:from>
    <xdr:ext cx="736600" cy="259045"/>
    <xdr:sp macro="" textlink="">
      <xdr:nvSpPr>
        <xdr:cNvPr id="271" name="テキスト ボックス 270"/>
        <xdr:cNvSpPr txBox="1"/>
      </xdr:nvSpPr>
      <xdr:spPr>
        <a:xfrm>
          <a:off x="15290800" y="9038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108857</xdr:rowOff>
    </xdr:from>
    <xdr:to>
      <xdr:col>74</xdr:col>
      <xdr:colOff>31750</xdr:colOff>
      <xdr:row>55</xdr:row>
      <xdr:rowOff>39007</xdr:rowOff>
    </xdr:to>
    <xdr:sp macro="" textlink="">
      <xdr:nvSpPr>
        <xdr:cNvPr id="272" name="楕円 271"/>
        <xdr:cNvSpPr/>
      </xdr:nvSpPr>
      <xdr:spPr>
        <a:xfrm>
          <a:off x="14732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49184</xdr:rowOff>
    </xdr:from>
    <xdr:ext cx="762000" cy="259045"/>
    <xdr:sp macro="" textlink="">
      <xdr:nvSpPr>
        <xdr:cNvPr id="273" name="テキスト ボックス 272"/>
        <xdr:cNvSpPr txBox="1"/>
      </xdr:nvSpPr>
      <xdr:spPr>
        <a:xfrm>
          <a:off x="14401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100693</xdr:rowOff>
    </xdr:from>
    <xdr:to>
      <xdr:col>69</xdr:col>
      <xdr:colOff>142875</xdr:colOff>
      <xdr:row>56</xdr:row>
      <xdr:rowOff>30843</xdr:rowOff>
    </xdr:to>
    <xdr:sp macro="" textlink="">
      <xdr:nvSpPr>
        <xdr:cNvPr id="274" name="楕円 273"/>
        <xdr:cNvSpPr/>
      </xdr:nvSpPr>
      <xdr:spPr>
        <a:xfrm>
          <a:off x="13843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41020</xdr:rowOff>
    </xdr:from>
    <xdr:ext cx="762000" cy="259045"/>
    <xdr:sp macro="" textlink="">
      <xdr:nvSpPr>
        <xdr:cNvPr id="275" name="テキスト ボックス 274"/>
        <xdr:cNvSpPr txBox="1"/>
      </xdr:nvSpPr>
      <xdr:spPr>
        <a:xfrm>
          <a:off x="13512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111578</xdr:rowOff>
    </xdr:from>
    <xdr:to>
      <xdr:col>65</xdr:col>
      <xdr:colOff>53975</xdr:colOff>
      <xdr:row>56</xdr:row>
      <xdr:rowOff>41728</xdr:rowOff>
    </xdr:to>
    <xdr:sp macro="" textlink="">
      <xdr:nvSpPr>
        <xdr:cNvPr id="276" name="楕円 275"/>
        <xdr:cNvSpPr/>
      </xdr:nvSpPr>
      <xdr:spPr>
        <a:xfrm>
          <a:off x="12954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51905</xdr:rowOff>
    </xdr:from>
    <xdr:ext cx="762000" cy="259045"/>
    <xdr:sp macro="" textlink="">
      <xdr:nvSpPr>
        <xdr:cNvPr id="277" name="テキスト ボックス 276"/>
        <xdr:cNvSpPr txBox="1"/>
      </xdr:nvSpPr>
      <xdr:spPr>
        <a:xfrm>
          <a:off x="12623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一部事務組合に複数加入し業務を行っているため、全国平均を</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上</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回っている。</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前年度に比べ</a:t>
          </a:r>
          <a:r>
            <a:rPr kumimoji="1" lang="en-US" altLang="ja-JP" sz="1200" baseline="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200" baseline="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ポイント増となっている要因は、東部消防組合の庁舎改築に伴う負担金の増によるもの。一部事務組合における経費が増加傾向にあるため、</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今後も補助費等については増加することが見込まれる。</a:t>
          </a:r>
          <a:endParaRPr lang="ja-JP" altLang="ja-JP" sz="16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76708</xdr:rowOff>
    </xdr:from>
    <xdr:to>
      <xdr:col>82</xdr:col>
      <xdr:colOff>107950</xdr:colOff>
      <xdr:row>40</xdr:row>
      <xdr:rowOff>3556</xdr:rowOff>
    </xdr:to>
    <xdr:cxnSp macro="">
      <xdr:nvCxnSpPr>
        <xdr:cNvPr id="302" name="直線コネクタ 301"/>
        <xdr:cNvCxnSpPr/>
      </xdr:nvCxnSpPr>
      <xdr:spPr>
        <a:xfrm flipV="1">
          <a:off x="16510000" y="5906008"/>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3" name="補助費等最小値テキスト"/>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4" name="直線コネクタ 303"/>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163085</xdr:rowOff>
    </xdr:from>
    <xdr:ext cx="762000" cy="259045"/>
    <xdr:sp macro="" textlink="">
      <xdr:nvSpPr>
        <xdr:cNvPr id="305" name="補助費等最大値テキスト"/>
        <xdr:cNvSpPr txBox="1"/>
      </xdr:nvSpPr>
      <xdr:spPr>
        <a:xfrm>
          <a:off x="16598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76708</xdr:rowOff>
    </xdr:from>
    <xdr:to>
      <xdr:col>82</xdr:col>
      <xdr:colOff>196850</xdr:colOff>
      <xdr:row>34</xdr:row>
      <xdr:rowOff>76708</xdr:rowOff>
    </xdr:to>
    <xdr:cxnSp macro="">
      <xdr:nvCxnSpPr>
        <xdr:cNvPr id="306" name="直線コネクタ 305"/>
        <xdr:cNvCxnSpPr/>
      </xdr:nvCxnSpPr>
      <xdr:spPr>
        <a:xfrm>
          <a:off x="16421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143002</xdr:rowOff>
    </xdr:from>
    <xdr:to>
      <xdr:col>82</xdr:col>
      <xdr:colOff>107950</xdr:colOff>
      <xdr:row>36</xdr:row>
      <xdr:rowOff>62992</xdr:rowOff>
    </xdr:to>
    <xdr:cxnSp macro="">
      <xdr:nvCxnSpPr>
        <xdr:cNvPr id="307" name="直線コネクタ 306"/>
        <xdr:cNvCxnSpPr/>
      </xdr:nvCxnSpPr>
      <xdr:spPr>
        <a:xfrm>
          <a:off x="15671800" y="6143752"/>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308" name="補助費等平均値テキスト"/>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09" name="フローチャート: 判断 308"/>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143002</xdr:rowOff>
    </xdr:from>
    <xdr:to>
      <xdr:col>78</xdr:col>
      <xdr:colOff>69850</xdr:colOff>
      <xdr:row>35</xdr:row>
      <xdr:rowOff>161290</xdr:rowOff>
    </xdr:to>
    <xdr:cxnSp macro="">
      <xdr:nvCxnSpPr>
        <xdr:cNvPr id="310" name="直線コネクタ 309"/>
        <xdr:cNvCxnSpPr/>
      </xdr:nvCxnSpPr>
      <xdr:spPr>
        <a:xfrm flipV="1">
          <a:off x="14782800" y="61437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108204</xdr:rowOff>
    </xdr:from>
    <xdr:to>
      <xdr:col>78</xdr:col>
      <xdr:colOff>120650</xdr:colOff>
      <xdr:row>37</xdr:row>
      <xdr:rowOff>38354</xdr:rowOff>
    </xdr:to>
    <xdr:sp macro="" textlink="">
      <xdr:nvSpPr>
        <xdr:cNvPr id="311" name="フローチャート: 判断 310"/>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23131</xdr:rowOff>
    </xdr:from>
    <xdr:ext cx="736600" cy="259045"/>
    <xdr:sp macro="" textlink="">
      <xdr:nvSpPr>
        <xdr:cNvPr id="312" name="テキスト ボックス 311"/>
        <xdr:cNvSpPr txBox="1"/>
      </xdr:nvSpPr>
      <xdr:spPr>
        <a:xfrm>
          <a:off x="15290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161290</xdr:rowOff>
    </xdr:from>
    <xdr:to>
      <xdr:col>73</xdr:col>
      <xdr:colOff>180975</xdr:colOff>
      <xdr:row>36</xdr:row>
      <xdr:rowOff>67564</xdr:rowOff>
    </xdr:to>
    <xdr:cxnSp macro="">
      <xdr:nvCxnSpPr>
        <xdr:cNvPr id="313" name="直線コネクタ 312"/>
        <xdr:cNvCxnSpPr/>
      </xdr:nvCxnSpPr>
      <xdr:spPr>
        <a:xfrm flipV="1">
          <a:off x="13893800" y="616204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4" name="フローチャート: 判断 313"/>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5" name="テキスト ボックス 314"/>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67564</xdr:rowOff>
    </xdr:from>
    <xdr:to>
      <xdr:col>69</xdr:col>
      <xdr:colOff>92075</xdr:colOff>
      <xdr:row>36</xdr:row>
      <xdr:rowOff>108712</xdr:rowOff>
    </xdr:to>
    <xdr:cxnSp macro="">
      <xdr:nvCxnSpPr>
        <xdr:cNvPr id="316" name="直線コネクタ 315"/>
        <xdr:cNvCxnSpPr/>
      </xdr:nvCxnSpPr>
      <xdr:spPr>
        <a:xfrm flipV="1">
          <a:off x="13004800" y="623976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7" name="フローチャート: 判断 316"/>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18" name="テキスト ボックス 317"/>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9" name="フローチャート: 判断 318"/>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41419</xdr:rowOff>
    </xdr:from>
    <xdr:ext cx="762000" cy="259045"/>
    <xdr:sp macro="" textlink="">
      <xdr:nvSpPr>
        <xdr:cNvPr id="320" name="テキスト ボックス 319"/>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xdr:rowOff>
    </xdr:from>
    <xdr:to>
      <xdr:col>82</xdr:col>
      <xdr:colOff>158750</xdr:colOff>
      <xdr:row>36</xdr:row>
      <xdr:rowOff>113792</xdr:rowOff>
    </xdr:to>
    <xdr:sp macro="" textlink="">
      <xdr:nvSpPr>
        <xdr:cNvPr id="326" name="楕円 325"/>
        <xdr:cNvSpPr/>
      </xdr:nvSpPr>
      <xdr:spPr>
        <a:xfrm>
          <a:off x="164592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28719</xdr:rowOff>
    </xdr:from>
    <xdr:ext cx="762000" cy="259045"/>
    <xdr:sp macro="" textlink="">
      <xdr:nvSpPr>
        <xdr:cNvPr id="327" name="補助費等該当値テキスト"/>
        <xdr:cNvSpPr txBox="1"/>
      </xdr:nvSpPr>
      <xdr:spPr>
        <a:xfrm>
          <a:off x="16598900" y="602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92202</xdr:rowOff>
    </xdr:from>
    <xdr:to>
      <xdr:col>78</xdr:col>
      <xdr:colOff>120650</xdr:colOff>
      <xdr:row>36</xdr:row>
      <xdr:rowOff>22352</xdr:rowOff>
    </xdr:to>
    <xdr:sp macro="" textlink="">
      <xdr:nvSpPr>
        <xdr:cNvPr id="328" name="楕円 327"/>
        <xdr:cNvSpPr/>
      </xdr:nvSpPr>
      <xdr:spPr>
        <a:xfrm>
          <a:off x="15621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32529</xdr:rowOff>
    </xdr:from>
    <xdr:ext cx="736600" cy="259045"/>
    <xdr:sp macro="" textlink="">
      <xdr:nvSpPr>
        <xdr:cNvPr id="329" name="テキスト ボックス 328"/>
        <xdr:cNvSpPr txBox="1"/>
      </xdr:nvSpPr>
      <xdr:spPr>
        <a:xfrm>
          <a:off x="15290800" y="586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110490</xdr:rowOff>
    </xdr:from>
    <xdr:to>
      <xdr:col>74</xdr:col>
      <xdr:colOff>31750</xdr:colOff>
      <xdr:row>36</xdr:row>
      <xdr:rowOff>40640</xdr:rowOff>
    </xdr:to>
    <xdr:sp macro="" textlink="">
      <xdr:nvSpPr>
        <xdr:cNvPr id="330" name="楕円 329"/>
        <xdr:cNvSpPr/>
      </xdr:nvSpPr>
      <xdr:spPr>
        <a:xfrm>
          <a:off x="14732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50817</xdr:rowOff>
    </xdr:from>
    <xdr:ext cx="762000" cy="259045"/>
    <xdr:sp macro="" textlink="">
      <xdr:nvSpPr>
        <xdr:cNvPr id="331" name="テキスト ボックス 330"/>
        <xdr:cNvSpPr txBox="1"/>
      </xdr:nvSpPr>
      <xdr:spPr>
        <a:xfrm>
          <a:off x="14401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16764</xdr:rowOff>
    </xdr:from>
    <xdr:to>
      <xdr:col>69</xdr:col>
      <xdr:colOff>142875</xdr:colOff>
      <xdr:row>36</xdr:row>
      <xdr:rowOff>118364</xdr:rowOff>
    </xdr:to>
    <xdr:sp macro="" textlink="">
      <xdr:nvSpPr>
        <xdr:cNvPr id="332" name="楕円 331"/>
        <xdr:cNvSpPr/>
      </xdr:nvSpPr>
      <xdr:spPr>
        <a:xfrm>
          <a:off x="13843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33" name="テキスト ボックス 332"/>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34" name="楕円 333"/>
        <xdr:cNvSpPr/>
      </xdr:nvSpPr>
      <xdr:spPr>
        <a:xfrm>
          <a:off x="12954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35" name="テキスト ボックス 334"/>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ここ数年、小学校大規模改造事業、幼小中学校空調整備等の整備を実施したため、類似団体平均を上回っている。また、現在整備途中である、土地区画整理事業、下水道事業、公園整備の改修事業もあり、今後も大きな減額は見込まれないが、臨時財政対策債を除く町債発行額が当該年度の公債費元金償還額以下になるよう抑制し、公債費負担の中長期的な平準化を図っていく。</a:t>
          </a:r>
          <a:endParaRPr lang="ja-JP" altLang="ja-JP" sz="16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17272</xdr:rowOff>
    </xdr:from>
    <xdr:to>
      <xdr:col>24</xdr:col>
      <xdr:colOff>25400</xdr:colOff>
      <xdr:row>80</xdr:row>
      <xdr:rowOff>85852</xdr:rowOff>
    </xdr:to>
    <xdr:cxnSp macro="">
      <xdr:nvCxnSpPr>
        <xdr:cNvPr id="360" name="直線コネクタ 359"/>
        <xdr:cNvCxnSpPr/>
      </xdr:nvCxnSpPr>
      <xdr:spPr>
        <a:xfrm flipV="1">
          <a:off x="4826000" y="1270457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1" name="公債費最小値テキスト"/>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2" name="直線コネクタ 361"/>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103649</xdr:rowOff>
    </xdr:from>
    <xdr:ext cx="762000" cy="259045"/>
    <xdr:sp macro="" textlink="">
      <xdr:nvSpPr>
        <xdr:cNvPr id="363" name="公債費最大値テキスト"/>
        <xdr:cNvSpPr txBox="1"/>
      </xdr:nvSpPr>
      <xdr:spPr>
        <a:xfrm>
          <a:off x="4914900" y="1244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17272</xdr:rowOff>
    </xdr:from>
    <xdr:to>
      <xdr:col>24</xdr:col>
      <xdr:colOff>114300</xdr:colOff>
      <xdr:row>74</xdr:row>
      <xdr:rowOff>17272</xdr:rowOff>
    </xdr:to>
    <xdr:cxnSp macro="">
      <xdr:nvCxnSpPr>
        <xdr:cNvPr id="364" name="直線コネクタ 363"/>
        <xdr:cNvCxnSpPr/>
      </xdr:nvCxnSpPr>
      <xdr:spPr>
        <a:xfrm>
          <a:off x="4737100" y="1270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56135</xdr:rowOff>
    </xdr:from>
    <xdr:to>
      <xdr:col>24</xdr:col>
      <xdr:colOff>25400</xdr:colOff>
      <xdr:row>77</xdr:row>
      <xdr:rowOff>65278</xdr:rowOff>
    </xdr:to>
    <xdr:cxnSp macro="">
      <xdr:nvCxnSpPr>
        <xdr:cNvPr id="365" name="直線コネクタ 364"/>
        <xdr:cNvCxnSpPr/>
      </xdr:nvCxnSpPr>
      <xdr:spPr>
        <a:xfrm flipV="1">
          <a:off x="3987800" y="13257785"/>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124731</xdr:rowOff>
    </xdr:from>
    <xdr:ext cx="762000" cy="259045"/>
    <xdr:sp macro="" textlink="">
      <xdr:nvSpPr>
        <xdr:cNvPr id="366" name="公債費平均値テキスト"/>
        <xdr:cNvSpPr txBox="1"/>
      </xdr:nvSpPr>
      <xdr:spPr>
        <a:xfrm>
          <a:off x="4914900" y="12983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108204</xdr:rowOff>
    </xdr:from>
    <xdr:to>
      <xdr:col>24</xdr:col>
      <xdr:colOff>76200</xdr:colOff>
      <xdr:row>77</xdr:row>
      <xdr:rowOff>38354</xdr:rowOff>
    </xdr:to>
    <xdr:sp macro="" textlink="">
      <xdr:nvSpPr>
        <xdr:cNvPr id="367" name="フローチャート: 判断 366"/>
        <xdr:cNvSpPr/>
      </xdr:nvSpPr>
      <xdr:spPr>
        <a:xfrm>
          <a:off x="4775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65278</xdr:rowOff>
    </xdr:from>
    <xdr:to>
      <xdr:col>19</xdr:col>
      <xdr:colOff>187325</xdr:colOff>
      <xdr:row>77</xdr:row>
      <xdr:rowOff>147574</xdr:rowOff>
    </xdr:to>
    <xdr:cxnSp macro="">
      <xdr:nvCxnSpPr>
        <xdr:cNvPr id="368" name="直線コネクタ 367"/>
        <xdr:cNvCxnSpPr/>
      </xdr:nvCxnSpPr>
      <xdr:spPr>
        <a:xfrm flipV="1">
          <a:off x="3098800" y="1326692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80772</xdr:rowOff>
    </xdr:from>
    <xdr:to>
      <xdr:col>20</xdr:col>
      <xdr:colOff>38100</xdr:colOff>
      <xdr:row>77</xdr:row>
      <xdr:rowOff>10922</xdr:rowOff>
    </xdr:to>
    <xdr:sp macro="" textlink="">
      <xdr:nvSpPr>
        <xdr:cNvPr id="369" name="フローチャート: 判断 368"/>
        <xdr:cNvSpPr/>
      </xdr:nvSpPr>
      <xdr:spPr>
        <a:xfrm>
          <a:off x="3937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21099</xdr:rowOff>
    </xdr:from>
    <xdr:ext cx="736600" cy="259045"/>
    <xdr:sp macro="" textlink="">
      <xdr:nvSpPr>
        <xdr:cNvPr id="370" name="テキスト ボックス 369"/>
        <xdr:cNvSpPr txBox="1"/>
      </xdr:nvSpPr>
      <xdr:spPr>
        <a:xfrm>
          <a:off x="3606800" y="1287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143002</xdr:rowOff>
    </xdr:from>
    <xdr:to>
      <xdr:col>15</xdr:col>
      <xdr:colOff>98425</xdr:colOff>
      <xdr:row>77</xdr:row>
      <xdr:rowOff>147574</xdr:rowOff>
    </xdr:to>
    <xdr:cxnSp macro="">
      <xdr:nvCxnSpPr>
        <xdr:cNvPr id="371" name="直線コネクタ 370"/>
        <xdr:cNvCxnSpPr/>
      </xdr:nvCxnSpPr>
      <xdr:spPr>
        <a:xfrm>
          <a:off x="2209800" y="133446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112776</xdr:rowOff>
    </xdr:from>
    <xdr:to>
      <xdr:col>15</xdr:col>
      <xdr:colOff>149225</xdr:colOff>
      <xdr:row>77</xdr:row>
      <xdr:rowOff>42926</xdr:rowOff>
    </xdr:to>
    <xdr:sp macro="" textlink="">
      <xdr:nvSpPr>
        <xdr:cNvPr id="372" name="フローチャート: 判断 371"/>
        <xdr:cNvSpPr/>
      </xdr:nvSpPr>
      <xdr:spPr>
        <a:xfrm>
          <a:off x="3048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53103</xdr:rowOff>
    </xdr:from>
    <xdr:ext cx="762000" cy="259045"/>
    <xdr:sp macro="" textlink="">
      <xdr:nvSpPr>
        <xdr:cNvPr id="373" name="テキスト ボックス 372"/>
        <xdr:cNvSpPr txBox="1"/>
      </xdr:nvSpPr>
      <xdr:spPr>
        <a:xfrm>
          <a:off x="2717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129287</xdr:rowOff>
    </xdr:from>
    <xdr:to>
      <xdr:col>11</xdr:col>
      <xdr:colOff>9525</xdr:colOff>
      <xdr:row>77</xdr:row>
      <xdr:rowOff>143002</xdr:rowOff>
    </xdr:to>
    <xdr:cxnSp macro="">
      <xdr:nvCxnSpPr>
        <xdr:cNvPr id="374" name="直線コネクタ 373"/>
        <xdr:cNvCxnSpPr/>
      </xdr:nvCxnSpPr>
      <xdr:spPr>
        <a:xfrm>
          <a:off x="1320800" y="13330937"/>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75" name="フローチャート: 判断 374"/>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62247</xdr:rowOff>
    </xdr:from>
    <xdr:ext cx="762000" cy="259045"/>
    <xdr:sp macro="" textlink="">
      <xdr:nvSpPr>
        <xdr:cNvPr id="376" name="テキスト ボックス 375"/>
        <xdr:cNvSpPr txBox="1"/>
      </xdr:nvSpPr>
      <xdr:spPr>
        <a:xfrm>
          <a:off x="1828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77" name="フローチャート: 判断 376"/>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71391</xdr:rowOff>
    </xdr:from>
    <xdr:ext cx="762000" cy="259045"/>
    <xdr:sp macro="" textlink="">
      <xdr:nvSpPr>
        <xdr:cNvPr id="378" name="テキスト ボックス 377"/>
        <xdr:cNvSpPr txBox="1"/>
      </xdr:nvSpPr>
      <xdr:spPr>
        <a:xfrm>
          <a:off x="939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5335</xdr:rowOff>
    </xdr:from>
    <xdr:to>
      <xdr:col>24</xdr:col>
      <xdr:colOff>76200</xdr:colOff>
      <xdr:row>77</xdr:row>
      <xdr:rowOff>106935</xdr:rowOff>
    </xdr:to>
    <xdr:sp macro="" textlink="">
      <xdr:nvSpPr>
        <xdr:cNvPr id="384" name="楕円 383"/>
        <xdr:cNvSpPr/>
      </xdr:nvSpPr>
      <xdr:spPr>
        <a:xfrm>
          <a:off x="47752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148862</xdr:rowOff>
    </xdr:from>
    <xdr:ext cx="762000" cy="259045"/>
    <xdr:sp macro="" textlink="">
      <xdr:nvSpPr>
        <xdr:cNvPr id="385" name="公債費該当値テキスト"/>
        <xdr:cNvSpPr txBox="1"/>
      </xdr:nvSpPr>
      <xdr:spPr>
        <a:xfrm>
          <a:off x="49149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14478</xdr:rowOff>
    </xdr:from>
    <xdr:to>
      <xdr:col>20</xdr:col>
      <xdr:colOff>38100</xdr:colOff>
      <xdr:row>77</xdr:row>
      <xdr:rowOff>116078</xdr:rowOff>
    </xdr:to>
    <xdr:sp macro="" textlink="">
      <xdr:nvSpPr>
        <xdr:cNvPr id="386" name="楕円 385"/>
        <xdr:cNvSpPr/>
      </xdr:nvSpPr>
      <xdr:spPr>
        <a:xfrm>
          <a:off x="3937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100855</xdr:rowOff>
    </xdr:from>
    <xdr:ext cx="736600" cy="259045"/>
    <xdr:sp macro="" textlink="">
      <xdr:nvSpPr>
        <xdr:cNvPr id="387" name="テキスト ボックス 386"/>
        <xdr:cNvSpPr txBox="1"/>
      </xdr:nvSpPr>
      <xdr:spPr>
        <a:xfrm>
          <a:off x="3606800" y="1330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96774</xdr:rowOff>
    </xdr:from>
    <xdr:to>
      <xdr:col>15</xdr:col>
      <xdr:colOff>149225</xdr:colOff>
      <xdr:row>78</xdr:row>
      <xdr:rowOff>26924</xdr:rowOff>
    </xdr:to>
    <xdr:sp macro="" textlink="">
      <xdr:nvSpPr>
        <xdr:cNvPr id="388" name="楕円 387"/>
        <xdr:cNvSpPr/>
      </xdr:nvSpPr>
      <xdr:spPr>
        <a:xfrm>
          <a:off x="3048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11701</xdr:rowOff>
    </xdr:from>
    <xdr:ext cx="762000" cy="259045"/>
    <xdr:sp macro="" textlink="">
      <xdr:nvSpPr>
        <xdr:cNvPr id="389" name="テキスト ボックス 388"/>
        <xdr:cNvSpPr txBox="1"/>
      </xdr:nvSpPr>
      <xdr:spPr>
        <a:xfrm>
          <a:off x="2717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92202</xdr:rowOff>
    </xdr:from>
    <xdr:to>
      <xdr:col>11</xdr:col>
      <xdr:colOff>60325</xdr:colOff>
      <xdr:row>78</xdr:row>
      <xdr:rowOff>22352</xdr:rowOff>
    </xdr:to>
    <xdr:sp macro="" textlink="">
      <xdr:nvSpPr>
        <xdr:cNvPr id="390" name="楕円 389"/>
        <xdr:cNvSpPr/>
      </xdr:nvSpPr>
      <xdr:spPr>
        <a:xfrm>
          <a:off x="2159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7129</xdr:rowOff>
    </xdr:from>
    <xdr:ext cx="762000" cy="259045"/>
    <xdr:sp macro="" textlink="">
      <xdr:nvSpPr>
        <xdr:cNvPr id="391" name="テキスト ボックス 390"/>
        <xdr:cNvSpPr txBox="1"/>
      </xdr:nvSpPr>
      <xdr:spPr>
        <a:xfrm>
          <a:off x="1828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78487</xdr:rowOff>
    </xdr:from>
    <xdr:to>
      <xdr:col>6</xdr:col>
      <xdr:colOff>171450</xdr:colOff>
      <xdr:row>78</xdr:row>
      <xdr:rowOff>8637</xdr:rowOff>
    </xdr:to>
    <xdr:sp macro="" textlink="">
      <xdr:nvSpPr>
        <xdr:cNvPr id="392" name="楕円 391"/>
        <xdr:cNvSpPr/>
      </xdr:nvSpPr>
      <xdr:spPr>
        <a:xfrm>
          <a:off x="1270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164864</xdr:rowOff>
    </xdr:from>
    <xdr:ext cx="762000" cy="259045"/>
    <xdr:sp macro="" textlink="">
      <xdr:nvSpPr>
        <xdr:cNvPr id="393" name="テキスト ボックス 392"/>
        <xdr:cNvSpPr txBox="1"/>
      </xdr:nvSpPr>
      <xdr:spPr>
        <a:xfrm>
          <a:off x="9398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類似団体、全国平均、県平均を下回っているが、今後も扶助費をはじめ、補助費等及び繰出金が増加していくことが見込まれるため、継続して経常一般財源の確保、経常経費の抑制に努める。</a:t>
          </a:r>
          <a:endParaRPr lang="ja-JP" altLang="ja-JP" sz="16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81</xdr:row>
      <xdr:rowOff>58420</xdr:rowOff>
    </xdr:to>
    <xdr:cxnSp macro="">
      <xdr:nvCxnSpPr>
        <xdr:cNvPr id="421" name="直線コネクタ 420"/>
        <xdr:cNvCxnSpPr/>
      </xdr:nvCxnSpPr>
      <xdr:spPr>
        <a:xfrm flipV="1">
          <a:off x="16510000" y="1271143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30497</xdr:rowOff>
    </xdr:from>
    <xdr:ext cx="762000" cy="259045"/>
    <xdr:sp macro="" textlink="">
      <xdr:nvSpPr>
        <xdr:cNvPr id="422" name="公債費以外最小値テキスト"/>
        <xdr:cNvSpPr txBox="1"/>
      </xdr:nvSpPr>
      <xdr:spPr>
        <a:xfrm>
          <a:off x="16598900" y="1391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58420</xdr:rowOff>
    </xdr:from>
    <xdr:to>
      <xdr:col>82</xdr:col>
      <xdr:colOff>196850</xdr:colOff>
      <xdr:row>81</xdr:row>
      <xdr:rowOff>58420</xdr:rowOff>
    </xdr:to>
    <xdr:cxnSp macro="">
      <xdr:nvCxnSpPr>
        <xdr:cNvPr id="423" name="直線コネクタ 422"/>
        <xdr:cNvCxnSpPr/>
      </xdr:nvCxnSpPr>
      <xdr:spPr>
        <a:xfrm>
          <a:off x="16421100" y="1394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4" name="公債費以外最大値テキスト"/>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5" name="直線コネクタ 424"/>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165100</xdr:rowOff>
    </xdr:from>
    <xdr:to>
      <xdr:col>82</xdr:col>
      <xdr:colOff>107950</xdr:colOff>
      <xdr:row>77</xdr:row>
      <xdr:rowOff>5080</xdr:rowOff>
    </xdr:to>
    <xdr:cxnSp macro="">
      <xdr:nvCxnSpPr>
        <xdr:cNvPr id="426" name="直線コネクタ 425"/>
        <xdr:cNvCxnSpPr/>
      </xdr:nvCxnSpPr>
      <xdr:spPr>
        <a:xfrm>
          <a:off x="15671800" y="1302385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52088</xdr:rowOff>
    </xdr:from>
    <xdr:ext cx="762000" cy="259045"/>
    <xdr:sp macro="" textlink="">
      <xdr:nvSpPr>
        <xdr:cNvPr id="427" name="公債費以外平均値テキスト"/>
        <xdr:cNvSpPr txBox="1"/>
      </xdr:nvSpPr>
      <xdr:spPr>
        <a:xfrm>
          <a:off x="16598900" y="13425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28" name="フローチャート: 判断 427"/>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165100</xdr:rowOff>
    </xdr:from>
    <xdr:to>
      <xdr:col>78</xdr:col>
      <xdr:colOff>69850</xdr:colOff>
      <xdr:row>76</xdr:row>
      <xdr:rowOff>138430</xdr:rowOff>
    </xdr:to>
    <xdr:cxnSp macro="">
      <xdr:nvCxnSpPr>
        <xdr:cNvPr id="429" name="直線コネクタ 428"/>
        <xdr:cNvCxnSpPr/>
      </xdr:nvCxnSpPr>
      <xdr:spPr>
        <a:xfrm flipV="1">
          <a:off x="14782800" y="1302385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121920</xdr:rowOff>
    </xdr:from>
    <xdr:to>
      <xdr:col>78</xdr:col>
      <xdr:colOff>120650</xdr:colOff>
      <xdr:row>78</xdr:row>
      <xdr:rowOff>52070</xdr:rowOff>
    </xdr:to>
    <xdr:sp macro="" textlink="">
      <xdr:nvSpPr>
        <xdr:cNvPr id="430" name="フローチャート: 判断 429"/>
        <xdr:cNvSpPr/>
      </xdr:nvSpPr>
      <xdr:spPr>
        <a:xfrm>
          <a:off x="156210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36847</xdr:rowOff>
    </xdr:from>
    <xdr:ext cx="736600" cy="259045"/>
    <xdr:sp macro="" textlink="">
      <xdr:nvSpPr>
        <xdr:cNvPr id="431" name="テキスト ボックス 430"/>
        <xdr:cNvSpPr txBox="1"/>
      </xdr:nvSpPr>
      <xdr:spPr>
        <a:xfrm>
          <a:off x="15290800" y="13409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138430</xdr:rowOff>
    </xdr:from>
    <xdr:to>
      <xdr:col>73</xdr:col>
      <xdr:colOff>180975</xdr:colOff>
      <xdr:row>77</xdr:row>
      <xdr:rowOff>119380</xdr:rowOff>
    </xdr:to>
    <xdr:cxnSp macro="">
      <xdr:nvCxnSpPr>
        <xdr:cNvPr id="432" name="直線コネクタ 431"/>
        <xdr:cNvCxnSpPr/>
      </xdr:nvCxnSpPr>
      <xdr:spPr>
        <a:xfrm flipV="1">
          <a:off x="13893800" y="1316863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125730</xdr:rowOff>
    </xdr:from>
    <xdr:to>
      <xdr:col>74</xdr:col>
      <xdr:colOff>31750</xdr:colOff>
      <xdr:row>79</xdr:row>
      <xdr:rowOff>55880</xdr:rowOff>
    </xdr:to>
    <xdr:sp macro="" textlink="">
      <xdr:nvSpPr>
        <xdr:cNvPr id="433" name="フローチャート: 判断 432"/>
        <xdr:cNvSpPr/>
      </xdr:nvSpPr>
      <xdr:spPr>
        <a:xfrm>
          <a:off x="14732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40657</xdr:rowOff>
    </xdr:from>
    <xdr:ext cx="762000" cy="259045"/>
    <xdr:sp macro="" textlink="">
      <xdr:nvSpPr>
        <xdr:cNvPr id="434" name="テキスト ボックス 433"/>
        <xdr:cNvSpPr txBox="1"/>
      </xdr:nvSpPr>
      <xdr:spPr>
        <a:xfrm>
          <a:off x="14401800" y="135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119380</xdr:rowOff>
    </xdr:from>
    <xdr:to>
      <xdr:col>69</xdr:col>
      <xdr:colOff>92075</xdr:colOff>
      <xdr:row>77</xdr:row>
      <xdr:rowOff>157480</xdr:rowOff>
    </xdr:to>
    <xdr:cxnSp macro="">
      <xdr:nvCxnSpPr>
        <xdr:cNvPr id="435" name="直線コネクタ 434"/>
        <xdr:cNvCxnSpPr/>
      </xdr:nvCxnSpPr>
      <xdr:spPr>
        <a:xfrm flipV="1">
          <a:off x="13004800" y="133210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152400</xdr:rowOff>
    </xdr:from>
    <xdr:to>
      <xdr:col>69</xdr:col>
      <xdr:colOff>142875</xdr:colOff>
      <xdr:row>79</xdr:row>
      <xdr:rowOff>82550</xdr:rowOff>
    </xdr:to>
    <xdr:sp macro="" textlink="">
      <xdr:nvSpPr>
        <xdr:cNvPr id="436" name="フローチャート: 判断 435"/>
        <xdr:cNvSpPr/>
      </xdr:nvSpPr>
      <xdr:spPr>
        <a:xfrm>
          <a:off x="13843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67327</xdr:rowOff>
    </xdr:from>
    <xdr:ext cx="762000" cy="259045"/>
    <xdr:sp macro="" textlink="">
      <xdr:nvSpPr>
        <xdr:cNvPr id="437" name="テキスト ボックス 436"/>
        <xdr:cNvSpPr txBox="1"/>
      </xdr:nvSpPr>
      <xdr:spPr>
        <a:xfrm>
          <a:off x="13512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38" name="フローチャート: 判断 437"/>
        <xdr:cNvSpPr/>
      </xdr:nvSpPr>
      <xdr:spPr>
        <a:xfrm>
          <a:off x="12954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44466</xdr:rowOff>
    </xdr:from>
    <xdr:ext cx="762000" cy="259045"/>
    <xdr:sp macro="" textlink="">
      <xdr:nvSpPr>
        <xdr:cNvPr id="439" name="テキスト ボックス 438"/>
        <xdr:cNvSpPr txBox="1"/>
      </xdr:nvSpPr>
      <xdr:spPr>
        <a:xfrm>
          <a:off x="12623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125730</xdr:rowOff>
    </xdr:from>
    <xdr:to>
      <xdr:col>82</xdr:col>
      <xdr:colOff>158750</xdr:colOff>
      <xdr:row>77</xdr:row>
      <xdr:rowOff>55880</xdr:rowOff>
    </xdr:to>
    <xdr:sp macro="" textlink="">
      <xdr:nvSpPr>
        <xdr:cNvPr id="445" name="楕円 444"/>
        <xdr:cNvSpPr/>
      </xdr:nvSpPr>
      <xdr:spPr>
        <a:xfrm>
          <a:off x="164592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142257</xdr:rowOff>
    </xdr:from>
    <xdr:ext cx="762000" cy="259045"/>
    <xdr:sp macro="" textlink="">
      <xdr:nvSpPr>
        <xdr:cNvPr id="446" name="公債費以外該当値テキスト"/>
        <xdr:cNvSpPr txBox="1"/>
      </xdr:nvSpPr>
      <xdr:spPr>
        <a:xfrm>
          <a:off x="16598900" y="1300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114300</xdr:rowOff>
    </xdr:from>
    <xdr:to>
      <xdr:col>78</xdr:col>
      <xdr:colOff>120650</xdr:colOff>
      <xdr:row>76</xdr:row>
      <xdr:rowOff>44450</xdr:rowOff>
    </xdr:to>
    <xdr:sp macro="" textlink="">
      <xdr:nvSpPr>
        <xdr:cNvPr id="447" name="楕円 446"/>
        <xdr:cNvSpPr/>
      </xdr:nvSpPr>
      <xdr:spPr>
        <a:xfrm>
          <a:off x="156210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54627</xdr:rowOff>
    </xdr:from>
    <xdr:ext cx="736600" cy="259045"/>
    <xdr:sp macro="" textlink="">
      <xdr:nvSpPr>
        <xdr:cNvPr id="448" name="テキスト ボックス 447"/>
        <xdr:cNvSpPr txBox="1"/>
      </xdr:nvSpPr>
      <xdr:spPr>
        <a:xfrm>
          <a:off x="15290800" y="1274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87630</xdr:rowOff>
    </xdr:from>
    <xdr:to>
      <xdr:col>74</xdr:col>
      <xdr:colOff>31750</xdr:colOff>
      <xdr:row>77</xdr:row>
      <xdr:rowOff>17780</xdr:rowOff>
    </xdr:to>
    <xdr:sp macro="" textlink="">
      <xdr:nvSpPr>
        <xdr:cNvPr id="449" name="楕円 448"/>
        <xdr:cNvSpPr/>
      </xdr:nvSpPr>
      <xdr:spPr>
        <a:xfrm>
          <a:off x="14732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27957</xdr:rowOff>
    </xdr:from>
    <xdr:ext cx="762000" cy="259045"/>
    <xdr:sp macro="" textlink="">
      <xdr:nvSpPr>
        <xdr:cNvPr id="450" name="テキスト ボックス 449"/>
        <xdr:cNvSpPr txBox="1"/>
      </xdr:nvSpPr>
      <xdr:spPr>
        <a:xfrm>
          <a:off x="14401800" y="1288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68580</xdr:rowOff>
    </xdr:from>
    <xdr:to>
      <xdr:col>69</xdr:col>
      <xdr:colOff>142875</xdr:colOff>
      <xdr:row>77</xdr:row>
      <xdr:rowOff>170180</xdr:rowOff>
    </xdr:to>
    <xdr:sp macro="" textlink="">
      <xdr:nvSpPr>
        <xdr:cNvPr id="451" name="楕円 450"/>
        <xdr:cNvSpPr/>
      </xdr:nvSpPr>
      <xdr:spPr>
        <a:xfrm>
          <a:off x="1384300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8907</xdr:rowOff>
    </xdr:from>
    <xdr:ext cx="762000" cy="259045"/>
    <xdr:sp macro="" textlink="">
      <xdr:nvSpPr>
        <xdr:cNvPr id="452" name="テキスト ボックス 451"/>
        <xdr:cNvSpPr txBox="1"/>
      </xdr:nvSpPr>
      <xdr:spPr>
        <a:xfrm>
          <a:off x="13512800" y="1303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106680</xdr:rowOff>
    </xdr:from>
    <xdr:to>
      <xdr:col>65</xdr:col>
      <xdr:colOff>53975</xdr:colOff>
      <xdr:row>78</xdr:row>
      <xdr:rowOff>36830</xdr:rowOff>
    </xdr:to>
    <xdr:sp macro="" textlink="">
      <xdr:nvSpPr>
        <xdr:cNvPr id="453" name="楕円 452"/>
        <xdr:cNvSpPr/>
      </xdr:nvSpPr>
      <xdr:spPr>
        <a:xfrm>
          <a:off x="12954000" y="133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47007</xdr:rowOff>
    </xdr:from>
    <xdr:ext cx="762000" cy="259045"/>
    <xdr:sp macro="" textlink="">
      <xdr:nvSpPr>
        <xdr:cNvPr id="454" name="テキスト ボックス 453"/>
        <xdr:cNvSpPr txBox="1"/>
      </xdr:nvSpPr>
      <xdr:spPr>
        <a:xfrm>
          <a:off x="12623800" y="1307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沖縄県南風原町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59100</xdr:rowOff>
    </xdr:from>
    <xdr:to>
      <xdr:col>29</xdr:col>
      <xdr:colOff>127000</xdr:colOff>
      <xdr:row>19</xdr:row>
      <xdr:rowOff>152794</xdr:rowOff>
    </xdr:to>
    <xdr:cxnSp macro="">
      <xdr:nvCxnSpPr>
        <xdr:cNvPr id="47" name="直線コネクタ 46"/>
        <xdr:cNvCxnSpPr/>
      </xdr:nvCxnSpPr>
      <xdr:spPr bwMode="auto">
        <a:xfrm flipV="1">
          <a:off x="5651500" y="1992675"/>
          <a:ext cx="0" cy="14652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124871</xdr:rowOff>
    </xdr:from>
    <xdr:ext cx="762000" cy="259045"/>
    <xdr:sp macro="" textlink="">
      <xdr:nvSpPr>
        <xdr:cNvPr id="48" name="人口1人当たり決算額の推移最小値テキスト130"/>
        <xdr:cNvSpPr txBox="1"/>
      </xdr:nvSpPr>
      <xdr:spPr>
        <a:xfrm>
          <a:off x="5740400" y="3430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152794</xdr:rowOff>
    </xdr:from>
    <xdr:to>
      <xdr:col>30</xdr:col>
      <xdr:colOff>25400</xdr:colOff>
      <xdr:row>19</xdr:row>
      <xdr:rowOff>152794</xdr:rowOff>
    </xdr:to>
    <xdr:cxnSp macro="">
      <xdr:nvCxnSpPr>
        <xdr:cNvPr id="49" name="直線コネクタ 48"/>
        <xdr:cNvCxnSpPr/>
      </xdr:nvCxnSpPr>
      <xdr:spPr bwMode="auto">
        <a:xfrm>
          <a:off x="5562600" y="34579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145477</xdr:rowOff>
    </xdr:from>
    <xdr:ext cx="762000" cy="259045"/>
    <xdr:sp macro="" textlink="">
      <xdr:nvSpPr>
        <xdr:cNvPr id="50" name="人口1人当たり決算額の推移最大値テキスト130"/>
        <xdr:cNvSpPr txBox="1"/>
      </xdr:nvSpPr>
      <xdr:spPr>
        <a:xfrm>
          <a:off x="5740400" y="173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59100</xdr:rowOff>
    </xdr:from>
    <xdr:to>
      <xdr:col>30</xdr:col>
      <xdr:colOff>25400</xdr:colOff>
      <xdr:row>11</xdr:row>
      <xdr:rowOff>59100</xdr:rowOff>
    </xdr:to>
    <xdr:cxnSp macro="">
      <xdr:nvCxnSpPr>
        <xdr:cNvPr id="51" name="直線コネクタ 50"/>
        <xdr:cNvCxnSpPr/>
      </xdr:nvCxnSpPr>
      <xdr:spPr bwMode="auto">
        <a:xfrm>
          <a:off x="5562600" y="1992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44699</xdr:rowOff>
    </xdr:from>
    <xdr:to>
      <xdr:col>29</xdr:col>
      <xdr:colOff>127000</xdr:colOff>
      <xdr:row>18</xdr:row>
      <xdr:rowOff>132204</xdr:rowOff>
    </xdr:to>
    <xdr:cxnSp macro="">
      <xdr:nvCxnSpPr>
        <xdr:cNvPr id="52" name="直線コネクタ 51"/>
        <xdr:cNvCxnSpPr/>
      </xdr:nvCxnSpPr>
      <xdr:spPr bwMode="auto">
        <a:xfrm flipV="1">
          <a:off x="5003800" y="3178424"/>
          <a:ext cx="647700" cy="875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59542</xdr:rowOff>
    </xdr:from>
    <xdr:ext cx="762000" cy="259045"/>
    <xdr:sp macro="" textlink="">
      <xdr:nvSpPr>
        <xdr:cNvPr id="53" name="人口1人当たり決算額の推移平均値テキスト130"/>
        <xdr:cNvSpPr txBox="1"/>
      </xdr:nvSpPr>
      <xdr:spPr>
        <a:xfrm>
          <a:off x="5740400" y="2850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43015</xdr:rowOff>
    </xdr:from>
    <xdr:to>
      <xdr:col>29</xdr:col>
      <xdr:colOff>177800</xdr:colOff>
      <xdr:row>17</xdr:row>
      <xdr:rowOff>144615</xdr:rowOff>
    </xdr:to>
    <xdr:sp macro="" textlink="">
      <xdr:nvSpPr>
        <xdr:cNvPr id="54" name="フローチャート: 判断 53"/>
        <xdr:cNvSpPr/>
      </xdr:nvSpPr>
      <xdr:spPr bwMode="auto">
        <a:xfrm>
          <a:off x="5600700" y="3005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132204</xdr:rowOff>
    </xdr:from>
    <xdr:to>
      <xdr:col>26</xdr:col>
      <xdr:colOff>50800</xdr:colOff>
      <xdr:row>18</xdr:row>
      <xdr:rowOff>155178</xdr:rowOff>
    </xdr:to>
    <xdr:cxnSp macro="">
      <xdr:nvCxnSpPr>
        <xdr:cNvPr id="55" name="直線コネクタ 54"/>
        <xdr:cNvCxnSpPr/>
      </xdr:nvCxnSpPr>
      <xdr:spPr bwMode="auto">
        <a:xfrm flipV="1">
          <a:off x="4305300" y="3265929"/>
          <a:ext cx="698500" cy="22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58968</xdr:rowOff>
    </xdr:from>
    <xdr:to>
      <xdr:col>26</xdr:col>
      <xdr:colOff>101600</xdr:colOff>
      <xdr:row>17</xdr:row>
      <xdr:rowOff>160568</xdr:rowOff>
    </xdr:to>
    <xdr:sp macro="" textlink="">
      <xdr:nvSpPr>
        <xdr:cNvPr id="56" name="フローチャート: 判断 55"/>
        <xdr:cNvSpPr/>
      </xdr:nvSpPr>
      <xdr:spPr bwMode="auto">
        <a:xfrm>
          <a:off x="49530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170745</xdr:rowOff>
    </xdr:from>
    <xdr:ext cx="736600" cy="259045"/>
    <xdr:sp macro="" textlink="">
      <xdr:nvSpPr>
        <xdr:cNvPr id="57" name="テキスト ボックス 56"/>
        <xdr:cNvSpPr txBox="1"/>
      </xdr:nvSpPr>
      <xdr:spPr>
        <a:xfrm>
          <a:off x="4622800" y="2790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155178</xdr:rowOff>
    </xdr:from>
    <xdr:to>
      <xdr:col>22</xdr:col>
      <xdr:colOff>114300</xdr:colOff>
      <xdr:row>19</xdr:row>
      <xdr:rowOff>9184</xdr:rowOff>
    </xdr:to>
    <xdr:cxnSp macro="">
      <xdr:nvCxnSpPr>
        <xdr:cNvPr id="58" name="直線コネクタ 57"/>
        <xdr:cNvCxnSpPr/>
      </xdr:nvCxnSpPr>
      <xdr:spPr bwMode="auto">
        <a:xfrm flipV="1">
          <a:off x="3606800" y="3288903"/>
          <a:ext cx="698500" cy="254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86155</xdr:rowOff>
    </xdr:from>
    <xdr:to>
      <xdr:col>22</xdr:col>
      <xdr:colOff>165100</xdr:colOff>
      <xdr:row>18</xdr:row>
      <xdr:rowOff>16305</xdr:rowOff>
    </xdr:to>
    <xdr:sp macro="" textlink="">
      <xdr:nvSpPr>
        <xdr:cNvPr id="59" name="フローチャート: 判断 58"/>
        <xdr:cNvSpPr/>
      </xdr:nvSpPr>
      <xdr:spPr bwMode="auto">
        <a:xfrm>
          <a:off x="42545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26482</xdr:rowOff>
    </xdr:from>
    <xdr:ext cx="762000" cy="259045"/>
    <xdr:sp macro="" textlink="">
      <xdr:nvSpPr>
        <xdr:cNvPr id="60" name="テキスト ボックス 59"/>
        <xdr:cNvSpPr txBox="1"/>
      </xdr:nvSpPr>
      <xdr:spPr>
        <a:xfrm>
          <a:off x="3924300" y="281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142491</xdr:rowOff>
    </xdr:from>
    <xdr:to>
      <xdr:col>18</xdr:col>
      <xdr:colOff>177800</xdr:colOff>
      <xdr:row>19</xdr:row>
      <xdr:rowOff>9184</xdr:rowOff>
    </xdr:to>
    <xdr:cxnSp macro="">
      <xdr:nvCxnSpPr>
        <xdr:cNvPr id="61" name="直線コネクタ 60"/>
        <xdr:cNvCxnSpPr/>
      </xdr:nvCxnSpPr>
      <xdr:spPr bwMode="auto">
        <a:xfrm>
          <a:off x="2908300" y="3276216"/>
          <a:ext cx="698500" cy="381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102418</xdr:rowOff>
    </xdr:from>
    <xdr:to>
      <xdr:col>19</xdr:col>
      <xdr:colOff>38100</xdr:colOff>
      <xdr:row>18</xdr:row>
      <xdr:rowOff>32568</xdr:rowOff>
    </xdr:to>
    <xdr:sp macro="" textlink="">
      <xdr:nvSpPr>
        <xdr:cNvPr id="62" name="フローチャート: 判断 61"/>
        <xdr:cNvSpPr/>
      </xdr:nvSpPr>
      <xdr:spPr bwMode="auto">
        <a:xfrm>
          <a:off x="35560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42745</xdr:rowOff>
    </xdr:from>
    <xdr:ext cx="762000" cy="259045"/>
    <xdr:sp macro="" textlink="">
      <xdr:nvSpPr>
        <xdr:cNvPr id="63" name="テキスト ボックス 62"/>
        <xdr:cNvSpPr txBox="1"/>
      </xdr:nvSpPr>
      <xdr:spPr>
        <a:xfrm>
          <a:off x="3225800" y="2833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107545</xdr:rowOff>
    </xdr:from>
    <xdr:to>
      <xdr:col>15</xdr:col>
      <xdr:colOff>101600</xdr:colOff>
      <xdr:row>18</xdr:row>
      <xdr:rowOff>37695</xdr:rowOff>
    </xdr:to>
    <xdr:sp macro="" textlink="">
      <xdr:nvSpPr>
        <xdr:cNvPr id="64" name="フローチャート: 判断 63"/>
        <xdr:cNvSpPr/>
      </xdr:nvSpPr>
      <xdr:spPr bwMode="auto">
        <a:xfrm>
          <a:off x="28575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47872</xdr:rowOff>
    </xdr:from>
    <xdr:ext cx="762000" cy="259045"/>
    <xdr:sp macro="" textlink="">
      <xdr:nvSpPr>
        <xdr:cNvPr id="65" name="テキスト ボックス 64"/>
        <xdr:cNvSpPr txBox="1"/>
      </xdr:nvSpPr>
      <xdr:spPr>
        <a:xfrm>
          <a:off x="2527300" y="28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165349</xdr:rowOff>
    </xdr:from>
    <xdr:to>
      <xdr:col>29</xdr:col>
      <xdr:colOff>177800</xdr:colOff>
      <xdr:row>18</xdr:row>
      <xdr:rowOff>95499</xdr:rowOff>
    </xdr:to>
    <xdr:sp macro="" textlink="">
      <xdr:nvSpPr>
        <xdr:cNvPr id="71" name="楕円 70"/>
        <xdr:cNvSpPr/>
      </xdr:nvSpPr>
      <xdr:spPr bwMode="auto">
        <a:xfrm>
          <a:off x="5600700" y="31276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137426</xdr:rowOff>
    </xdr:from>
    <xdr:ext cx="762000" cy="259045"/>
    <xdr:sp macro="" textlink="">
      <xdr:nvSpPr>
        <xdr:cNvPr id="72" name="人口1人当たり決算額の推移該当値テキスト130"/>
        <xdr:cNvSpPr txBox="1"/>
      </xdr:nvSpPr>
      <xdr:spPr>
        <a:xfrm>
          <a:off x="5740400" y="3099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81403</xdr:rowOff>
    </xdr:from>
    <xdr:to>
      <xdr:col>26</xdr:col>
      <xdr:colOff>101600</xdr:colOff>
      <xdr:row>19</xdr:row>
      <xdr:rowOff>11554</xdr:rowOff>
    </xdr:to>
    <xdr:sp macro="" textlink="">
      <xdr:nvSpPr>
        <xdr:cNvPr id="73" name="楕円 72"/>
        <xdr:cNvSpPr/>
      </xdr:nvSpPr>
      <xdr:spPr bwMode="auto">
        <a:xfrm>
          <a:off x="4953000" y="3215128"/>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167781</xdr:rowOff>
    </xdr:from>
    <xdr:ext cx="736600" cy="259045"/>
    <xdr:sp macro="" textlink="">
      <xdr:nvSpPr>
        <xdr:cNvPr id="74" name="テキスト ボックス 73"/>
        <xdr:cNvSpPr txBox="1"/>
      </xdr:nvSpPr>
      <xdr:spPr>
        <a:xfrm>
          <a:off x="4622800" y="3301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104378</xdr:rowOff>
    </xdr:from>
    <xdr:to>
      <xdr:col>22</xdr:col>
      <xdr:colOff>165100</xdr:colOff>
      <xdr:row>19</xdr:row>
      <xdr:rowOff>34528</xdr:rowOff>
    </xdr:to>
    <xdr:sp macro="" textlink="">
      <xdr:nvSpPr>
        <xdr:cNvPr id="75" name="楕円 74"/>
        <xdr:cNvSpPr/>
      </xdr:nvSpPr>
      <xdr:spPr bwMode="auto">
        <a:xfrm>
          <a:off x="4254500" y="32381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19305</xdr:rowOff>
    </xdr:from>
    <xdr:ext cx="762000" cy="259045"/>
    <xdr:sp macro="" textlink="">
      <xdr:nvSpPr>
        <xdr:cNvPr id="76" name="テキスト ボックス 75"/>
        <xdr:cNvSpPr txBox="1"/>
      </xdr:nvSpPr>
      <xdr:spPr>
        <a:xfrm>
          <a:off x="3924300" y="3324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129834</xdr:rowOff>
    </xdr:from>
    <xdr:to>
      <xdr:col>19</xdr:col>
      <xdr:colOff>38100</xdr:colOff>
      <xdr:row>19</xdr:row>
      <xdr:rowOff>59984</xdr:rowOff>
    </xdr:to>
    <xdr:sp macro="" textlink="">
      <xdr:nvSpPr>
        <xdr:cNvPr id="77" name="楕円 76"/>
        <xdr:cNvSpPr/>
      </xdr:nvSpPr>
      <xdr:spPr bwMode="auto">
        <a:xfrm>
          <a:off x="3556000" y="32635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44761</xdr:rowOff>
    </xdr:from>
    <xdr:ext cx="762000" cy="259045"/>
    <xdr:sp macro="" textlink="">
      <xdr:nvSpPr>
        <xdr:cNvPr id="78" name="テキスト ボックス 77"/>
        <xdr:cNvSpPr txBox="1"/>
      </xdr:nvSpPr>
      <xdr:spPr>
        <a:xfrm>
          <a:off x="3225800" y="3349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91690</xdr:rowOff>
    </xdr:from>
    <xdr:to>
      <xdr:col>15</xdr:col>
      <xdr:colOff>101600</xdr:colOff>
      <xdr:row>19</xdr:row>
      <xdr:rowOff>21841</xdr:rowOff>
    </xdr:to>
    <xdr:sp macro="" textlink="">
      <xdr:nvSpPr>
        <xdr:cNvPr id="79" name="楕円 78"/>
        <xdr:cNvSpPr/>
      </xdr:nvSpPr>
      <xdr:spPr bwMode="auto">
        <a:xfrm>
          <a:off x="2857500" y="3225415"/>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6618</xdr:rowOff>
    </xdr:from>
    <xdr:ext cx="762000" cy="259045"/>
    <xdr:sp macro="" textlink="">
      <xdr:nvSpPr>
        <xdr:cNvPr id="80" name="テキスト ボックス 79"/>
        <xdr:cNvSpPr txBox="1"/>
      </xdr:nvSpPr>
      <xdr:spPr>
        <a:xfrm>
          <a:off x="2527300" y="331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220307</xdr:rowOff>
    </xdr:from>
    <xdr:to>
      <xdr:col>29</xdr:col>
      <xdr:colOff>127000</xdr:colOff>
      <xdr:row>37</xdr:row>
      <xdr:rowOff>189065</xdr:rowOff>
    </xdr:to>
    <xdr:cxnSp macro="">
      <xdr:nvCxnSpPr>
        <xdr:cNvPr id="108" name="直線コネクタ 107"/>
        <xdr:cNvCxnSpPr/>
      </xdr:nvCxnSpPr>
      <xdr:spPr bwMode="auto">
        <a:xfrm flipV="1">
          <a:off x="5651500" y="6144857"/>
          <a:ext cx="0" cy="11689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161142</xdr:rowOff>
    </xdr:from>
    <xdr:ext cx="762000" cy="259045"/>
    <xdr:sp macro="" textlink="">
      <xdr:nvSpPr>
        <xdr:cNvPr id="109" name="人口1人当たり決算額の推移最小値テキスト445"/>
        <xdr:cNvSpPr txBox="1"/>
      </xdr:nvSpPr>
      <xdr:spPr>
        <a:xfrm>
          <a:off x="5740400" y="72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189065</xdr:rowOff>
    </xdr:from>
    <xdr:to>
      <xdr:col>30</xdr:col>
      <xdr:colOff>25400</xdr:colOff>
      <xdr:row>37</xdr:row>
      <xdr:rowOff>189065</xdr:rowOff>
    </xdr:to>
    <xdr:cxnSp macro="">
      <xdr:nvCxnSpPr>
        <xdr:cNvPr id="110" name="直線コネクタ 109"/>
        <xdr:cNvCxnSpPr/>
      </xdr:nvCxnSpPr>
      <xdr:spPr bwMode="auto">
        <a:xfrm>
          <a:off x="5562600" y="73137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135234</xdr:rowOff>
    </xdr:from>
    <xdr:ext cx="762000" cy="259045"/>
    <xdr:sp macro="" textlink="">
      <xdr:nvSpPr>
        <xdr:cNvPr id="111" name="人口1人当たり決算額の推移最大値テキスト445"/>
        <xdr:cNvSpPr txBox="1"/>
      </xdr:nvSpPr>
      <xdr:spPr>
        <a:xfrm>
          <a:off x="5740400" y="588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220307</xdr:rowOff>
    </xdr:from>
    <xdr:to>
      <xdr:col>30</xdr:col>
      <xdr:colOff>25400</xdr:colOff>
      <xdr:row>33</xdr:row>
      <xdr:rowOff>220307</xdr:rowOff>
    </xdr:to>
    <xdr:cxnSp macro="">
      <xdr:nvCxnSpPr>
        <xdr:cNvPr id="112" name="直線コネクタ 111"/>
        <xdr:cNvCxnSpPr/>
      </xdr:nvCxnSpPr>
      <xdr:spPr bwMode="auto">
        <a:xfrm>
          <a:off x="5562600" y="61448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221259</xdr:rowOff>
    </xdr:from>
    <xdr:to>
      <xdr:col>29</xdr:col>
      <xdr:colOff>127000</xdr:colOff>
      <xdr:row>35</xdr:row>
      <xdr:rowOff>240176</xdr:rowOff>
    </xdr:to>
    <xdr:cxnSp macro="">
      <xdr:nvCxnSpPr>
        <xdr:cNvPr id="113" name="直線コネクタ 112"/>
        <xdr:cNvCxnSpPr/>
      </xdr:nvCxnSpPr>
      <xdr:spPr bwMode="auto">
        <a:xfrm>
          <a:off x="5003800" y="6831609"/>
          <a:ext cx="647700" cy="189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224953</xdr:rowOff>
    </xdr:from>
    <xdr:ext cx="762000" cy="259045"/>
    <xdr:sp macro="" textlink="">
      <xdr:nvSpPr>
        <xdr:cNvPr id="114" name="人口1人当たり決算額の推移平均値テキスト445"/>
        <xdr:cNvSpPr txBox="1"/>
      </xdr:nvSpPr>
      <xdr:spPr>
        <a:xfrm>
          <a:off x="5740400" y="68353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236544</xdr:rowOff>
    </xdr:from>
    <xdr:to>
      <xdr:col>29</xdr:col>
      <xdr:colOff>177800</xdr:colOff>
      <xdr:row>35</xdr:row>
      <xdr:rowOff>338144</xdr:rowOff>
    </xdr:to>
    <xdr:sp macro="" textlink="">
      <xdr:nvSpPr>
        <xdr:cNvPr id="115" name="フローチャート: 判断 114"/>
        <xdr:cNvSpPr/>
      </xdr:nvSpPr>
      <xdr:spPr bwMode="auto">
        <a:xfrm>
          <a:off x="56007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221259</xdr:rowOff>
    </xdr:from>
    <xdr:to>
      <xdr:col>26</xdr:col>
      <xdr:colOff>50800</xdr:colOff>
      <xdr:row>35</xdr:row>
      <xdr:rowOff>224765</xdr:rowOff>
    </xdr:to>
    <xdr:cxnSp macro="">
      <xdr:nvCxnSpPr>
        <xdr:cNvPr id="116" name="直線コネクタ 115"/>
        <xdr:cNvCxnSpPr/>
      </xdr:nvCxnSpPr>
      <xdr:spPr bwMode="auto">
        <a:xfrm flipV="1">
          <a:off x="4305300" y="6831609"/>
          <a:ext cx="698500" cy="35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259670</xdr:rowOff>
    </xdr:from>
    <xdr:to>
      <xdr:col>26</xdr:col>
      <xdr:colOff>101600</xdr:colOff>
      <xdr:row>36</xdr:row>
      <xdr:rowOff>18370</xdr:rowOff>
    </xdr:to>
    <xdr:sp macro="" textlink="">
      <xdr:nvSpPr>
        <xdr:cNvPr id="117" name="フローチャート: 判断 116"/>
        <xdr:cNvSpPr/>
      </xdr:nvSpPr>
      <xdr:spPr bwMode="auto">
        <a:xfrm>
          <a:off x="49530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3147</xdr:rowOff>
    </xdr:from>
    <xdr:ext cx="736600" cy="259045"/>
    <xdr:sp macro="" textlink="">
      <xdr:nvSpPr>
        <xdr:cNvPr id="118" name="テキスト ボックス 117"/>
        <xdr:cNvSpPr txBox="1"/>
      </xdr:nvSpPr>
      <xdr:spPr>
        <a:xfrm>
          <a:off x="4622800" y="6956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224765</xdr:rowOff>
    </xdr:from>
    <xdr:to>
      <xdr:col>22</xdr:col>
      <xdr:colOff>114300</xdr:colOff>
      <xdr:row>35</xdr:row>
      <xdr:rowOff>230346</xdr:rowOff>
    </xdr:to>
    <xdr:cxnSp macro="">
      <xdr:nvCxnSpPr>
        <xdr:cNvPr id="119" name="直線コネクタ 118"/>
        <xdr:cNvCxnSpPr/>
      </xdr:nvCxnSpPr>
      <xdr:spPr bwMode="auto">
        <a:xfrm flipV="1">
          <a:off x="3606800" y="6835115"/>
          <a:ext cx="698500" cy="55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272186</xdr:rowOff>
    </xdr:from>
    <xdr:to>
      <xdr:col>22</xdr:col>
      <xdr:colOff>165100</xdr:colOff>
      <xdr:row>36</xdr:row>
      <xdr:rowOff>30886</xdr:rowOff>
    </xdr:to>
    <xdr:sp macro="" textlink="">
      <xdr:nvSpPr>
        <xdr:cNvPr id="120" name="フローチャート: 判断 119"/>
        <xdr:cNvSpPr/>
      </xdr:nvSpPr>
      <xdr:spPr bwMode="auto">
        <a:xfrm>
          <a:off x="42545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15663</xdr:rowOff>
    </xdr:from>
    <xdr:ext cx="762000" cy="259045"/>
    <xdr:sp macro="" textlink="">
      <xdr:nvSpPr>
        <xdr:cNvPr id="121" name="テキスト ボックス 120"/>
        <xdr:cNvSpPr txBox="1"/>
      </xdr:nvSpPr>
      <xdr:spPr>
        <a:xfrm>
          <a:off x="3924300" y="696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230346</xdr:rowOff>
    </xdr:from>
    <xdr:to>
      <xdr:col>18</xdr:col>
      <xdr:colOff>177800</xdr:colOff>
      <xdr:row>35</xdr:row>
      <xdr:rowOff>259340</xdr:rowOff>
    </xdr:to>
    <xdr:cxnSp macro="">
      <xdr:nvCxnSpPr>
        <xdr:cNvPr id="122" name="直線コネクタ 121"/>
        <xdr:cNvCxnSpPr/>
      </xdr:nvCxnSpPr>
      <xdr:spPr bwMode="auto">
        <a:xfrm flipV="1">
          <a:off x="2908300" y="6840696"/>
          <a:ext cx="698500" cy="289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270948</xdr:rowOff>
    </xdr:from>
    <xdr:to>
      <xdr:col>19</xdr:col>
      <xdr:colOff>38100</xdr:colOff>
      <xdr:row>36</xdr:row>
      <xdr:rowOff>29648</xdr:rowOff>
    </xdr:to>
    <xdr:sp macro="" textlink="">
      <xdr:nvSpPr>
        <xdr:cNvPr id="123" name="フローチャート: 判断 122"/>
        <xdr:cNvSpPr/>
      </xdr:nvSpPr>
      <xdr:spPr bwMode="auto">
        <a:xfrm>
          <a:off x="35560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14425</xdr:rowOff>
    </xdr:from>
    <xdr:ext cx="762000" cy="259045"/>
    <xdr:sp macro="" textlink="">
      <xdr:nvSpPr>
        <xdr:cNvPr id="124" name="テキスト ボックス 123"/>
        <xdr:cNvSpPr txBox="1"/>
      </xdr:nvSpPr>
      <xdr:spPr>
        <a:xfrm>
          <a:off x="3225800" y="6967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268129</xdr:rowOff>
    </xdr:from>
    <xdr:to>
      <xdr:col>15</xdr:col>
      <xdr:colOff>101600</xdr:colOff>
      <xdr:row>36</xdr:row>
      <xdr:rowOff>26829</xdr:rowOff>
    </xdr:to>
    <xdr:sp macro="" textlink="">
      <xdr:nvSpPr>
        <xdr:cNvPr id="125" name="フローチャート: 判断 124"/>
        <xdr:cNvSpPr/>
      </xdr:nvSpPr>
      <xdr:spPr bwMode="auto">
        <a:xfrm>
          <a:off x="2857500" y="68784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11606</xdr:rowOff>
    </xdr:from>
    <xdr:ext cx="762000" cy="259045"/>
    <xdr:sp macro="" textlink="">
      <xdr:nvSpPr>
        <xdr:cNvPr id="126" name="テキスト ボックス 125"/>
        <xdr:cNvSpPr txBox="1"/>
      </xdr:nvSpPr>
      <xdr:spPr>
        <a:xfrm>
          <a:off x="2527300" y="696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189376</xdr:rowOff>
    </xdr:from>
    <xdr:to>
      <xdr:col>29</xdr:col>
      <xdr:colOff>177800</xdr:colOff>
      <xdr:row>35</xdr:row>
      <xdr:rowOff>290976</xdr:rowOff>
    </xdr:to>
    <xdr:sp macro="" textlink="">
      <xdr:nvSpPr>
        <xdr:cNvPr id="132" name="楕円 131"/>
        <xdr:cNvSpPr/>
      </xdr:nvSpPr>
      <xdr:spPr bwMode="auto">
        <a:xfrm>
          <a:off x="5600700" y="67997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34453</xdr:rowOff>
    </xdr:from>
    <xdr:ext cx="762000" cy="259045"/>
    <xdr:sp macro="" textlink="">
      <xdr:nvSpPr>
        <xdr:cNvPr id="133" name="人口1人当たり決算額の推移該当値テキスト445"/>
        <xdr:cNvSpPr txBox="1"/>
      </xdr:nvSpPr>
      <xdr:spPr>
        <a:xfrm>
          <a:off x="5740400" y="6644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170459</xdr:rowOff>
    </xdr:from>
    <xdr:to>
      <xdr:col>26</xdr:col>
      <xdr:colOff>101600</xdr:colOff>
      <xdr:row>35</xdr:row>
      <xdr:rowOff>272059</xdr:rowOff>
    </xdr:to>
    <xdr:sp macro="" textlink="">
      <xdr:nvSpPr>
        <xdr:cNvPr id="134" name="楕円 133"/>
        <xdr:cNvSpPr/>
      </xdr:nvSpPr>
      <xdr:spPr bwMode="auto">
        <a:xfrm>
          <a:off x="4953000" y="6780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282236</xdr:rowOff>
    </xdr:from>
    <xdr:ext cx="736600" cy="259045"/>
    <xdr:sp macro="" textlink="">
      <xdr:nvSpPr>
        <xdr:cNvPr id="135" name="テキスト ボックス 134"/>
        <xdr:cNvSpPr txBox="1"/>
      </xdr:nvSpPr>
      <xdr:spPr>
        <a:xfrm>
          <a:off x="4622800" y="6549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173965</xdr:rowOff>
    </xdr:from>
    <xdr:to>
      <xdr:col>22</xdr:col>
      <xdr:colOff>165100</xdr:colOff>
      <xdr:row>35</xdr:row>
      <xdr:rowOff>275565</xdr:rowOff>
    </xdr:to>
    <xdr:sp macro="" textlink="">
      <xdr:nvSpPr>
        <xdr:cNvPr id="136" name="楕円 135"/>
        <xdr:cNvSpPr/>
      </xdr:nvSpPr>
      <xdr:spPr bwMode="auto">
        <a:xfrm>
          <a:off x="4254500" y="67843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285742</xdr:rowOff>
    </xdr:from>
    <xdr:ext cx="762000" cy="259045"/>
    <xdr:sp macro="" textlink="">
      <xdr:nvSpPr>
        <xdr:cNvPr id="137" name="テキスト ボックス 136"/>
        <xdr:cNvSpPr txBox="1"/>
      </xdr:nvSpPr>
      <xdr:spPr>
        <a:xfrm>
          <a:off x="3924300" y="655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179546</xdr:rowOff>
    </xdr:from>
    <xdr:to>
      <xdr:col>19</xdr:col>
      <xdr:colOff>38100</xdr:colOff>
      <xdr:row>35</xdr:row>
      <xdr:rowOff>281146</xdr:rowOff>
    </xdr:to>
    <xdr:sp macro="" textlink="">
      <xdr:nvSpPr>
        <xdr:cNvPr id="138" name="楕円 137"/>
        <xdr:cNvSpPr/>
      </xdr:nvSpPr>
      <xdr:spPr bwMode="auto">
        <a:xfrm>
          <a:off x="3556000" y="6789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291323</xdr:rowOff>
    </xdr:from>
    <xdr:ext cx="762000" cy="259045"/>
    <xdr:sp macro="" textlink="">
      <xdr:nvSpPr>
        <xdr:cNvPr id="139" name="テキスト ボックス 138"/>
        <xdr:cNvSpPr txBox="1"/>
      </xdr:nvSpPr>
      <xdr:spPr>
        <a:xfrm>
          <a:off x="3225800" y="655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208540</xdr:rowOff>
    </xdr:from>
    <xdr:to>
      <xdr:col>15</xdr:col>
      <xdr:colOff>101600</xdr:colOff>
      <xdr:row>35</xdr:row>
      <xdr:rowOff>310140</xdr:rowOff>
    </xdr:to>
    <xdr:sp macro="" textlink="">
      <xdr:nvSpPr>
        <xdr:cNvPr id="140" name="楕円 139"/>
        <xdr:cNvSpPr/>
      </xdr:nvSpPr>
      <xdr:spPr bwMode="auto">
        <a:xfrm>
          <a:off x="2857500" y="6818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320317</xdr:rowOff>
    </xdr:from>
    <xdr:ext cx="762000" cy="259045"/>
    <xdr:sp macro="" textlink="">
      <xdr:nvSpPr>
        <xdr:cNvPr id="141" name="テキスト ボックス 140"/>
        <xdr:cNvSpPr txBox="1"/>
      </xdr:nvSpPr>
      <xdr:spPr>
        <a:xfrm>
          <a:off x="2527300" y="6587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沖縄県南風原町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40,642
40,419
10.76
18,014,526
17,524,321
260,578
8,358,344
11,497,776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30.6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125546</xdr:rowOff>
    </xdr:from>
    <xdr:to>
      <xdr:col>24</xdr:col>
      <xdr:colOff>62865</xdr:colOff>
      <xdr:row>38</xdr:row>
      <xdr:rowOff>164370</xdr:rowOff>
    </xdr:to>
    <xdr:cxnSp macro="">
      <xdr:nvCxnSpPr>
        <xdr:cNvPr id="56" name="直線コネクタ 55"/>
        <xdr:cNvCxnSpPr/>
      </xdr:nvCxnSpPr>
      <xdr:spPr>
        <a:xfrm flipV="1">
          <a:off x="4633595" y="5097596"/>
          <a:ext cx="1270" cy="1581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168197</xdr:rowOff>
    </xdr:from>
    <xdr:ext cx="534377" cy="259045"/>
    <xdr:sp macro="" textlink="">
      <xdr:nvSpPr>
        <xdr:cNvPr id="57" name="人件費最小値テキスト"/>
        <xdr:cNvSpPr txBox="1"/>
      </xdr:nvSpPr>
      <xdr:spPr>
        <a:xfrm>
          <a:off x="4686300" y="668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164370</xdr:rowOff>
    </xdr:from>
    <xdr:to>
      <xdr:col>24</xdr:col>
      <xdr:colOff>152400</xdr:colOff>
      <xdr:row>38</xdr:row>
      <xdr:rowOff>164370</xdr:rowOff>
    </xdr:to>
    <xdr:cxnSp macro="">
      <xdr:nvCxnSpPr>
        <xdr:cNvPr id="58" name="直線コネクタ 57"/>
        <xdr:cNvCxnSpPr/>
      </xdr:nvCxnSpPr>
      <xdr:spPr>
        <a:xfrm>
          <a:off x="4546600" y="667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72223</xdr:rowOff>
    </xdr:from>
    <xdr:ext cx="599010" cy="259045"/>
    <xdr:sp macro="" textlink="">
      <xdr:nvSpPr>
        <xdr:cNvPr id="59" name="人件費最大値テキスト"/>
        <xdr:cNvSpPr txBox="1"/>
      </xdr:nvSpPr>
      <xdr:spPr>
        <a:xfrm>
          <a:off x="4686300" y="4872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125546</xdr:rowOff>
    </xdr:from>
    <xdr:to>
      <xdr:col>24</xdr:col>
      <xdr:colOff>152400</xdr:colOff>
      <xdr:row>29</xdr:row>
      <xdr:rowOff>125546</xdr:rowOff>
    </xdr:to>
    <xdr:cxnSp macro="">
      <xdr:nvCxnSpPr>
        <xdr:cNvPr id="60" name="直線コネクタ 59"/>
        <xdr:cNvCxnSpPr/>
      </xdr:nvCxnSpPr>
      <xdr:spPr>
        <a:xfrm>
          <a:off x="4546600" y="5097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60280</xdr:rowOff>
    </xdr:from>
    <xdr:to>
      <xdr:col>24</xdr:col>
      <xdr:colOff>63500</xdr:colOff>
      <xdr:row>37</xdr:row>
      <xdr:rowOff>112973</xdr:rowOff>
    </xdr:to>
    <xdr:cxnSp macro="">
      <xdr:nvCxnSpPr>
        <xdr:cNvPr id="61" name="直線コネクタ 60"/>
        <xdr:cNvCxnSpPr/>
      </xdr:nvCxnSpPr>
      <xdr:spPr>
        <a:xfrm flipV="1">
          <a:off x="3797300" y="6403930"/>
          <a:ext cx="838200" cy="52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44092</xdr:rowOff>
    </xdr:from>
    <xdr:ext cx="534377" cy="259045"/>
    <xdr:sp macro="" textlink="">
      <xdr:nvSpPr>
        <xdr:cNvPr id="62" name="人件費平均値テキスト"/>
        <xdr:cNvSpPr txBox="1"/>
      </xdr:nvSpPr>
      <xdr:spPr>
        <a:xfrm>
          <a:off x="4686300" y="6044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21215</xdr:rowOff>
    </xdr:from>
    <xdr:to>
      <xdr:col>24</xdr:col>
      <xdr:colOff>114300</xdr:colOff>
      <xdr:row>36</xdr:row>
      <xdr:rowOff>122815</xdr:rowOff>
    </xdr:to>
    <xdr:sp macro="" textlink="">
      <xdr:nvSpPr>
        <xdr:cNvPr id="63" name="フローチャート: 判断 62"/>
        <xdr:cNvSpPr/>
      </xdr:nvSpPr>
      <xdr:spPr>
        <a:xfrm>
          <a:off x="4584700" y="61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112973</xdr:rowOff>
    </xdr:from>
    <xdr:to>
      <xdr:col>19</xdr:col>
      <xdr:colOff>177800</xdr:colOff>
      <xdr:row>37</xdr:row>
      <xdr:rowOff>165760</xdr:rowOff>
    </xdr:to>
    <xdr:cxnSp macro="">
      <xdr:nvCxnSpPr>
        <xdr:cNvPr id="64" name="直線コネクタ 63"/>
        <xdr:cNvCxnSpPr/>
      </xdr:nvCxnSpPr>
      <xdr:spPr>
        <a:xfrm flipV="1">
          <a:off x="2908300" y="6456623"/>
          <a:ext cx="889000" cy="52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30321</xdr:rowOff>
    </xdr:from>
    <xdr:to>
      <xdr:col>20</xdr:col>
      <xdr:colOff>38100</xdr:colOff>
      <xdr:row>36</xdr:row>
      <xdr:rowOff>131921</xdr:rowOff>
    </xdr:to>
    <xdr:sp macro="" textlink="">
      <xdr:nvSpPr>
        <xdr:cNvPr id="65" name="フローチャート: 判断 64"/>
        <xdr:cNvSpPr/>
      </xdr:nvSpPr>
      <xdr:spPr>
        <a:xfrm>
          <a:off x="37465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148448</xdr:rowOff>
    </xdr:from>
    <xdr:ext cx="534377" cy="259045"/>
    <xdr:sp macro="" textlink="">
      <xdr:nvSpPr>
        <xdr:cNvPr id="66" name="テキスト ボックス 65"/>
        <xdr:cNvSpPr txBox="1"/>
      </xdr:nvSpPr>
      <xdr:spPr>
        <a:xfrm>
          <a:off x="3530111" y="5977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165760</xdr:rowOff>
    </xdr:from>
    <xdr:to>
      <xdr:col>15</xdr:col>
      <xdr:colOff>50800</xdr:colOff>
      <xdr:row>39</xdr:row>
      <xdr:rowOff>4445</xdr:rowOff>
    </xdr:to>
    <xdr:cxnSp macro="">
      <xdr:nvCxnSpPr>
        <xdr:cNvPr id="67" name="直線コネクタ 66"/>
        <xdr:cNvCxnSpPr/>
      </xdr:nvCxnSpPr>
      <xdr:spPr>
        <a:xfrm flipV="1">
          <a:off x="2019300" y="6509410"/>
          <a:ext cx="889000" cy="181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56877</xdr:rowOff>
    </xdr:from>
    <xdr:to>
      <xdr:col>15</xdr:col>
      <xdr:colOff>101600</xdr:colOff>
      <xdr:row>36</xdr:row>
      <xdr:rowOff>158477</xdr:rowOff>
    </xdr:to>
    <xdr:sp macro="" textlink="">
      <xdr:nvSpPr>
        <xdr:cNvPr id="68" name="フローチャート: 判断 67"/>
        <xdr:cNvSpPr/>
      </xdr:nvSpPr>
      <xdr:spPr>
        <a:xfrm>
          <a:off x="28575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3554</xdr:rowOff>
    </xdr:from>
    <xdr:ext cx="534377" cy="259045"/>
    <xdr:sp macro="" textlink="">
      <xdr:nvSpPr>
        <xdr:cNvPr id="69" name="テキスト ボックス 68"/>
        <xdr:cNvSpPr txBox="1"/>
      </xdr:nvSpPr>
      <xdr:spPr>
        <a:xfrm>
          <a:off x="2641111" y="600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148330</xdr:rowOff>
    </xdr:from>
    <xdr:to>
      <xdr:col>10</xdr:col>
      <xdr:colOff>114300</xdr:colOff>
      <xdr:row>39</xdr:row>
      <xdr:rowOff>4445</xdr:rowOff>
    </xdr:to>
    <xdr:cxnSp macro="">
      <xdr:nvCxnSpPr>
        <xdr:cNvPr id="70" name="直線コネクタ 69"/>
        <xdr:cNvCxnSpPr/>
      </xdr:nvCxnSpPr>
      <xdr:spPr>
        <a:xfrm>
          <a:off x="1130300" y="6663430"/>
          <a:ext cx="889000" cy="2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15653</xdr:rowOff>
    </xdr:from>
    <xdr:to>
      <xdr:col>10</xdr:col>
      <xdr:colOff>165100</xdr:colOff>
      <xdr:row>37</xdr:row>
      <xdr:rowOff>117253</xdr:rowOff>
    </xdr:to>
    <xdr:sp macro="" textlink="">
      <xdr:nvSpPr>
        <xdr:cNvPr id="71" name="フローチャート: 判断 70"/>
        <xdr:cNvSpPr/>
      </xdr:nvSpPr>
      <xdr:spPr>
        <a:xfrm>
          <a:off x="1968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133780</xdr:rowOff>
    </xdr:from>
    <xdr:ext cx="534377" cy="259045"/>
    <xdr:sp macro="" textlink="">
      <xdr:nvSpPr>
        <xdr:cNvPr id="72" name="テキスト ボックス 71"/>
        <xdr:cNvSpPr txBox="1"/>
      </xdr:nvSpPr>
      <xdr:spPr>
        <a:xfrm>
          <a:off x="1752111" y="613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22435</xdr:rowOff>
    </xdr:from>
    <xdr:to>
      <xdr:col>6</xdr:col>
      <xdr:colOff>38100</xdr:colOff>
      <xdr:row>37</xdr:row>
      <xdr:rowOff>124035</xdr:rowOff>
    </xdr:to>
    <xdr:sp macro="" textlink="">
      <xdr:nvSpPr>
        <xdr:cNvPr id="73" name="フローチャート: 判断 72"/>
        <xdr:cNvSpPr/>
      </xdr:nvSpPr>
      <xdr:spPr>
        <a:xfrm>
          <a:off x="1079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140562</xdr:rowOff>
    </xdr:from>
    <xdr:ext cx="534377" cy="259045"/>
    <xdr:sp macro="" textlink="">
      <xdr:nvSpPr>
        <xdr:cNvPr id="74" name="テキスト ボックス 73"/>
        <xdr:cNvSpPr txBox="1"/>
      </xdr:nvSpPr>
      <xdr:spPr>
        <a:xfrm>
          <a:off x="863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9480</xdr:rowOff>
    </xdr:from>
    <xdr:to>
      <xdr:col>24</xdr:col>
      <xdr:colOff>114300</xdr:colOff>
      <xdr:row>37</xdr:row>
      <xdr:rowOff>111080</xdr:rowOff>
    </xdr:to>
    <xdr:sp macro="" textlink="">
      <xdr:nvSpPr>
        <xdr:cNvPr id="80" name="楕円 79"/>
        <xdr:cNvSpPr/>
      </xdr:nvSpPr>
      <xdr:spPr>
        <a:xfrm>
          <a:off x="4584700" y="635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159357</xdr:rowOff>
    </xdr:from>
    <xdr:ext cx="534377" cy="259045"/>
    <xdr:sp macro="" textlink="">
      <xdr:nvSpPr>
        <xdr:cNvPr id="81" name="人件費該当値テキスト"/>
        <xdr:cNvSpPr txBox="1"/>
      </xdr:nvSpPr>
      <xdr:spPr>
        <a:xfrm>
          <a:off x="4686300" y="633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62173</xdr:rowOff>
    </xdr:from>
    <xdr:to>
      <xdr:col>20</xdr:col>
      <xdr:colOff>38100</xdr:colOff>
      <xdr:row>37</xdr:row>
      <xdr:rowOff>163773</xdr:rowOff>
    </xdr:to>
    <xdr:sp macro="" textlink="">
      <xdr:nvSpPr>
        <xdr:cNvPr id="82" name="楕円 81"/>
        <xdr:cNvSpPr/>
      </xdr:nvSpPr>
      <xdr:spPr>
        <a:xfrm>
          <a:off x="3746500" y="640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154900</xdr:rowOff>
    </xdr:from>
    <xdr:ext cx="534377" cy="259045"/>
    <xdr:sp macro="" textlink="">
      <xdr:nvSpPr>
        <xdr:cNvPr id="83" name="テキスト ボックス 82"/>
        <xdr:cNvSpPr txBox="1"/>
      </xdr:nvSpPr>
      <xdr:spPr>
        <a:xfrm>
          <a:off x="3530111" y="649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114960</xdr:rowOff>
    </xdr:from>
    <xdr:to>
      <xdr:col>15</xdr:col>
      <xdr:colOff>101600</xdr:colOff>
      <xdr:row>38</xdr:row>
      <xdr:rowOff>45110</xdr:rowOff>
    </xdr:to>
    <xdr:sp macro="" textlink="">
      <xdr:nvSpPr>
        <xdr:cNvPr id="84" name="楕円 83"/>
        <xdr:cNvSpPr/>
      </xdr:nvSpPr>
      <xdr:spPr>
        <a:xfrm>
          <a:off x="2857500" y="645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36237</xdr:rowOff>
    </xdr:from>
    <xdr:ext cx="534377" cy="259045"/>
    <xdr:sp macro="" textlink="">
      <xdr:nvSpPr>
        <xdr:cNvPr id="85" name="テキスト ボックス 84"/>
        <xdr:cNvSpPr txBox="1"/>
      </xdr:nvSpPr>
      <xdr:spPr>
        <a:xfrm>
          <a:off x="2641111" y="6551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125095</xdr:rowOff>
    </xdr:from>
    <xdr:to>
      <xdr:col>10</xdr:col>
      <xdr:colOff>165100</xdr:colOff>
      <xdr:row>39</xdr:row>
      <xdr:rowOff>55245</xdr:rowOff>
    </xdr:to>
    <xdr:sp macro="" textlink="">
      <xdr:nvSpPr>
        <xdr:cNvPr id="86" name="楕円 85"/>
        <xdr:cNvSpPr/>
      </xdr:nvSpPr>
      <xdr:spPr>
        <a:xfrm>
          <a:off x="1968500" y="664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46372</xdr:rowOff>
    </xdr:from>
    <xdr:ext cx="534377" cy="259045"/>
    <xdr:sp macro="" textlink="">
      <xdr:nvSpPr>
        <xdr:cNvPr id="87" name="テキスト ボックス 86"/>
        <xdr:cNvSpPr txBox="1"/>
      </xdr:nvSpPr>
      <xdr:spPr>
        <a:xfrm>
          <a:off x="1752111" y="6732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97530</xdr:rowOff>
    </xdr:from>
    <xdr:to>
      <xdr:col>6</xdr:col>
      <xdr:colOff>38100</xdr:colOff>
      <xdr:row>39</xdr:row>
      <xdr:rowOff>27680</xdr:rowOff>
    </xdr:to>
    <xdr:sp macro="" textlink="">
      <xdr:nvSpPr>
        <xdr:cNvPr id="88" name="楕円 87"/>
        <xdr:cNvSpPr/>
      </xdr:nvSpPr>
      <xdr:spPr>
        <a:xfrm>
          <a:off x="1079500" y="661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18807</xdr:rowOff>
    </xdr:from>
    <xdr:ext cx="534377" cy="259045"/>
    <xdr:sp macro="" textlink="">
      <xdr:nvSpPr>
        <xdr:cNvPr id="89" name="テキスト ボックス 88"/>
        <xdr:cNvSpPr txBox="1"/>
      </xdr:nvSpPr>
      <xdr:spPr>
        <a:xfrm>
          <a:off x="863111" y="670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98926</xdr:rowOff>
    </xdr:from>
    <xdr:to>
      <xdr:col>24</xdr:col>
      <xdr:colOff>62865</xdr:colOff>
      <xdr:row>59</xdr:row>
      <xdr:rowOff>83533</xdr:rowOff>
    </xdr:to>
    <xdr:cxnSp macro="">
      <xdr:nvCxnSpPr>
        <xdr:cNvPr id="114" name="直線コネクタ 113"/>
        <xdr:cNvCxnSpPr/>
      </xdr:nvCxnSpPr>
      <xdr:spPr>
        <a:xfrm flipV="1">
          <a:off x="4633595" y="8842876"/>
          <a:ext cx="1270" cy="1356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87360</xdr:rowOff>
    </xdr:from>
    <xdr:ext cx="534377" cy="259045"/>
    <xdr:sp macro="" textlink="">
      <xdr:nvSpPr>
        <xdr:cNvPr id="115" name="物件費最小値テキスト"/>
        <xdr:cNvSpPr txBox="1"/>
      </xdr:nvSpPr>
      <xdr:spPr>
        <a:xfrm>
          <a:off x="4686300" y="1020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83533</xdr:rowOff>
    </xdr:from>
    <xdr:to>
      <xdr:col>24</xdr:col>
      <xdr:colOff>152400</xdr:colOff>
      <xdr:row>59</xdr:row>
      <xdr:rowOff>83533</xdr:rowOff>
    </xdr:to>
    <xdr:cxnSp macro="">
      <xdr:nvCxnSpPr>
        <xdr:cNvPr id="116" name="直線コネクタ 115"/>
        <xdr:cNvCxnSpPr/>
      </xdr:nvCxnSpPr>
      <xdr:spPr>
        <a:xfrm>
          <a:off x="4546600" y="10199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45603</xdr:rowOff>
    </xdr:from>
    <xdr:ext cx="599010" cy="259045"/>
    <xdr:sp macro="" textlink="">
      <xdr:nvSpPr>
        <xdr:cNvPr id="117" name="物件費最大値テキスト"/>
        <xdr:cNvSpPr txBox="1"/>
      </xdr:nvSpPr>
      <xdr:spPr>
        <a:xfrm>
          <a:off x="4686300" y="8618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98926</xdr:rowOff>
    </xdr:from>
    <xdr:to>
      <xdr:col>24</xdr:col>
      <xdr:colOff>152400</xdr:colOff>
      <xdr:row>51</xdr:row>
      <xdr:rowOff>98926</xdr:rowOff>
    </xdr:to>
    <xdr:cxnSp macro="">
      <xdr:nvCxnSpPr>
        <xdr:cNvPr id="118" name="直線コネクタ 117"/>
        <xdr:cNvCxnSpPr/>
      </xdr:nvCxnSpPr>
      <xdr:spPr>
        <a:xfrm>
          <a:off x="4546600" y="884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163543</xdr:rowOff>
    </xdr:from>
    <xdr:to>
      <xdr:col>24</xdr:col>
      <xdr:colOff>63500</xdr:colOff>
      <xdr:row>59</xdr:row>
      <xdr:rowOff>6091</xdr:rowOff>
    </xdr:to>
    <xdr:cxnSp macro="">
      <xdr:nvCxnSpPr>
        <xdr:cNvPr id="119" name="直線コネクタ 118"/>
        <xdr:cNvCxnSpPr/>
      </xdr:nvCxnSpPr>
      <xdr:spPr>
        <a:xfrm flipV="1">
          <a:off x="3797300" y="10107643"/>
          <a:ext cx="838200" cy="13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6331</xdr:rowOff>
    </xdr:from>
    <xdr:ext cx="534377" cy="259045"/>
    <xdr:sp macro="" textlink="">
      <xdr:nvSpPr>
        <xdr:cNvPr id="120" name="物件費平均値テキスト"/>
        <xdr:cNvSpPr txBox="1"/>
      </xdr:nvSpPr>
      <xdr:spPr>
        <a:xfrm>
          <a:off x="4686300" y="9778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154904</xdr:rowOff>
    </xdr:from>
    <xdr:to>
      <xdr:col>24</xdr:col>
      <xdr:colOff>114300</xdr:colOff>
      <xdr:row>58</xdr:row>
      <xdr:rowOff>85054</xdr:rowOff>
    </xdr:to>
    <xdr:sp macro="" textlink="">
      <xdr:nvSpPr>
        <xdr:cNvPr id="121" name="フローチャート: 判断 120"/>
        <xdr:cNvSpPr/>
      </xdr:nvSpPr>
      <xdr:spPr>
        <a:xfrm>
          <a:off x="4584700" y="992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165890</xdr:rowOff>
    </xdr:from>
    <xdr:to>
      <xdr:col>19</xdr:col>
      <xdr:colOff>177800</xdr:colOff>
      <xdr:row>59</xdr:row>
      <xdr:rowOff>6091</xdr:rowOff>
    </xdr:to>
    <xdr:cxnSp macro="">
      <xdr:nvCxnSpPr>
        <xdr:cNvPr id="122" name="直線コネクタ 121"/>
        <xdr:cNvCxnSpPr/>
      </xdr:nvCxnSpPr>
      <xdr:spPr>
        <a:xfrm>
          <a:off x="2908300" y="10109990"/>
          <a:ext cx="889000" cy="1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19710</xdr:rowOff>
    </xdr:from>
    <xdr:to>
      <xdr:col>20</xdr:col>
      <xdr:colOff>38100</xdr:colOff>
      <xdr:row>58</xdr:row>
      <xdr:rowOff>121310</xdr:rowOff>
    </xdr:to>
    <xdr:sp macro="" textlink="">
      <xdr:nvSpPr>
        <xdr:cNvPr id="123" name="フローチャート: 判断 122"/>
        <xdr:cNvSpPr/>
      </xdr:nvSpPr>
      <xdr:spPr>
        <a:xfrm>
          <a:off x="3746500" y="99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137837</xdr:rowOff>
    </xdr:from>
    <xdr:ext cx="534377" cy="259045"/>
    <xdr:sp macro="" textlink="">
      <xdr:nvSpPr>
        <xdr:cNvPr id="124" name="テキスト ボックス 123"/>
        <xdr:cNvSpPr txBox="1"/>
      </xdr:nvSpPr>
      <xdr:spPr>
        <a:xfrm>
          <a:off x="3530111" y="973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165890</xdr:rowOff>
    </xdr:from>
    <xdr:to>
      <xdr:col>15</xdr:col>
      <xdr:colOff>50800</xdr:colOff>
      <xdr:row>59</xdr:row>
      <xdr:rowOff>63927</xdr:rowOff>
    </xdr:to>
    <xdr:cxnSp macro="">
      <xdr:nvCxnSpPr>
        <xdr:cNvPr id="125" name="直線コネクタ 124"/>
        <xdr:cNvCxnSpPr/>
      </xdr:nvCxnSpPr>
      <xdr:spPr>
        <a:xfrm flipV="1">
          <a:off x="2019300" y="10109990"/>
          <a:ext cx="889000" cy="6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62519</xdr:rowOff>
    </xdr:from>
    <xdr:to>
      <xdr:col>15</xdr:col>
      <xdr:colOff>101600</xdr:colOff>
      <xdr:row>58</xdr:row>
      <xdr:rowOff>164119</xdr:rowOff>
    </xdr:to>
    <xdr:sp macro="" textlink="">
      <xdr:nvSpPr>
        <xdr:cNvPr id="126" name="フローチャート: 判断 125"/>
        <xdr:cNvSpPr/>
      </xdr:nvSpPr>
      <xdr:spPr>
        <a:xfrm>
          <a:off x="2857500" y="1000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9196</xdr:rowOff>
    </xdr:from>
    <xdr:ext cx="534377" cy="259045"/>
    <xdr:sp macro="" textlink="">
      <xdr:nvSpPr>
        <xdr:cNvPr id="127" name="テキスト ボックス 126"/>
        <xdr:cNvSpPr txBox="1"/>
      </xdr:nvSpPr>
      <xdr:spPr>
        <a:xfrm>
          <a:off x="2641111" y="978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63927</xdr:rowOff>
    </xdr:from>
    <xdr:to>
      <xdr:col>10</xdr:col>
      <xdr:colOff>114300</xdr:colOff>
      <xdr:row>59</xdr:row>
      <xdr:rowOff>72233</xdr:rowOff>
    </xdr:to>
    <xdr:cxnSp macro="">
      <xdr:nvCxnSpPr>
        <xdr:cNvPr id="128" name="直線コネクタ 127"/>
        <xdr:cNvCxnSpPr/>
      </xdr:nvCxnSpPr>
      <xdr:spPr>
        <a:xfrm flipV="1">
          <a:off x="1130300" y="10179477"/>
          <a:ext cx="889000" cy="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81295</xdr:rowOff>
    </xdr:from>
    <xdr:to>
      <xdr:col>10</xdr:col>
      <xdr:colOff>165100</xdr:colOff>
      <xdr:row>59</xdr:row>
      <xdr:rowOff>11445</xdr:rowOff>
    </xdr:to>
    <xdr:sp macro="" textlink="">
      <xdr:nvSpPr>
        <xdr:cNvPr id="129" name="フローチャート: 判断 128"/>
        <xdr:cNvSpPr/>
      </xdr:nvSpPr>
      <xdr:spPr>
        <a:xfrm>
          <a:off x="1968500" y="1002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27972</xdr:rowOff>
    </xdr:from>
    <xdr:ext cx="534377" cy="259045"/>
    <xdr:sp macro="" textlink="">
      <xdr:nvSpPr>
        <xdr:cNvPr id="130" name="テキスト ボックス 129"/>
        <xdr:cNvSpPr txBox="1"/>
      </xdr:nvSpPr>
      <xdr:spPr>
        <a:xfrm>
          <a:off x="1752111" y="980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78460</xdr:rowOff>
    </xdr:from>
    <xdr:to>
      <xdr:col>6</xdr:col>
      <xdr:colOff>38100</xdr:colOff>
      <xdr:row>59</xdr:row>
      <xdr:rowOff>8610</xdr:rowOff>
    </xdr:to>
    <xdr:sp macro="" textlink="">
      <xdr:nvSpPr>
        <xdr:cNvPr id="131" name="フローチャート: 判断 130"/>
        <xdr:cNvSpPr/>
      </xdr:nvSpPr>
      <xdr:spPr>
        <a:xfrm>
          <a:off x="1079500" y="1002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25137</xdr:rowOff>
    </xdr:from>
    <xdr:ext cx="534377" cy="259045"/>
    <xdr:sp macro="" textlink="">
      <xdr:nvSpPr>
        <xdr:cNvPr id="132" name="テキスト ボックス 131"/>
        <xdr:cNvSpPr txBox="1"/>
      </xdr:nvSpPr>
      <xdr:spPr>
        <a:xfrm>
          <a:off x="863111" y="979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112743</xdr:rowOff>
    </xdr:from>
    <xdr:to>
      <xdr:col>24</xdr:col>
      <xdr:colOff>114300</xdr:colOff>
      <xdr:row>59</xdr:row>
      <xdr:rowOff>42893</xdr:rowOff>
    </xdr:to>
    <xdr:sp macro="" textlink="">
      <xdr:nvSpPr>
        <xdr:cNvPr id="138" name="楕円 137"/>
        <xdr:cNvSpPr/>
      </xdr:nvSpPr>
      <xdr:spPr>
        <a:xfrm>
          <a:off x="4584700" y="1005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27670</xdr:rowOff>
    </xdr:from>
    <xdr:ext cx="534377" cy="259045"/>
    <xdr:sp macro="" textlink="">
      <xdr:nvSpPr>
        <xdr:cNvPr id="139" name="物件費該当値テキスト"/>
        <xdr:cNvSpPr txBox="1"/>
      </xdr:nvSpPr>
      <xdr:spPr>
        <a:xfrm>
          <a:off x="4686300" y="997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126741</xdr:rowOff>
    </xdr:from>
    <xdr:to>
      <xdr:col>20</xdr:col>
      <xdr:colOff>38100</xdr:colOff>
      <xdr:row>59</xdr:row>
      <xdr:rowOff>56891</xdr:rowOff>
    </xdr:to>
    <xdr:sp macro="" textlink="">
      <xdr:nvSpPr>
        <xdr:cNvPr id="140" name="楕円 139"/>
        <xdr:cNvSpPr/>
      </xdr:nvSpPr>
      <xdr:spPr>
        <a:xfrm>
          <a:off x="3746500" y="1007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48018</xdr:rowOff>
    </xdr:from>
    <xdr:ext cx="534377" cy="259045"/>
    <xdr:sp macro="" textlink="">
      <xdr:nvSpPr>
        <xdr:cNvPr id="141" name="テキスト ボックス 140"/>
        <xdr:cNvSpPr txBox="1"/>
      </xdr:nvSpPr>
      <xdr:spPr>
        <a:xfrm>
          <a:off x="3530111" y="1016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115090</xdr:rowOff>
    </xdr:from>
    <xdr:to>
      <xdr:col>15</xdr:col>
      <xdr:colOff>101600</xdr:colOff>
      <xdr:row>59</xdr:row>
      <xdr:rowOff>45240</xdr:rowOff>
    </xdr:to>
    <xdr:sp macro="" textlink="">
      <xdr:nvSpPr>
        <xdr:cNvPr id="142" name="楕円 141"/>
        <xdr:cNvSpPr/>
      </xdr:nvSpPr>
      <xdr:spPr>
        <a:xfrm>
          <a:off x="2857500" y="1005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36367</xdr:rowOff>
    </xdr:from>
    <xdr:ext cx="534377" cy="259045"/>
    <xdr:sp macro="" textlink="">
      <xdr:nvSpPr>
        <xdr:cNvPr id="143" name="テキスト ボックス 142"/>
        <xdr:cNvSpPr txBox="1"/>
      </xdr:nvSpPr>
      <xdr:spPr>
        <a:xfrm>
          <a:off x="2641111" y="1015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13127</xdr:rowOff>
    </xdr:from>
    <xdr:to>
      <xdr:col>10</xdr:col>
      <xdr:colOff>165100</xdr:colOff>
      <xdr:row>59</xdr:row>
      <xdr:rowOff>114727</xdr:rowOff>
    </xdr:to>
    <xdr:sp macro="" textlink="">
      <xdr:nvSpPr>
        <xdr:cNvPr id="144" name="楕円 143"/>
        <xdr:cNvSpPr/>
      </xdr:nvSpPr>
      <xdr:spPr>
        <a:xfrm>
          <a:off x="1968500" y="1012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105854</xdr:rowOff>
    </xdr:from>
    <xdr:ext cx="534377" cy="259045"/>
    <xdr:sp macro="" textlink="">
      <xdr:nvSpPr>
        <xdr:cNvPr id="145" name="テキスト ボックス 144"/>
        <xdr:cNvSpPr txBox="1"/>
      </xdr:nvSpPr>
      <xdr:spPr>
        <a:xfrm>
          <a:off x="1752111" y="10221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21433</xdr:rowOff>
    </xdr:from>
    <xdr:to>
      <xdr:col>6</xdr:col>
      <xdr:colOff>38100</xdr:colOff>
      <xdr:row>59</xdr:row>
      <xdr:rowOff>123033</xdr:rowOff>
    </xdr:to>
    <xdr:sp macro="" textlink="">
      <xdr:nvSpPr>
        <xdr:cNvPr id="146" name="楕円 145"/>
        <xdr:cNvSpPr/>
      </xdr:nvSpPr>
      <xdr:spPr>
        <a:xfrm>
          <a:off x="1079500" y="1013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114160</xdr:rowOff>
    </xdr:from>
    <xdr:ext cx="534377" cy="259045"/>
    <xdr:sp macro="" textlink="">
      <xdr:nvSpPr>
        <xdr:cNvPr id="147" name="テキスト ボックス 146"/>
        <xdr:cNvSpPr txBox="1"/>
      </xdr:nvSpPr>
      <xdr:spPr>
        <a:xfrm>
          <a:off x="863111" y="1022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7752</xdr:rowOff>
    </xdr:from>
    <xdr:to>
      <xdr:col>24</xdr:col>
      <xdr:colOff>62865</xdr:colOff>
      <xdr:row>78</xdr:row>
      <xdr:rowOff>120909</xdr:rowOff>
    </xdr:to>
    <xdr:cxnSp macro="">
      <xdr:nvCxnSpPr>
        <xdr:cNvPr id="169" name="直線コネクタ 168"/>
        <xdr:cNvCxnSpPr/>
      </xdr:nvCxnSpPr>
      <xdr:spPr>
        <a:xfrm flipV="1">
          <a:off x="4633595" y="12352152"/>
          <a:ext cx="1270" cy="1141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124736</xdr:rowOff>
    </xdr:from>
    <xdr:ext cx="378565" cy="259045"/>
    <xdr:sp macro="" textlink="">
      <xdr:nvSpPr>
        <xdr:cNvPr id="170" name="維持補修費最小値テキスト"/>
        <xdr:cNvSpPr txBox="1"/>
      </xdr:nvSpPr>
      <xdr:spPr>
        <a:xfrm>
          <a:off x="4686300" y="13497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120909</xdr:rowOff>
    </xdr:from>
    <xdr:to>
      <xdr:col>24</xdr:col>
      <xdr:colOff>152400</xdr:colOff>
      <xdr:row>78</xdr:row>
      <xdr:rowOff>120909</xdr:rowOff>
    </xdr:to>
    <xdr:cxnSp macro="">
      <xdr:nvCxnSpPr>
        <xdr:cNvPr id="171" name="直線コネクタ 170"/>
        <xdr:cNvCxnSpPr/>
      </xdr:nvCxnSpPr>
      <xdr:spPr>
        <a:xfrm>
          <a:off x="4546600" y="13494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125879</xdr:rowOff>
    </xdr:from>
    <xdr:ext cx="534377" cy="259045"/>
    <xdr:sp macro="" textlink="">
      <xdr:nvSpPr>
        <xdr:cNvPr id="172" name="維持補修費最大値テキスト"/>
        <xdr:cNvSpPr txBox="1"/>
      </xdr:nvSpPr>
      <xdr:spPr>
        <a:xfrm>
          <a:off x="4686300" y="121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7752</xdr:rowOff>
    </xdr:from>
    <xdr:to>
      <xdr:col>24</xdr:col>
      <xdr:colOff>152400</xdr:colOff>
      <xdr:row>72</xdr:row>
      <xdr:rowOff>7752</xdr:rowOff>
    </xdr:to>
    <xdr:cxnSp macro="">
      <xdr:nvCxnSpPr>
        <xdr:cNvPr id="173" name="直線コネクタ 172"/>
        <xdr:cNvCxnSpPr/>
      </xdr:nvCxnSpPr>
      <xdr:spPr>
        <a:xfrm>
          <a:off x="4546600" y="12352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164023</xdr:rowOff>
    </xdr:from>
    <xdr:to>
      <xdr:col>24</xdr:col>
      <xdr:colOff>63500</xdr:colOff>
      <xdr:row>78</xdr:row>
      <xdr:rowOff>127219</xdr:rowOff>
    </xdr:to>
    <xdr:cxnSp macro="">
      <xdr:nvCxnSpPr>
        <xdr:cNvPr id="174" name="直線コネクタ 173"/>
        <xdr:cNvCxnSpPr/>
      </xdr:nvCxnSpPr>
      <xdr:spPr>
        <a:xfrm flipV="1">
          <a:off x="3797300" y="13365673"/>
          <a:ext cx="838200" cy="134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91569</xdr:rowOff>
    </xdr:from>
    <xdr:ext cx="469744" cy="259045"/>
    <xdr:sp macro="" textlink="">
      <xdr:nvSpPr>
        <xdr:cNvPr id="175" name="維持補修費平均値テキスト"/>
        <xdr:cNvSpPr txBox="1"/>
      </xdr:nvSpPr>
      <xdr:spPr>
        <a:xfrm>
          <a:off x="4686300" y="131217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68692</xdr:rowOff>
    </xdr:from>
    <xdr:to>
      <xdr:col>24</xdr:col>
      <xdr:colOff>114300</xdr:colOff>
      <xdr:row>77</xdr:row>
      <xdr:rowOff>170292</xdr:rowOff>
    </xdr:to>
    <xdr:sp macro="" textlink="">
      <xdr:nvSpPr>
        <xdr:cNvPr id="176" name="フローチャート: 判断 175"/>
        <xdr:cNvSpPr/>
      </xdr:nvSpPr>
      <xdr:spPr>
        <a:xfrm>
          <a:off x="45847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127172</xdr:rowOff>
    </xdr:from>
    <xdr:to>
      <xdr:col>19</xdr:col>
      <xdr:colOff>177800</xdr:colOff>
      <xdr:row>78</xdr:row>
      <xdr:rowOff>127219</xdr:rowOff>
    </xdr:to>
    <xdr:cxnSp macro="">
      <xdr:nvCxnSpPr>
        <xdr:cNvPr id="177" name="直線コネクタ 176"/>
        <xdr:cNvCxnSpPr/>
      </xdr:nvCxnSpPr>
      <xdr:spPr>
        <a:xfrm>
          <a:off x="2908300" y="13500272"/>
          <a:ext cx="889000" cy="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73492</xdr:rowOff>
    </xdr:from>
    <xdr:to>
      <xdr:col>20</xdr:col>
      <xdr:colOff>38100</xdr:colOff>
      <xdr:row>78</xdr:row>
      <xdr:rowOff>3642</xdr:rowOff>
    </xdr:to>
    <xdr:sp macro="" textlink="">
      <xdr:nvSpPr>
        <xdr:cNvPr id="178" name="フローチャート: 判断 177"/>
        <xdr:cNvSpPr/>
      </xdr:nvSpPr>
      <xdr:spPr>
        <a:xfrm>
          <a:off x="3746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20169</xdr:rowOff>
    </xdr:from>
    <xdr:ext cx="469744" cy="259045"/>
    <xdr:sp macro="" textlink="">
      <xdr:nvSpPr>
        <xdr:cNvPr id="179" name="テキスト ボックス 178"/>
        <xdr:cNvSpPr txBox="1"/>
      </xdr:nvSpPr>
      <xdr:spPr>
        <a:xfrm>
          <a:off x="3562428" y="1305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127081</xdr:rowOff>
    </xdr:from>
    <xdr:to>
      <xdr:col>15</xdr:col>
      <xdr:colOff>50800</xdr:colOff>
      <xdr:row>78</xdr:row>
      <xdr:rowOff>127172</xdr:rowOff>
    </xdr:to>
    <xdr:cxnSp macro="">
      <xdr:nvCxnSpPr>
        <xdr:cNvPr id="180" name="直線コネクタ 179"/>
        <xdr:cNvCxnSpPr/>
      </xdr:nvCxnSpPr>
      <xdr:spPr>
        <a:xfrm>
          <a:off x="2019300" y="13500181"/>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74819</xdr:rowOff>
    </xdr:from>
    <xdr:to>
      <xdr:col>15</xdr:col>
      <xdr:colOff>101600</xdr:colOff>
      <xdr:row>78</xdr:row>
      <xdr:rowOff>4969</xdr:rowOff>
    </xdr:to>
    <xdr:sp macro="" textlink="">
      <xdr:nvSpPr>
        <xdr:cNvPr id="181" name="フローチャート: 判断 180"/>
        <xdr:cNvSpPr/>
      </xdr:nvSpPr>
      <xdr:spPr>
        <a:xfrm>
          <a:off x="2857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21496</xdr:rowOff>
    </xdr:from>
    <xdr:ext cx="469744" cy="259045"/>
    <xdr:sp macro="" textlink="">
      <xdr:nvSpPr>
        <xdr:cNvPr id="182" name="テキスト ボックス 181"/>
        <xdr:cNvSpPr txBox="1"/>
      </xdr:nvSpPr>
      <xdr:spPr>
        <a:xfrm>
          <a:off x="2673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113503</xdr:rowOff>
    </xdr:from>
    <xdr:to>
      <xdr:col>10</xdr:col>
      <xdr:colOff>114300</xdr:colOff>
      <xdr:row>78</xdr:row>
      <xdr:rowOff>127081</xdr:rowOff>
    </xdr:to>
    <xdr:cxnSp macro="">
      <xdr:nvCxnSpPr>
        <xdr:cNvPr id="183" name="直線コネクタ 182"/>
        <xdr:cNvCxnSpPr/>
      </xdr:nvCxnSpPr>
      <xdr:spPr>
        <a:xfrm>
          <a:off x="1130300" y="13486603"/>
          <a:ext cx="889000" cy="13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95438</xdr:rowOff>
    </xdr:from>
    <xdr:to>
      <xdr:col>10</xdr:col>
      <xdr:colOff>165100</xdr:colOff>
      <xdr:row>78</xdr:row>
      <xdr:rowOff>25588</xdr:rowOff>
    </xdr:to>
    <xdr:sp macro="" textlink="">
      <xdr:nvSpPr>
        <xdr:cNvPr id="184" name="フローチャート: 判断 183"/>
        <xdr:cNvSpPr/>
      </xdr:nvSpPr>
      <xdr:spPr>
        <a:xfrm>
          <a:off x="1968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42115</xdr:rowOff>
    </xdr:from>
    <xdr:ext cx="469744" cy="259045"/>
    <xdr:sp macro="" textlink="">
      <xdr:nvSpPr>
        <xdr:cNvPr id="185" name="テキスト ボックス 184"/>
        <xdr:cNvSpPr txBox="1"/>
      </xdr:nvSpPr>
      <xdr:spPr>
        <a:xfrm>
          <a:off x="1784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90226</xdr:rowOff>
    </xdr:from>
    <xdr:to>
      <xdr:col>6</xdr:col>
      <xdr:colOff>38100</xdr:colOff>
      <xdr:row>78</xdr:row>
      <xdr:rowOff>20376</xdr:rowOff>
    </xdr:to>
    <xdr:sp macro="" textlink="">
      <xdr:nvSpPr>
        <xdr:cNvPr id="186" name="フローチャート: 判断 185"/>
        <xdr:cNvSpPr/>
      </xdr:nvSpPr>
      <xdr:spPr>
        <a:xfrm>
          <a:off x="1079500" y="1329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36903</xdr:rowOff>
    </xdr:from>
    <xdr:ext cx="469744" cy="259045"/>
    <xdr:sp macro="" textlink="">
      <xdr:nvSpPr>
        <xdr:cNvPr id="187" name="テキスト ボックス 186"/>
        <xdr:cNvSpPr txBox="1"/>
      </xdr:nvSpPr>
      <xdr:spPr>
        <a:xfrm>
          <a:off x="895428" y="1306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113223</xdr:rowOff>
    </xdr:from>
    <xdr:to>
      <xdr:col>24</xdr:col>
      <xdr:colOff>114300</xdr:colOff>
      <xdr:row>78</xdr:row>
      <xdr:rowOff>43373</xdr:rowOff>
    </xdr:to>
    <xdr:sp macro="" textlink="">
      <xdr:nvSpPr>
        <xdr:cNvPr id="193" name="楕円 192"/>
        <xdr:cNvSpPr/>
      </xdr:nvSpPr>
      <xdr:spPr>
        <a:xfrm>
          <a:off x="4584700" y="1331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91650</xdr:rowOff>
    </xdr:from>
    <xdr:ext cx="469744" cy="259045"/>
    <xdr:sp macro="" textlink="">
      <xdr:nvSpPr>
        <xdr:cNvPr id="194" name="維持補修費該当値テキスト"/>
        <xdr:cNvSpPr txBox="1"/>
      </xdr:nvSpPr>
      <xdr:spPr>
        <a:xfrm>
          <a:off x="4686300" y="1329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76419</xdr:rowOff>
    </xdr:from>
    <xdr:to>
      <xdr:col>20</xdr:col>
      <xdr:colOff>38100</xdr:colOff>
      <xdr:row>79</xdr:row>
      <xdr:rowOff>6569</xdr:rowOff>
    </xdr:to>
    <xdr:sp macro="" textlink="">
      <xdr:nvSpPr>
        <xdr:cNvPr id="195" name="楕円 194"/>
        <xdr:cNvSpPr/>
      </xdr:nvSpPr>
      <xdr:spPr>
        <a:xfrm>
          <a:off x="3746500" y="1344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169146</xdr:rowOff>
    </xdr:from>
    <xdr:ext cx="378565" cy="259045"/>
    <xdr:sp macro="" textlink="">
      <xdr:nvSpPr>
        <xdr:cNvPr id="196" name="テキスト ボックス 195"/>
        <xdr:cNvSpPr txBox="1"/>
      </xdr:nvSpPr>
      <xdr:spPr>
        <a:xfrm>
          <a:off x="3608017" y="135422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76372</xdr:rowOff>
    </xdr:from>
    <xdr:to>
      <xdr:col>15</xdr:col>
      <xdr:colOff>101600</xdr:colOff>
      <xdr:row>79</xdr:row>
      <xdr:rowOff>6522</xdr:rowOff>
    </xdr:to>
    <xdr:sp macro="" textlink="">
      <xdr:nvSpPr>
        <xdr:cNvPr id="197" name="楕円 196"/>
        <xdr:cNvSpPr/>
      </xdr:nvSpPr>
      <xdr:spPr>
        <a:xfrm>
          <a:off x="2857500" y="1344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169099</xdr:rowOff>
    </xdr:from>
    <xdr:ext cx="378565" cy="259045"/>
    <xdr:sp macro="" textlink="">
      <xdr:nvSpPr>
        <xdr:cNvPr id="198" name="テキスト ボックス 197"/>
        <xdr:cNvSpPr txBox="1"/>
      </xdr:nvSpPr>
      <xdr:spPr>
        <a:xfrm>
          <a:off x="2719017" y="13542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76281</xdr:rowOff>
    </xdr:from>
    <xdr:to>
      <xdr:col>10</xdr:col>
      <xdr:colOff>165100</xdr:colOff>
      <xdr:row>79</xdr:row>
      <xdr:rowOff>6431</xdr:rowOff>
    </xdr:to>
    <xdr:sp macro="" textlink="">
      <xdr:nvSpPr>
        <xdr:cNvPr id="199" name="楕円 198"/>
        <xdr:cNvSpPr/>
      </xdr:nvSpPr>
      <xdr:spPr>
        <a:xfrm>
          <a:off x="1968500" y="1344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169008</xdr:rowOff>
    </xdr:from>
    <xdr:ext cx="378565" cy="259045"/>
    <xdr:sp macro="" textlink="">
      <xdr:nvSpPr>
        <xdr:cNvPr id="200" name="テキスト ボックス 199"/>
        <xdr:cNvSpPr txBox="1"/>
      </xdr:nvSpPr>
      <xdr:spPr>
        <a:xfrm>
          <a:off x="1830017" y="13542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62703</xdr:rowOff>
    </xdr:from>
    <xdr:to>
      <xdr:col>6</xdr:col>
      <xdr:colOff>38100</xdr:colOff>
      <xdr:row>78</xdr:row>
      <xdr:rowOff>164303</xdr:rowOff>
    </xdr:to>
    <xdr:sp macro="" textlink="">
      <xdr:nvSpPr>
        <xdr:cNvPr id="201" name="楕円 200"/>
        <xdr:cNvSpPr/>
      </xdr:nvSpPr>
      <xdr:spPr>
        <a:xfrm>
          <a:off x="1079500" y="1343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155430</xdr:rowOff>
    </xdr:from>
    <xdr:ext cx="378565" cy="259045"/>
    <xdr:sp macro="" textlink="">
      <xdr:nvSpPr>
        <xdr:cNvPr id="202" name="テキスト ボックス 201"/>
        <xdr:cNvSpPr txBox="1"/>
      </xdr:nvSpPr>
      <xdr:spPr>
        <a:xfrm>
          <a:off x="941017" y="135285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33379</xdr:rowOff>
    </xdr:from>
    <xdr:to>
      <xdr:col>24</xdr:col>
      <xdr:colOff>62865</xdr:colOff>
      <xdr:row>98</xdr:row>
      <xdr:rowOff>61584</xdr:rowOff>
    </xdr:to>
    <xdr:cxnSp macro="">
      <xdr:nvCxnSpPr>
        <xdr:cNvPr id="229" name="直線コネクタ 228"/>
        <xdr:cNvCxnSpPr/>
      </xdr:nvCxnSpPr>
      <xdr:spPr>
        <a:xfrm flipV="1">
          <a:off x="4633595" y="15635329"/>
          <a:ext cx="1270" cy="12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65411</xdr:rowOff>
    </xdr:from>
    <xdr:ext cx="534377" cy="259045"/>
    <xdr:sp macro="" textlink="">
      <xdr:nvSpPr>
        <xdr:cNvPr id="230" name="扶助費最小値テキスト"/>
        <xdr:cNvSpPr txBox="1"/>
      </xdr:nvSpPr>
      <xdr:spPr>
        <a:xfrm>
          <a:off x="4686300" y="1686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61584</xdr:rowOff>
    </xdr:from>
    <xdr:to>
      <xdr:col>24</xdr:col>
      <xdr:colOff>152400</xdr:colOff>
      <xdr:row>98</xdr:row>
      <xdr:rowOff>61584</xdr:rowOff>
    </xdr:to>
    <xdr:cxnSp macro="">
      <xdr:nvCxnSpPr>
        <xdr:cNvPr id="231" name="直線コネクタ 230"/>
        <xdr:cNvCxnSpPr/>
      </xdr:nvCxnSpPr>
      <xdr:spPr>
        <a:xfrm>
          <a:off x="4546600" y="1686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151506</xdr:rowOff>
    </xdr:from>
    <xdr:ext cx="599010" cy="259045"/>
    <xdr:sp macro="" textlink="">
      <xdr:nvSpPr>
        <xdr:cNvPr id="232" name="扶助費最大値テキスト"/>
        <xdr:cNvSpPr txBox="1"/>
      </xdr:nvSpPr>
      <xdr:spPr>
        <a:xfrm>
          <a:off x="4686300" y="1541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33379</xdr:rowOff>
    </xdr:from>
    <xdr:to>
      <xdr:col>24</xdr:col>
      <xdr:colOff>152400</xdr:colOff>
      <xdr:row>91</xdr:row>
      <xdr:rowOff>33379</xdr:rowOff>
    </xdr:to>
    <xdr:cxnSp macro="">
      <xdr:nvCxnSpPr>
        <xdr:cNvPr id="233" name="直線コネクタ 232"/>
        <xdr:cNvCxnSpPr/>
      </xdr:nvCxnSpPr>
      <xdr:spPr>
        <a:xfrm>
          <a:off x="4546600" y="1563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74276</xdr:rowOff>
    </xdr:from>
    <xdr:to>
      <xdr:col>24</xdr:col>
      <xdr:colOff>63500</xdr:colOff>
      <xdr:row>92</xdr:row>
      <xdr:rowOff>47171</xdr:rowOff>
    </xdr:to>
    <xdr:cxnSp macro="">
      <xdr:nvCxnSpPr>
        <xdr:cNvPr id="234" name="直線コネクタ 233"/>
        <xdr:cNvCxnSpPr/>
      </xdr:nvCxnSpPr>
      <xdr:spPr>
        <a:xfrm>
          <a:off x="3797300" y="15676226"/>
          <a:ext cx="838200" cy="144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73151</xdr:rowOff>
    </xdr:from>
    <xdr:ext cx="534377" cy="259045"/>
    <xdr:sp macro="" textlink="">
      <xdr:nvSpPr>
        <xdr:cNvPr id="235" name="扶助費平均値テキスト"/>
        <xdr:cNvSpPr txBox="1"/>
      </xdr:nvSpPr>
      <xdr:spPr>
        <a:xfrm>
          <a:off x="4686300" y="16360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94724</xdr:rowOff>
    </xdr:from>
    <xdr:to>
      <xdr:col>24</xdr:col>
      <xdr:colOff>114300</xdr:colOff>
      <xdr:row>96</xdr:row>
      <xdr:rowOff>24874</xdr:rowOff>
    </xdr:to>
    <xdr:sp macro="" textlink="">
      <xdr:nvSpPr>
        <xdr:cNvPr id="236" name="フローチャート: 判断 235"/>
        <xdr:cNvSpPr/>
      </xdr:nvSpPr>
      <xdr:spPr>
        <a:xfrm>
          <a:off x="4584700" y="1638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74276</xdr:rowOff>
    </xdr:from>
    <xdr:to>
      <xdr:col>19</xdr:col>
      <xdr:colOff>177800</xdr:colOff>
      <xdr:row>93</xdr:row>
      <xdr:rowOff>29395</xdr:rowOff>
    </xdr:to>
    <xdr:cxnSp macro="">
      <xdr:nvCxnSpPr>
        <xdr:cNvPr id="237" name="直線コネクタ 236"/>
        <xdr:cNvCxnSpPr/>
      </xdr:nvCxnSpPr>
      <xdr:spPr>
        <a:xfrm flipV="1">
          <a:off x="2908300" y="15676226"/>
          <a:ext cx="889000" cy="298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134217</xdr:rowOff>
    </xdr:from>
    <xdr:to>
      <xdr:col>20</xdr:col>
      <xdr:colOff>38100</xdr:colOff>
      <xdr:row>95</xdr:row>
      <xdr:rowOff>64367</xdr:rowOff>
    </xdr:to>
    <xdr:sp macro="" textlink="">
      <xdr:nvSpPr>
        <xdr:cNvPr id="238" name="フローチャート: 判断 237"/>
        <xdr:cNvSpPr/>
      </xdr:nvSpPr>
      <xdr:spPr>
        <a:xfrm>
          <a:off x="3746500" y="1625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55494</xdr:rowOff>
    </xdr:from>
    <xdr:ext cx="599010" cy="259045"/>
    <xdr:sp macro="" textlink="">
      <xdr:nvSpPr>
        <xdr:cNvPr id="239" name="テキスト ボックス 238"/>
        <xdr:cNvSpPr txBox="1"/>
      </xdr:nvSpPr>
      <xdr:spPr>
        <a:xfrm>
          <a:off x="3497795" y="16343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29395</xdr:rowOff>
    </xdr:from>
    <xdr:to>
      <xdr:col>15</xdr:col>
      <xdr:colOff>50800</xdr:colOff>
      <xdr:row>93</xdr:row>
      <xdr:rowOff>133572</xdr:rowOff>
    </xdr:to>
    <xdr:cxnSp macro="">
      <xdr:nvCxnSpPr>
        <xdr:cNvPr id="240" name="直線コネクタ 239"/>
        <xdr:cNvCxnSpPr/>
      </xdr:nvCxnSpPr>
      <xdr:spPr>
        <a:xfrm flipV="1">
          <a:off x="2019300" y="15974245"/>
          <a:ext cx="889000" cy="104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62872</xdr:rowOff>
    </xdr:from>
    <xdr:to>
      <xdr:col>15</xdr:col>
      <xdr:colOff>101600</xdr:colOff>
      <xdr:row>96</xdr:row>
      <xdr:rowOff>164472</xdr:rowOff>
    </xdr:to>
    <xdr:sp macro="" textlink="">
      <xdr:nvSpPr>
        <xdr:cNvPr id="241" name="フローチャート: 判断 240"/>
        <xdr:cNvSpPr/>
      </xdr:nvSpPr>
      <xdr:spPr>
        <a:xfrm>
          <a:off x="2857500" y="165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155599</xdr:rowOff>
    </xdr:from>
    <xdr:ext cx="534377" cy="259045"/>
    <xdr:sp macro="" textlink="">
      <xdr:nvSpPr>
        <xdr:cNvPr id="242" name="テキスト ボックス 241"/>
        <xdr:cNvSpPr txBox="1"/>
      </xdr:nvSpPr>
      <xdr:spPr>
        <a:xfrm>
          <a:off x="2641111" y="1661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133572</xdr:rowOff>
    </xdr:from>
    <xdr:to>
      <xdr:col>10</xdr:col>
      <xdr:colOff>114300</xdr:colOff>
      <xdr:row>94</xdr:row>
      <xdr:rowOff>2017</xdr:rowOff>
    </xdr:to>
    <xdr:cxnSp macro="">
      <xdr:nvCxnSpPr>
        <xdr:cNvPr id="243" name="直線コネクタ 242"/>
        <xdr:cNvCxnSpPr/>
      </xdr:nvCxnSpPr>
      <xdr:spPr>
        <a:xfrm flipV="1">
          <a:off x="1130300" y="16078422"/>
          <a:ext cx="889000" cy="39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110280</xdr:rowOff>
    </xdr:from>
    <xdr:to>
      <xdr:col>10</xdr:col>
      <xdr:colOff>165100</xdr:colOff>
      <xdr:row>97</xdr:row>
      <xdr:rowOff>40430</xdr:rowOff>
    </xdr:to>
    <xdr:sp macro="" textlink="">
      <xdr:nvSpPr>
        <xdr:cNvPr id="244" name="フローチャート: 判断 243"/>
        <xdr:cNvSpPr/>
      </xdr:nvSpPr>
      <xdr:spPr>
        <a:xfrm>
          <a:off x="1968500" y="1656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31557</xdr:rowOff>
    </xdr:from>
    <xdr:ext cx="534377" cy="259045"/>
    <xdr:sp macro="" textlink="">
      <xdr:nvSpPr>
        <xdr:cNvPr id="245" name="テキスト ボックス 244"/>
        <xdr:cNvSpPr txBox="1"/>
      </xdr:nvSpPr>
      <xdr:spPr>
        <a:xfrm>
          <a:off x="1752111" y="1666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149468</xdr:rowOff>
    </xdr:from>
    <xdr:to>
      <xdr:col>6</xdr:col>
      <xdr:colOff>38100</xdr:colOff>
      <xdr:row>97</xdr:row>
      <xdr:rowOff>79618</xdr:rowOff>
    </xdr:to>
    <xdr:sp macro="" textlink="">
      <xdr:nvSpPr>
        <xdr:cNvPr id="246" name="フローチャート: 判断 245"/>
        <xdr:cNvSpPr/>
      </xdr:nvSpPr>
      <xdr:spPr>
        <a:xfrm>
          <a:off x="1079500" y="1660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70745</xdr:rowOff>
    </xdr:from>
    <xdr:ext cx="534377" cy="259045"/>
    <xdr:sp macro="" textlink="">
      <xdr:nvSpPr>
        <xdr:cNvPr id="247" name="テキスト ボックス 246"/>
        <xdr:cNvSpPr txBox="1"/>
      </xdr:nvSpPr>
      <xdr:spPr>
        <a:xfrm>
          <a:off x="863111" y="1670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167821</xdr:rowOff>
    </xdr:from>
    <xdr:to>
      <xdr:col>24</xdr:col>
      <xdr:colOff>114300</xdr:colOff>
      <xdr:row>92</xdr:row>
      <xdr:rowOff>97971</xdr:rowOff>
    </xdr:to>
    <xdr:sp macro="" textlink="">
      <xdr:nvSpPr>
        <xdr:cNvPr id="253" name="楕円 252"/>
        <xdr:cNvSpPr/>
      </xdr:nvSpPr>
      <xdr:spPr>
        <a:xfrm>
          <a:off x="4584700" y="1576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19248</xdr:rowOff>
    </xdr:from>
    <xdr:ext cx="599010" cy="259045"/>
    <xdr:sp macro="" textlink="">
      <xdr:nvSpPr>
        <xdr:cNvPr id="254" name="扶助費該当値テキスト"/>
        <xdr:cNvSpPr txBox="1"/>
      </xdr:nvSpPr>
      <xdr:spPr>
        <a:xfrm>
          <a:off x="4686300" y="15621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23476</xdr:rowOff>
    </xdr:from>
    <xdr:to>
      <xdr:col>20</xdr:col>
      <xdr:colOff>38100</xdr:colOff>
      <xdr:row>91</xdr:row>
      <xdr:rowOff>125076</xdr:rowOff>
    </xdr:to>
    <xdr:sp macro="" textlink="">
      <xdr:nvSpPr>
        <xdr:cNvPr id="255" name="楕円 254"/>
        <xdr:cNvSpPr/>
      </xdr:nvSpPr>
      <xdr:spPr>
        <a:xfrm>
          <a:off x="3746500" y="1562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141603</xdr:rowOff>
    </xdr:from>
    <xdr:ext cx="599010" cy="259045"/>
    <xdr:sp macro="" textlink="">
      <xdr:nvSpPr>
        <xdr:cNvPr id="256" name="テキスト ボックス 255"/>
        <xdr:cNvSpPr txBox="1"/>
      </xdr:nvSpPr>
      <xdr:spPr>
        <a:xfrm>
          <a:off x="3497795" y="15400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150045</xdr:rowOff>
    </xdr:from>
    <xdr:to>
      <xdr:col>15</xdr:col>
      <xdr:colOff>101600</xdr:colOff>
      <xdr:row>93</xdr:row>
      <xdr:rowOff>80195</xdr:rowOff>
    </xdr:to>
    <xdr:sp macro="" textlink="">
      <xdr:nvSpPr>
        <xdr:cNvPr id="257" name="楕円 256"/>
        <xdr:cNvSpPr/>
      </xdr:nvSpPr>
      <xdr:spPr>
        <a:xfrm>
          <a:off x="2857500" y="1592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96722</xdr:rowOff>
    </xdr:from>
    <xdr:ext cx="599010" cy="259045"/>
    <xdr:sp macro="" textlink="">
      <xdr:nvSpPr>
        <xdr:cNvPr id="258" name="テキスト ボックス 257"/>
        <xdr:cNvSpPr txBox="1"/>
      </xdr:nvSpPr>
      <xdr:spPr>
        <a:xfrm>
          <a:off x="2608795" y="15698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82772</xdr:rowOff>
    </xdr:from>
    <xdr:to>
      <xdr:col>10</xdr:col>
      <xdr:colOff>165100</xdr:colOff>
      <xdr:row>94</xdr:row>
      <xdr:rowOff>12922</xdr:rowOff>
    </xdr:to>
    <xdr:sp macro="" textlink="">
      <xdr:nvSpPr>
        <xdr:cNvPr id="259" name="楕円 258"/>
        <xdr:cNvSpPr/>
      </xdr:nvSpPr>
      <xdr:spPr>
        <a:xfrm>
          <a:off x="1968500" y="1602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29449</xdr:rowOff>
    </xdr:from>
    <xdr:ext cx="599010" cy="259045"/>
    <xdr:sp macro="" textlink="">
      <xdr:nvSpPr>
        <xdr:cNvPr id="260" name="テキスト ボックス 259"/>
        <xdr:cNvSpPr txBox="1"/>
      </xdr:nvSpPr>
      <xdr:spPr>
        <a:xfrm>
          <a:off x="1719795" y="15802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122667</xdr:rowOff>
    </xdr:from>
    <xdr:to>
      <xdr:col>6</xdr:col>
      <xdr:colOff>38100</xdr:colOff>
      <xdr:row>94</xdr:row>
      <xdr:rowOff>52817</xdr:rowOff>
    </xdr:to>
    <xdr:sp macro="" textlink="">
      <xdr:nvSpPr>
        <xdr:cNvPr id="261" name="楕円 260"/>
        <xdr:cNvSpPr/>
      </xdr:nvSpPr>
      <xdr:spPr>
        <a:xfrm>
          <a:off x="1079500" y="1606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69344</xdr:rowOff>
    </xdr:from>
    <xdr:ext cx="599010" cy="259045"/>
    <xdr:sp macro="" textlink="">
      <xdr:nvSpPr>
        <xdr:cNvPr id="262" name="テキスト ボックス 261"/>
        <xdr:cNvSpPr txBox="1"/>
      </xdr:nvSpPr>
      <xdr:spPr>
        <a:xfrm>
          <a:off x="830795" y="15842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5" name="テキスト ボックス 274"/>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97358</xdr:rowOff>
    </xdr:from>
    <xdr:to>
      <xdr:col>54</xdr:col>
      <xdr:colOff>189865</xdr:colOff>
      <xdr:row>39</xdr:row>
      <xdr:rowOff>135001</xdr:rowOff>
    </xdr:to>
    <xdr:cxnSp macro="">
      <xdr:nvCxnSpPr>
        <xdr:cNvPr id="287" name="直線コネクタ 286"/>
        <xdr:cNvCxnSpPr/>
      </xdr:nvCxnSpPr>
      <xdr:spPr>
        <a:xfrm flipV="1">
          <a:off x="10475595" y="5240858"/>
          <a:ext cx="1270" cy="1580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138828</xdr:rowOff>
    </xdr:from>
    <xdr:ext cx="534377" cy="259045"/>
    <xdr:sp macro="" textlink="">
      <xdr:nvSpPr>
        <xdr:cNvPr id="288" name="補助費等最小値テキスト"/>
        <xdr:cNvSpPr txBox="1"/>
      </xdr:nvSpPr>
      <xdr:spPr>
        <a:xfrm>
          <a:off x="10528300" y="682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135001</xdr:rowOff>
    </xdr:from>
    <xdr:to>
      <xdr:col>55</xdr:col>
      <xdr:colOff>88900</xdr:colOff>
      <xdr:row>39</xdr:row>
      <xdr:rowOff>135001</xdr:rowOff>
    </xdr:to>
    <xdr:cxnSp macro="">
      <xdr:nvCxnSpPr>
        <xdr:cNvPr id="289" name="直線コネクタ 288"/>
        <xdr:cNvCxnSpPr/>
      </xdr:nvCxnSpPr>
      <xdr:spPr>
        <a:xfrm>
          <a:off x="10388600" y="6821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44035</xdr:rowOff>
    </xdr:from>
    <xdr:ext cx="599010" cy="259045"/>
    <xdr:sp macro="" textlink="">
      <xdr:nvSpPr>
        <xdr:cNvPr id="290" name="補助費等最大値テキスト"/>
        <xdr:cNvSpPr txBox="1"/>
      </xdr:nvSpPr>
      <xdr:spPr>
        <a:xfrm>
          <a:off x="10528300" y="5016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97358</xdr:rowOff>
    </xdr:from>
    <xdr:to>
      <xdr:col>55</xdr:col>
      <xdr:colOff>88900</xdr:colOff>
      <xdr:row>30</xdr:row>
      <xdr:rowOff>97358</xdr:rowOff>
    </xdr:to>
    <xdr:cxnSp macro="">
      <xdr:nvCxnSpPr>
        <xdr:cNvPr id="291" name="直線コネクタ 290"/>
        <xdr:cNvCxnSpPr/>
      </xdr:nvCxnSpPr>
      <xdr:spPr>
        <a:xfrm>
          <a:off x="10388600" y="5240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55906</xdr:rowOff>
    </xdr:from>
    <xdr:to>
      <xdr:col>55</xdr:col>
      <xdr:colOff>0</xdr:colOff>
      <xdr:row>37</xdr:row>
      <xdr:rowOff>57188</xdr:rowOff>
    </xdr:to>
    <xdr:cxnSp macro="">
      <xdr:nvCxnSpPr>
        <xdr:cNvPr id="292" name="直線コネクタ 291"/>
        <xdr:cNvCxnSpPr/>
      </xdr:nvCxnSpPr>
      <xdr:spPr>
        <a:xfrm flipV="1">
          <a:off x="9639300" y="6399556"/>
          <a:ext cx="838200" cy="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170515</xdr:rowOff>
    </xdr:from>
    <xdr:ext cx="534377" cy="259045"/>
    <xdr:sp macro="" textlink="">
      <xdr:nvSpPr>
        <xdr:cNvPr id="293" name="補助費等平均値テキスト"/>
        <xdr:cNvSpPr txBox="1"/>
      </xdr:nvSpPr>
      <xdr:spPr>
        <a:xfrm>
          <a:off x="10528300" y="6171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147638</xdr:rowOff>
    </xdr:from>
    <xdr:to>
      <xdr:col>55</xdr:col>
      <xdr:colOff>50800</xdr:colOff>
      <xdr:row>37</xdr:row>
      <xdr:rowOff>77788</xdr:rowOff>
    </xdr:to>
    <xdr:sp macro="" textlink="">
      <xdr:nvSpPr>
        <xdr:cNvPr id="294" name="フローチャート: 判断 293"/>
        <xdr:cNvSpPr/>
      </xdr:nvSpPr>
      <xdr:spPr>
        <a:xfrm>
          <a:off x="10426700" y="631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106502</xdr:rowOff>
    </xdr:from>
    <xdr:to>
      <xdr:col>50</xdr:col>
      <xdr:colOff>114300</xdr:colOff>
      <xdr:row>37</xdr:row>
      <xdr:rowOff>57188</xdr:rowOff>
    </xdr:to>
    <xdr:cxnSp macro="">
      <xdr:nvCxnSpPr>
        <xdr:cNvPr id="295" name="直線コネクタ 294"/>
        <xdr:cNvCxnSpPr/>
      </xdr:nvCxnSpPr>
      <xdr:spPr>
        <a:xfrm>
          <a:off x="8750300" y="5250002"/>
          <a:ext cx="889000" cy="1150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25349</xdr:rowOff>
    </xdr:from>
    <xdr:to>
      <xdr:col>50</xdr:col>
      <xdr:colOff>165100</xdr:colOff>
      <xdr:row>37</xdr:row>
      <xdr:rowOff>126949</xdr:rowOff>
    </xdr:to>
    <xdr:sp macro="" textlink="">
      <xdr:nvSpPr>
        <xdr:cNvPr id="296" name="フローチャート: 判断 295"/>
        <xdr:cNvSpPr/>
      </xdr:nvSpPr>
      <xdr:spPr>
        <a:xfrm>
          <a:off x="9588500" y="636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118076</xdr:rowOff>
    </xdr:from>
    <xdr:ext cx="534377" cy="259045"/>
    <xdr:sp macro="" textlink="">
      <xdr:nvSpPr>
        <xdr:cNvPr id="297" name="テキスト ボックス 296"/>
        <xdr:cNvSpPr txBox="1"/>
      </xdr:nvSpPr>
      <xdr:spPr>
        <a:xfrm>
          <a:off x="9372111" y="646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106502</xdr:rowOff>
    </xdr:from>
    <xdr:to>
      <xdr:col>45</xdr:col>
      <xdr:colOff>177800</xdr:colOff>
      <xdr:row>38</xdr:row>
      <xdr:rowOff>163220</xdr:rowOff>
    </xdr:to>
    <xdr:cxnSp macro="">
      <xdr:nvCxnSpPr>
        <xdr:cNvPr id="298" name="直線コネクタ 297"/>
        <xdr:cNvCxnSpPr/>
      </xdr:nvCxnSpPr>
      <xdr:spPr>
        <a:xfrm flipV="1">
          <a:off x="7861300" y="5250002"/>
          <a:ext cx="889000" cy="1428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129375</xdr:rowOff>
    </xdr:from>
    <xdr:to>
      <xdr:col>46</xdr:col>
      <xdr:colOff>38100</xdr:colOff>
      <xdr:row>30</xdr:row>
      <xdr:rowOff>59525</xdr:rowOff>
    </xdr:to>
    <xdr:sp macro="" textlink="">
      <xdr:nvSpPr>
        <xdr:cNvPr id="299" name="フローチャート: 判断 298"/>
        <xdr:cNvSpPr/>
      </xdr:nvSpPr>
      <xdr:spPr>
        <a:xfrm>
          <a:off x="8699500" y="510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76052</xdr:rowOff>
    </xdr:from>
    <xdr:ext cx="599010" cy="259045"/>
    <xdr:sp macro="" textlink="">
      <xdr:nvSpPr>
        <xdr:cNvPr id="300" name="テキスト ボックス 299"/>
        <xdr:cNvSpPr txBox="1"/>
      </xdr:nvSpPr>
      <xdr:spPr>
        <a:xfrm>
          <a:off x="8450795" y="4876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138976</xdr:rowOff>
    </xdr:from>
    <xdr:to>
      <xdr:col>41</xdr:col>
      <xdr:colOff>50800</xdr:colOff>
      <xdr:row>38</xdr:row>
      <xdr:rowOff>163220</xdr:rowOff>
    </xdr:to>
    <xdr:cxnSp macro="">
      <xdr:nvCxnSpPr>
        <xdr:cNvPr id="301" name="直線コネクタ 300"/>
        <xdr:cNvCxnSpPr/>
      </xdr:nvCxnSpPr>
      <xdr:spPr>
        <a:xfrm>
          <a:off x="6972300" y="6654076"/>
          <a:ext cx="889000" cy="2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139383</xdr:rowOff>
    </xdr:from>
    <xdr:to>
      <xdr:col>41</xdr:col>
      <xdr:colOff>101600</xdr:colOff>
      <xdr:row>38</xdr:row>
      <xdr:rowOff>69532</xdr:rowOff>
    </xdr:to>
    <xdr:sp macro="" textlink="">
      <xdr:nvSpPr>
        <xdr:cNvPr id="302" name="フローチャート: 判断 301"/>
        <xdr:cNvSpPr/>
      </xdr:nvSpPr>
      <xdr:spPr>
        <a:xfrm>
          <a:off x="7810500" y="64830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86060</xdr:rowOff>
    </xdr:from>
    <xdr:ext cx="534377" cy="259045"/>
    <xdr:sp macro="" textlink="">
      <xdr:nvSpPr>
        <xdr:cNvPr id="303" name="テキスト ボックス 302"/>
        <xdr:cNvSpPr txBox="1"/>
      </xdr:nvSpPr>
      <xdr:spPr>
        <a:xfrm>
          <a:off x="7594111" y="625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146215</xdr:rowOff>
    </xdr:from>
    <xdr:to>
      <xdr:col>36</xdr:col>
      <xdr:colOff>165100</xdr:colOff>
      <xdr:row>38</xdr:row>
      <xdr:rowOff>76365</xdr:rowOff>
    </xdr:to>
    <xdr:sp macro="" textlink="">
      <xdr:nvSpPr>
        <xdr:cNvPr id="304" name="フローチャート: 判断 303"/>
        <xdr:cNvSpPr/>
      </xdr:nvSpPr>
      <xdr:spPr>
        <a:xfrm>
          <a:off x="6921500" y="648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92892</xdr:rowOff>
    </xdr:from>
    <xdr:ext cx="534377" cy="259045"/>
    <xdr:sp macro="" textlink="">
      <xdr:nvSpPr>
        <xdr:cNvPr id="305" name="テキスト ボックス 304"/>
        <xdr:cNvSpPr txBox="1"/>
      </xdr:nvSpPr>
      <xdr:spPr>
        <a:xfrm>
          <a:off x="6705111" y="626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5106</xdr:rowOff>
    </xdr:from>
    <xdr:to>
      <xdr:col>55</xdr:col>
      <xdr:colOff>50800</xdr:colOff>
      <xdr:row>37</xdr:row>
      <xdr:rowOff>106706</xdr:rowOff>
    </xdr:to>
    <xdr:sp macro="" textlink="">
      <xdr:nvSpPr>
        <xdr:cNvPr id="311" name="楕円 310"/>
        <xdr:cNvSpPr/>
      </xdr:nvSpPr>
      <xdr:spPr>
        <a:xfrm>
          <a:off x="10426700" y="634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154983</xdr:rowOff>
    </xdr:from>
    <xdr:ext cx="534377" cy="259045"/>
    <xdr:sp macro="" textlink="">
      <xdr:nvSpPr>
        <xdr:cNvPr id="312" name="補助費等該当値テキスト"/>
        <xdr:cNvSpPr txBox="1"/>
      </xdr:nvSpPr>
      <xdr:spPr>
        <a:xfrm>
          <a:off x="10528300" y="632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6388</xdr:rowOff>
    </xdr:from>
    <xdr:to>
      <xdr:col>50</xdr:col>
      <xdr:colOff>165100</xdr:colOff>
      <xdr:row>37</xdr:row>
      <xdr:rowOff>107988</xdr:rowOff>
    </xdr:to>
    <xdr:sp macro="" textlink="">
      <xdr:nvSpPr>
        <xdr:cNvPr id="313" name="楕円 312"/>
        <xdr:cNvSpPr/>
      </xdr:nvSpPr>
      <xdr:spPr>
        <a:xfrm>
          <a:off x="9588500" y="635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124515</xdr:rowOff>
    </xdr:from>
    <xdr:ext cx="534377" cy="259045"/>
    <xdr:sp macro="" textlink="">
      <xdr:nvSpPr>
        <xdr:cNvPr id="314" name="テキスト ボックス 313"/>
        <xdr:cNvSpPr txBox="1"/>
      </xdr:nvSpPr>
      <xdr:spPr>
        <a:xfrm>
          <a:off x="9372111" y="6125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55702</xdr:rowOff>
    </xdr:from>
    <xdr:to>
      <xdr:col>46</xdr:col>
      <xdr:colOff>38100</xdr:colOff>
      <xdr:row>30</xdr:row>
      <xdr:rowOff>157302</xdr:rowOff>
    </xdr:to>
    <xdr:sp macro="" textlink="">
      <xdr:nvSpPr>
        <xdr:cNvPr id="315" name="楕円 314"/>
        <xdr:cNvSpPr/>
      </xdr:nvSpPr>
      <xdr:spPr>
        <a:xfrm>
          <a:off x="8699500" y="519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148429</xdr:rowOff>
    </xdr:from>
    <xdr:ext cx="599010" cy="259045"/>
    <xdr:sp macro="" textlink="">
      <xdr:nvSpPr>
        <xdr:cNvPr id="316" name="テキスト ボックス 315"/>
        <xdr:cNvSpPr txBox="1"/>
      </xdr:nvSpPr>
      <xdr:spPr>
        <a:xfrm>
          <a:off x="8450795" y="5291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112420</xdr:rowOff>
    </xdr:from>
    <xdr:to>
      <xdr:col>41</xdr:col>
      <xdr:colOff>101600</xdr:colOff>
      <xdr:row>39</xdr:row>
      <xdr:rowOff>42570</xdr:rowOff>
    </xdr:to>
    <xdr:sp macro="" textlink="">
      <xdr:nvSpPr>
        <xdr:cNvPr id="317" name="楕円 316"/>
        <xdr:cNvSpPr/>
      </xdr:nvSpPr>
      <xdr:spPr>
        <a:xfrm>
          <a:off x="7810500" y="66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33697</xdr:rowOff>
    </xdr:from>
    <xdr:ext cx="534377" cy="259045"/>
    <xdr:sp macro="" textlink="">
      <xdr:nvSpPr>
        <xdr:cNvPr id="318" name="テキスト ボックス 317"/>
        <xdr:cNvSpPr txBox="1"/>
      </xdr:nvSpPr>
      <xdr:spPr>
        <a:xfrm>
          <a:off x="7594111" y="672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88176</xdr:rowOff>
    </xdr:from>
    <xdr:to>
      <xdr:col>36</xdr:col>
      <xdr:colOff>165100</xdr:colOff>
      <xdr:row>39</xdr:row>
      <xdr:rowOff>18326</xdr:rowOff>
    </xdr:to>
    <xdr:sp macro="" textlink="">
      <xdr:nvSpPr>
        <xdr:cNvPr id="319" name="楕円 318"/>
        <xdr:cNvSpPr/>
      </xdr:nvSpPr>
      <xdr:spPr>
        <a:xfrm>
          <a:off x="6921500" y="660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9453</xdr:rowOff>
    </xdr:from>
    <xdr:ext cx="534377" cy="259045"/>
    <xdr:sp macro="" textlink="">
      <xdr:nvSpPr>
        <xdr:cNvPr id="320" name="テキスト ボックス 319"/>
        <xdr:cNvSpPr txBox="1"/>
      </xdr:nvSpPr>
      <xdr:spPr>
        <a:xfrm>
          <a:off x="6705111" y="6696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143000</xdr:rowOff>
    </xdr:from>
    <xdr:to>
      <xdr:col>54</xdr:col>
      <xdr:colOff>189865</xdr:colOff>
      <xdr:row>58</xdr:row>
      <xdr:rowOff>148082</xdr:rowOff>
    </xdr:to>
    <xdr:cxnSp macro="">
      <xdr:nvCxnSpPr>
        <xdr:cNvPr id="344" name="直線コネクタ 343"/>
        <xdr:cNvCxnSpPr/>
      </xdr:nvCxnSpPr>
      <xdr:spPr>
        <a:xfrm flipV="1">
          <a:off x="10475595" y="8886950"/>
          <a:ext cx="1270" cy="1205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151909</xdr:rowOff>
    </xdr:from>
    <xdr:ext cx="469744" cy="259045"/>
    <xdr:sp macro="" textlink="">
      <xdr:nvSpPr>
        <xdr:cNvPr id="345" name="普通建設事業費最小値テキスト"/>
        <xdr:cNvSpPr txBox="1"/>
      </xdr:nvSpPr>
      <xdr:spPr>
        <a:xfrm>
          <a:off x="10528300" y="1009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148082</xdr:rowOff>
    </xdr:from>
    <xdr:to>
      <xdr:col>55</xdr:col>
      <xdr:colOff>88900</xdr:colOff>
      <xdr:row>58</xdr:row>
      <xdr:rowOff>148082</xdr:rowOff>
    </xdr:to>
    <xdr:cxnSp macro="">
      <xdr:nvCxnSpPr>
        <xdr:cNvPr id="346" name="直線コネクタ 345"/>
        <xdr:cNvCxnSpPr/>
      </xdr:nvCxnSpPr>
      <xdr:spPr>
        <a:xfrm>
          <a:off x="10388600" y="10092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89677</xdr:rowOff>
    </xdr:from>
    <xdr:ext cx="599010" cy="259045"/>
    <xdr:sp macro="" textlink="">
      <xdr:nvSpPr>
        <xdr:cNvPr id="347" name="普通建設事業費最大値テキスト"/>
        <xdr:cNvSpPr txBox="1"/>
      </xdr:nvSpPr>
      <xdr:spPr>
        <a:xfrm>
          <a:off x="10528300" y="8662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143000</xdr:rowOff>
    </xdr:from>
    <xdr:to>
      <xdr:col>55</xdr:col>
      <xdr:colOff>88900</xdr:colOff>
      <xdr:row>51</xdr:row>
      <xdr:rowOff>143000</xdr:rowOff>
    </xdr:to>
    <xdr:cxnSp macro="">
      <xdr:nvCxnSpPr>
        <xdr:cNvPr id="348" name="直線コネクタ 347"/>
        <xdr:cNvCxnSpPr/>
      </xdr:nvCxnSpPr>
      <xdr:spPr>
        <a:xfrm>
          <a:off x="10388600" y="888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53770</xdr:rowOff>
    </xdr:from>
    <xdr:to>
      <xdr:col>55</xdr:col>
      <xdr:colOff>0</xdr:colOff>
      <xdr:row>58</xdr:row>
      <xdr:rowOff>57290</xdr:rowOff>
    </xdr:to>
    <xdr:cxnSp macro="">
      <xdr:nvCxnSpPr>
        <xdr:cNvPr id="349" name="直線コネクタ 348"/>
        <xdr:cNvCxnSpPr/>
      </xdr:nvCxnSpPr>
      <xdr:spPr>
        <a:xfrm flipV="1">
          <a:off x="9639300" y="9997870"/>
          <a:ext cx="838200" cy="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28544</xdr:rowOff>
    </xdr:from>
    <xdr:ext cx="534377" cy="259045"/>
    <xdr:sp macro="" textlink="">
      <xdr:nvSpPr>
        <xdr:cNvPr id="350" name="普通建設事業費平均値テキスト"/>
        <xdr:cNvSpPr txBox="1"/>
      </xdr:nvSpPr>
      <xdr:spPr>
        <a:xfrm>
          <a:off x="10528300" y="9629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5667</xdr:rowOff>
    </xdr:from>
    <xdr:to>
      <xdr:col>55</xdr:col>
      <xdr:colOff>50800</xdr:colOff>
      <xdr:row>57</xdr:row>
      <xdr:rowOff>107267</xdr:rowOff>
    </xdr:to>
    <xdr:sp macro="" textlink="">
      <xdr:nvSpPr>
        <xdr:cNvPr id="351" name="フローチャート: 判断 350"/>
        <xdr:cNvSpPr/>
      </xdr:nvSpPr>
      <xdr:spPr>
        <a:xfrm>
          <a:off x="104267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57290</xdr:rowOff>
    </xdr:from>
    <xdr:to>
      <xdr:col>50</xdr:col>
      <xdr:colOff>114300</xdr:colOff>
      <xdr:row>58</xdr:row>
      <xdr:rowOff>88036</xdr:rowOff>
    </xdr:to>
    <xdr:cxnSp macro="">
      <xdr:nvCxnSpPr>
        <xdr:cNvPr id="352" name="直線コネクタ 351"/>
        <xdr:cNvCxnSpPr/>
      </xdr:nvCxnSpPr>
      <xdr:spPr>
        <a:xfrm flipV="1">
          <a:off x="8750300" y="10001390"/>
          <a:ext cx="889000" cy="30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148634</xdr:rowOff>
    </xdr:from>
    <xdr:to>
      <xdr:col>50</xdr:col>
      <xdr:colOff>165100</xdr:colOff>
      <xdr:row>57</xdr:row>
      <xdr:rowOff>78784</xdr:rowOff>
    </xdr:to>
    <xdr:sp macro="" textlink="">
      <xdr:nvSpPr>
        <xdr:cNvPr id="353" name="フローチャート: 判断 352"/>
        <xdr:cNvSpPr/>
      </xdr:nvSpPr>
      <xdr:spPr>
        <a:xfrm>
          <a:off x="9588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95311</xdr:rowOff>
    </xdr:from>
    <xdr:ext cx="534377" cy="259045"/>
    <xdr:sp macro="" textlink="">
      <xdr:nvSpPr>
        <xdr:cNvPr id="354" name="テキスト ボックス 353"/>
        <xdr:cNvSpPr txBox="1"/>
      </xdr:nvSpPr>
      <xdr:spPr>
        <a:xfrm>
          <a:off x="9372111" y="952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93394</xdr:rowOff>
    </xdr:from>
    <xdr:to>
      <xdr:col>45</xdr:col>
      <xdr:colOff>177800</xdr:colOff>
      <xdr:row>58</xdr:row>
      <xdr:rowOff>88036</xdr:rowOff>
    </xdr:to>
    <xdr:cxnSp macro="">
      <xdr:nvCxnSpPr>
        <xdr:cNvPr id="355" name="直線コネクタ 354"/>
        <xdr:cNvCxnSpPr/>
      </xdr:nvCxnSpPr>
      <xdr:spPr>
        <a:xfrm>
          <a:off x="7861300" y="9866044"/>
          <a:ext cx="889000" cy="166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111242</xdr:rowOff>
    </xdr:from>
    <xdr:to>
      <xdr:col>46</xdr:col>
      <xdr:colOff>38100</xdr:colOff>
      <xdr:row>57</xdr:row>
      <xdr:rowOff>41392</xdr:rowOff>
    </xdr:to>
    <xdr:sp macro="" textlink="">
      <xdr:nvSpPr>
        <xdr:cNvPr id="356" name="フローチャート: 判断 355"/>
        <xdr:cNvSpPr/>
      </xdr:nvSpPr>
      <xdr:spPr>
        <a:xfrm>
          <a:off x="8699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57919</xdr:rowOff>
    </xdr:from>
    <xdr:ext cx="534377" cy="259045"/>
    <xdr:sp macro="" textlink="">
      <xdr:nvSpPr>
        <xdr:cNvPr id="357" name="テキスト ボックス 356"/>
        <xdr:cNvSpPr txBox="1"/>
      </xdr:nvSpPr>
      <xdr:spPr>
        <a:xfrm>
          <a:off x="8483111" y="948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93394</xdr:rowOff>
    </xdr:from>
    <xdr:to>
      <xdr:col>41</xdr:col>
      <xdr:colOff>50800</xdr:colOff>
      <xdr:row>57</xdr:row>
      <xdr:rowOff>145133</xdr:rowOff>
    </xdr:to>
    <xdr:cxnSp macro="">
      <xdr:nvCxnSpPr>
        <xdr:cNvPr id="358" name="直線コネクタ 357"/>
        <xdr:cNvCxnSpPr/>
      </xdr:nvCxnSpPr>
      <xdr:spPr>
        <a:xfrm flipV="1">
          <a:off x="6972300" y="9866044"/>
          <a:ext cx="889000" cy="51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117368</xdr:rowOff>
    </xdr:from>
    <xdr:to>
      <xdr:col>41</xdr:col>
      <xdr:colOff>101600</xdr:colOff>
      <xdr:row>57</xdr:row>
      <xdr:rowOff>47518</xdr:rowOff>
    </xdr:to>
    <xdr:sp macro="" textlink="">
      <xdr:nvSpPr>
        <xdr:cNvPr id="359" name="フローチャート: 判断 358"/>
        <xdr:cNvSpPr/>
      </xdr:nvSpPr>
      <xdr:spPr>
        <a:xfrm>
          <a:off x="7810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64045</xdr:rowOff>
    </xdr:from>
    <xdr:ext cx="534377" cy="259045"/>
    <xdr:sp macro="" textlink="">
      <xdr:nvSpPr>
        <xdr:cNvPr id="360" name="テキスト ボックス 359"/>
        <xdr:cNvSpPr txBox="1"/>
      </xdr:nvSpPr>
      <xdr:spPr>
        <a:xfrm>
          <a:off x="7594111" y="949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146911</xdr:rowOff>
    </xdr:from>
    <xdr:to>
      <xdr:col>36</xdr:col>
      <xdr:colOff>165100</xdr:colOff>
      <xdr:row>57</xdr:row>
      <xdr:rowOff>77061</xdr:rowOff>
    </xdr:to>
    <xdr:sp macro="" textlink="">
      <xdr:nvSpPr>
        <xdr:cNvPr id="361" name="フローチャート: 判断 360"/>
        <xdr:cNvSpPr/>
      </xdr:nvSpPr>
      <xdr:spPr>
        <a:xfrm>
          <a:off x="6921500" y="974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93588</xdr:rowOff>
    </xdr:from>
    <xdr:ext cx="534377" cy="259045"/>
    <xdr:sp macro="" textlink="">
      <xdr:nvSpPr>
        <xdr:cNvPr id="362" name="テキスト ボックス 361"/>
        <xdr:cNvSpPr txBox="1"/>
      </xdr:nvSpPr>
      <xdr:spPr>
        <a:xfrm>
          <a:off x="6705111" y="9523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2970</xdr:rowOff>
    </xdr:from>
    <xdr:to>
      <xdr:col>55</xdr:col>
      <xdr:colOff>50800</xdr:colOff>
      <xdr:row>58</xdr:row>
      <xdr:rowOff>104570</xdr:rowOff>
    </xdr:to>
    <xdr:sp macro="" textlink="">
      <xdr:nvSpPr>
        <xdr:cNvPr id="368" name="楕円 367"/>
        <xdr:cNvSpPr/>
      </xdr:nvSpPr>
      <xdr:spPr>
        <a:xfrm>
          <a:off x="10426700" y="994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89347</xdr:rowOff>
    </xdr:from>
    <xdr:ext cx="534377" cy="259045"/>
    <xdr:sp macro="" textlink="">
      <xdr:nvSpPr>
        <xdr:cNvPr id="369" name="普通建設事業費該当値テキスト"/>
        <xdr:cNvSpPr txBox="1"/>
      </xdr:nvSpPr>
      <xdr:spPr>
        <a:xfrm>
          <a:off x="10528300" y="986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6490</xdr:rowOff>
    </xdr:from>
    <xdr:to>
      <xdr:col>50</xdr:col>
      <xdr:colOff>165100</xdr:colOff>
      <xdr:row>58</xdr:row>
      <xdr:rowOff>108090</xdr:rowOff>
    </xdr:to>
    <xdr:sp macro="" textlink="">
      <xdr:nvSpPr>
        <xdr:cNvPr id="370" name="楕円 369"/>
        <xdr:cNvSpPr/>
      </xdr:nvSpPr>
      <xdr:spPr>
        <a:xfrm>
          <a:off x="9588500" y="995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99217</xdr:rowOff>
    </xdr:from>
    <xdr:ext cx="534377" cy="259045"/>
    <xdr:sp macro="" textlink="">
      <xdr:nvSpPr>
        <xdr:cNvPr id="371" name="テキスト ボックス 370"/>
        <xdr:cNvSpPr txBox="1"/>
      </xdr:nvSpPr>
      <xdr:spPr>
        <a:xfrm>
          <a:off x="9372111" y="10043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37236</xdr:rowOff>
    </xdr:from>
    <xdr:to>
      <xdr:col>46</xdr:col>
      <xdr:colOff>38100</xdr:colOff>
      <xdr:row>58</xdr:row>
      <xdr:rowOff>138836</xdr:rowOff>
    </xdr:to>
    <xdr:sp macro="" textlink="">
      <xdr:nvSpPr>
        <xdr:cNvPr id="372" name="楕円 371"/>
        <xdr:cNvSpPr/>
      </xdr:nvSpPr>
      <xdr:spPr>
        <a:xfrm>
          <a:off x="8699500" y="998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129963</xdr:rowOff>
    </xdr:from>
    <xdr:ext cx="534377" cy="259045"/>
    <xdr:sp macro="" textlink="">
      <xdr:nvSpPr>
        <xdr:cNvPr id="373" name="テキスト ボックス 372"/>
        <xdr:cNvSpPr txBox="1"/>
      </xdr:nvSpPr>
      <xdr:spPr>
        <a:xfrm>
          <a:off x="8483111" y="1007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42594</xdr:rowOff>
    </xdr:from>
    <xdr:to>
      <xdr:col>41</xdr:col>
      <xdr:colOff>101600</xdr:colOff>
      <xdr:row>57</xdr:row>
      <xdr:rowOff>144194</xdr:rowOff>
    </xdr:to>
    <xdr:sp macro="" textlink="">
      <xdr:nvSpPr>
        <xdr:cNvPr id="374" name="楕円 373"/>
        <xdr:cNvSpPr/>
      </xdr:nvSpPr>
      <xdr:spPr>
        <a:xfrm>
          <a:off x="7810500" y="981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135321</xdr:rowOff>
    </xdr:from>
    <xdr:ext cx="534377" cy="259045"/>
    <xdr:sp macro="" textlink="">
      <xdr:nvSpPr>
        <xdr:cNvPr id="375" name="テキスト ボックス 374"/>
        <xdr:cNvSpPr txBox="1"/>
      </xdr:nvSpPr>
      <xdr:spPr>
        <a:xfrm>
          <a:off x="7594111" y="990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94333</xdr:rowOff>
    </xdr:from>
    <xdr:to>
      <xdr:col>36</xdr:col>
      <xdr:colOff>165100</xdr:colOff>
      <xdr:row>58</xdr:row>
      <xdr:rowOff>24483</xdr:rowOff>
    </xdr:to>
    <xdr:sp macro="" textlink="">
      <xdr:nvSpPr>
        <xdr:cNvPr id="376" name="楕円 375"/>
        <xdr:cNvSpPr/>
      </xdr:nvSpPr>
      <xdr:spPr>
        <a:xfrm>
          <a:off x="6921500" y="986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15610</xdr:rowOff>
    </xdr:from>
    <xdr:ext cx="534377" cy="259045"/>
    <xdr:sp macro="" textlink="">
      <xdr:nvSpPr>
        <xdr:cNvPr id="377" name="テキスト ボックス 376"/>
        <xdr:cNvSpPr txBox="1"/>
      </xdr:nvSpPr>
      <xdr:spPr>
        <a:xfrm>
          <a:off x="6705111" y="995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126918</xdr:rowOff>
    </xdr:from>
    <xdr:to>
      <xdr:col>54</xdr:col>
      <xdr:colOff>189865</xdr:colOff>
      <xdr:row>79</xdr:row>
      <xdr:rowOff>44450</xdr:rowOff>
    </xdr:to>
    <xdr:cxnSp macro="">
      <xdr:nvCxnSpPr>
        <xdr:cNvPr id="401" name="直線コネクタ 400"/>
        <xdr:cNvCxnSpPr/>
      </xdr:nvCxnSpPr>
      <xdr:spPr>
        <a:xfrm flipV="1">
          <a:off x="10475595" y="11956968"/>
          <a:ext cx="1270" cy="1632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73595</xdr:rowOff>
    </xdr:from>
    <xdr:ext cx="534377" cy="259045"/>
    <xdr:sp macro="" textlink="">
      <xdr:nvSpPr>
        <xdr:cNvPr id="404" name="普通建設事業費 （ うち新規整備　）最大値テキスト"/>
        <xdr:cNvSpPr txBox="1"/>
      </xdr:nvSpPr>
      <xdr:spPr>
        <a:xfrm>
          <a:off x="10528300" y="1173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126918</xdr:rowOff>
    </xdr:from>
    <xdr:to>
      <xdr:col>55</xdr:col>
      <xdr:colOff>88900</xdr:colOff>
      <xdr:row>69</xdr:row>
      <xdr:rowOff>126918</xdr:rowOff>
    </xdr:to>
    <xdr:cxnSp macro="">
      <xdr:nvCxnSpPr>
        <xdr:cNvPr id="405" name="直線コネクタ 404"/>
        <xdr:cNvCxnSpPr/>
      </xdr:nvCxnSpPr>
      <xdr:spPr>
        <a:xfrm>
          <a:off x="10388600" y="1195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8483</xdr:rowOff>
    </xdr:from>
    <xdr:to>
      <xdr:col>55</xdr:col>
      <xdr:colOff>0</xdr:colOff>
      <xdr:row>79</xdr:row>
      <xdr:rowOff>43802</xdr:rowOff>
    </xdr:to>
    <xdr:cxnSp macro="">
      <xdr:nvCxnSpPr>
        <xdr:cNvPr id="406" name="直線コネクタ 405"/>
        <xdr:cNvCxnSpPr/>
      </xdr:nvCxnSpPr>
      <xdr:spPr>
        <a:xfrm flipV="1">
          <a:off x="9639300" y="13553033"/>
          <a:ext cx="838200" cy="35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165498</xdr:rowOff>
    </xdr:from>
    <xdr:ext cx="534377" cy="259045"/>
    <xdr:sp macro="" textlink="">
      <xdr:nvSpPr>
        <xdr:cNvPr id="407" name="普通建設事業費 （ うち新規整備　）平均値テキスト"/>
        <xdr:cNvSpPr txBox="1"/>
      </xdr:nvSpPr>
      <xdr:spPr>
        <a:xfrm>
          <a:off x="10528300" y="13195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142621</xdr:rowOff>
    </xdr:from>
    <xdr:to>
      <xdr:col>55</xdr:col>
      <xdr:colOff>50800</xdr:colOff>
      <xdr:row>78</xdr:row>
      <xdr:rowOff>72771</xdr:rowOff>
    </xdr:to>
    <xdr:sp macro="" textlink="">
      <xdr:nvSpPr>
        <xdr:cNvPr id="408" name="フローチャート: 判断 407"/>
        <xdr:cNvSpPr/>
      </xdr:nvSpPr>
      <xdr:spPr>
        <a:xfrm>
          <a:off x="10426700" y="1334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43802</xdr:rowOff>
    </xdr:from>
    <xdr:to>
      <xdr:col>50</xdr:col>
      <xdr:colOff>114300</xdr:colOff>
      <xdr:row>79</xdr:row>
      <xdr:rowOff>44298</xdr:rowOff>
    </xdr:to>
    <xdr:cxnSp macro="">
      <xdr:nvCxnSpPr>
        <xdr:cNvPr id="409" name="直線コネクタ 408"/>
        <xdr:cNvCxnSpPr/>
      </xdr:nvCxnSpPr>
      <xdr:spPr>
        <a:xfrm flipV="1">
          <a:off x="8750300" y="13588352"/>
          <a:ext cx="889000" cy="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116294</xdr:rowOff>
    </xdr:from>
    <xdr:to>
      <xdr:col>50</xdr:col>
      <xdr:colOff>165100</xdr:colOff>
      <xdr:row>78</xdr:row>
      <xdr:rowOff>46444</xdr:rowOff>
    </xdr:to>
    <xdr:sp macro="" textlink="">
      <xdr:nvSpPr>
        <xdr:cNvPr id="410" name="フローチャート: 判断 409"/>
        <xdr:cNvSpPr/>
      </xdr:nvSpPr>
      <xdr:spPr>
        <a:xfrm>
          <a:off x="9588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62971</xdr:rowOff>
    </xdr:from>
    <xdr:ext cx="534377" cy="259045"/>
    <xdr:sp macro="" textlink="">
      <xdr:nvSpPr>
        <xdr:cNvPr id="411" name="テキスト ボックス 410"/>
        <xdr:cNvSpPr txBox="1"/>
      </xdr:nvSpPr>
      <xdr:spPr>
        <a:xfrm>
          <a:off x="9372111" y="1309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7759</xdr:rowOff>
    </xdr:from>
    <xdr:to>
      <xdr:col>45</xdr:col>
      <xdr:colOff>177800</xdr:colOff>
      <xdr:row>79</xdr:row>
      <xdr:rowOff>44298</xdr:rowOff>
    </xdr:to>
    <xdr:cxnSp macro="">
      <xdr:nvCxnSpPr>
        <xdr:cNvPr id="412" name="直線コネクタ 411"/>
        <xdr:cNvCxnSpPr/>
      </xdr:nvCxnSpPr>
      <xdr:spPr>
        <a:xfrm>
          <a:off x="7861300" y="13380859"/>
          <a:ext cx="889000" cy="207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79127</xdr:rowOff>
    </xdr:from>
    <xdr:to>
      <xdr:col>46</xdr:col>
      <xdr:colOff>38100</xdr:colOff>
      <xdr:row>78</xdr:row>
      <xdr:rowOff>9277</xdr:rowOff>
    </xdr:to>
    <xdr:sp macro="" textlink="">
      <xdr:nvSpPr>
        <xdr:cNvPr id="413" name="フローチャート: 判断 412"/>
        <xdr:cNvSpPr/>
      </xdr:nvSpPr>
      <xdr:spPr>
        <a:xfrm>
          <a:off x="8699500" y="1328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25804</xdr:rowOff>
    </xdr:from>
    <xdr:ext cx="534377" cy="259045"/>
    <xdr:sp macro="" textlink="">
      <xdr:nvSpPr>
        <xdr:cNvPr id="414" name="テキスト ボックス 413"/>
        <xdr:cNvSpPr txBox="1"/>
      </xdr:nvSpPr>
      <xdr:spPr>
        <a:xfrm>
          <a:off x="8483111" y="1305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7759</xdr:rowOff>
    </xdr:from>
    <xdr:to>
      <xdr:col>41</xdr:col>
      <xdr:colOff>50800</xdr:colOff>
      <xdr:row>78</xdr:row>
      <xdr:rowOff>86361</xdr:rowOff>
    </xdr:to>
    <xdr:cxnSp macro="">
      <xdr:nvCxnSpPr>
        <xdr:cNvPr id="415" name="直線コネクタ 414"/>
        <xdr:cNvCxnSpPr/>
      </xdr:nvCxnSpPr>
      <xdr:spPr>
        <a:xfrm flipV="1">
          <a:off x="6972300" y="13380859"/>
          <a:ext cx="889000" cy="7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89148</xdr:rowOff>
    </xdr:from>
    <xdr:to>
      <xdr:col>41</xdr:col>
      <xdr:colOff>101600</xdr:colOff>
      <xdr:row>78</xdr:row>
      <xdr:rowOff>19298</xdr:rowOff>
    </xdr:to>
    <xdr:sp macro="" textlink="">
      <xdr:nvSpPr>
        <xdr:cNvPr id="416" name="フローチャート: 判断 415"/>
        <xdr:cNvSpPr/>
      </xdr:nvSpPr>
      <xdr:spPr>
        <a:xfrm>
          <a:off x="7810500" y="132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35825</xdr:rowOff>
    </xdr:from>
    <xdr:ext cx="534377" cy="259045"/>
    <xdr:sp macro="" textlink="">
      <xdr:nvSpPr>
        <xdr:cNvPr id="417" name="テキスト ボックス 416"/>
        <xdr:cNvSpPr txBox="1"/>
      </xdr:nvSpPr>
      <xdr:spPr>
        <a:xfrm>
          <a:off x="7594111" y="1306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41180</xdr:rowOff>
    </xdr:from>
    <xdr:to>
      <xdr:col>36</xdr:col>
      <xdr:colOff>165100</xdr:colOff>
      <xdr:row>77</xdr:row>
      <xdr:rowOff>142780</xdr:rowOff>
    </xdr:to>
    <xdr:sp macro="" textlink="">
      <xdr:nvSpPr>
        <xdr:cNvPr id="418" name="フローチャート: 判断 417"/>
        <xdr:cNvSpPr/>
      </xdr:nvSpPr>
      <xdr:spPr>
        <a:xfrm>
          <a:off x="6921500" y="132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159307</xdr:rowOff>
    </xdr:from>
    <xdr:ext cx="534377" cy="259045"/>
    <xdr:sp macro="" textlink="">
      <xdr:nvSpPr>
        <xdr:cNvPr id="419" name="テキスト ボックス 418"/>
        <xdr:cNvSpPr txBox="1"/>
      </xdr:nvSpPr>
      <xdr:spPr>
        <a:xfrm>
          <a:off x="6705111" y="1301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129133</xdr:rowOff>
    </xdr:from>
    <xdr:to>
      <xdr:col>55</xdr:col>
      <xdr:colOff>50800</xdr:colOff>
      <xdr:row>79</xdr:row>
      <xdr:rowOff>59283</xdr:rowOff>
    </xdr:to>
    <xdr:sp macro="" textlink="">
      <xdr:nvSpPr>
        <xdr:cNvPr id="425" name="楕円 424"/>
        <xdr:cNvSpPr/>
      </xdr:nvSpPr>
      <xdr:spPr>
        <a:xfrm>
          <a:off x="10426700" y="1350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44060</xdr:rowOff>
    </xdr:from>
    <xdr:ext cx="469744" cy="259045"/>
    <xdr:sp macro="" textlink="">
      <xdr:nvSpPr>
        <xdr:cNvPr id="426" name="普通建設事業費 （ うち新規整備　）該当値テキスト"/>
        <xdr:cNvSpPr txBox="1"/>
      </xdr:nvSpPr>
      <xdr:spPr>
        <a:xfrm>
          <a:off x="10528300" y="13417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164452</xdr:rowOff>
    </xdr:from>
    <xdr:to>
      <xdr:col>50</xdr:col>
      <xdr:colOff>165100</xdr:colOff>
      <xdr:row>79</xdr:row>
      <xdr:rowOff>94602</xdr:rowOff>
    </xdr:to>
    <xdr:sp macro="" textlink="">
      <xdr:nvSpPr>
        <xdr:cNvPr id="427" name="楕円 426"/>
        <xdr:cNvSpPr/>
      </xdr:nvSpPr>
      <xdr:spPr>
        <a:xfrm>
          <a:off x="9588500" y="1353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79</xdr:row>
      <xdr:rowOff>85729</xdr:rowOff>
    </xdr:from>
    <xdr:ext cx="313932" cy="259045"/>
    <xdr:sp macro="" textlink="">
      <xdr:nvSpPr>
        <xdr:cNvPr id="428" name="テキスト ボックス 427"/>
        <xdr:cNvSpPr txBox="1"/>
      </xdr:nvSpPr>
      <xdr:spPr>
        <a:xfrm>
          <a:off x="9482333" y="136302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164948</xdr:rowOff>
    </xdr:from>
    <xdr:to>
      <xdr:col>46</xdr:col>
      <xdr:colOff>38100</xdr:colOff>
      <xdr:row>79</xdr:row>
      <xdr:rowOff>95098</xdr:rowOff>
    </xdr:to>
    <xdr:sp macro="" textlink="">
      <xdr:nvSpPr>
        <xdr:cNvPr id="429" name="楕円 428"/>
        <xdr:cNvSpPr/>
      </xdr:nvSpPr>
      <xdr:spPr>
        <a:xfrm>
          <a:off x="8699500" y="135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86225</xdr:rowOff>
    </xdr:from>
    <xdr:ext cx="249299" cy="259045"/>
    <xdr:sp macro="" textlink="">
      <xdr:nvSpPr>
        <xdr:cNvPr id="430" name="テキスト ボックス 429"/>
        <xdr:cNvSpPr txBox="1"/>
      </xdr:nvSpPr>
      <xdr:spPr>
        <a:xfrm>
          <a:off x="8625650" y="136307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128409</xdr:rowOff>
    </xdr:from>
    <xdr:to>
      <xdr:col>41</xdr:col>
      <xdr:colOff>101600</xdr:colOff>
      <xdr:row>78</xdr:row>
      <xdr:rowOff>58559</xdr:rowOff>
    </xdr:to>
    <xdr:sp macro="" textlink="">
      <xdr:nvSpPr>
        <xdr:cNvPr id="431" name="楕円 430"/>
        <xdr:cNvSpPr/>
      </xdr:nvSpPr>
      <xdr:spPr>
        <a:xfrm>
          <a:off x="7810500" y="1333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49686</xdr:rowOff>
    </xdr:from>
    <xdr:ext cx="534377" cy="259045"/>
    <xdr:sp macro="" textlink="">
      <xdr:nvSpPr>
        <xdr:cNvPr id="432" name="テキスト ボックス 431"/>
        <xdr:cNvSpPr txBox="1"/>
      </xdr:nvSpPr>
      <xdr:spPr>
        <a:xfrm>
          <a:off x="7594111" y="13422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35561</xdr:rowOff>
    </xdr:from>
    <xdr:to>
      <xdr:col>36</xdr:col>
      <xdr:colOff>165100</xdr:colOff>
      <xdr:row>78</xdr:row>
      <xdr:rowOff>137161</xdr:rowOff>
    </xdr:to>
    <xdr:sp macro="" textlink="">
      <xdr:nvSpPr>
        <xdr:cNvPr id="433" name="楕円 432"/>
        <xdr:cNvSpPr/>
      </xdr:nvSpPr>
      <xdr:spPr>
        <a:xfrm>
          <a:off x="6921500" y="1340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128288</xdr:rowOff>
    </xdr:from>
    <xdr:ext cx="469744" cy="259045"/>
    <xdr:sp macro="" textlink="">
      <xdr:nvSpPr>
        <xdr:cNvPr id="434" name="テキスト ボックス 433"/>
        <xdr:cNvSpPr txBox="1"/>
      </xdr:nvSpPr>
      <xdr:spPr>
        <a:xfrm>
          <a:off x="6737428" y="1350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4" name="テキスト ボックス 45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76019</xdr:rowOff>
    </xdr:from>
    <xdr:to>
      <xdr:col>54</xdr:col>
      <xdr:colOff>189865</xdr:colOff>
      <xdr:row>99</xdr:row>
      <xdr:rowOff>40667</xdr:rowOff>
    </xdr:to>
    <xdr:cxnSp macro="">
      <xdr:nvCxnSpPr>
        <xdr:cNvPr id="460" name="直線コネクタ 459"/>
        <xdr:cNvCxnSpPr/>
      </xdr:nvCxnSpPr>
      <xdr:spPr>
        <a:xfrm flipV="1">
          <a:off x="10475595" y="15506519"/>
          <a:ext cx="1270" cy="1507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44494</xdr:rowOff>
    </xdr:from>
    <xdr:ext cx="469744" cy="259045"/>
    <xdr:sp macro="" textlink="">
      <xdr:nvSpPr>
        <xdr:cNvPr id="461" name="普通建設事業費 （ うち更新整備　）最小値テキスト"/>
        <xdr:cNvSpPr txBox="1"/>
      </xdr:nvSpPr>
      <xdr:spPr>
        <a:xfrm>
          <a:off x="10528300" y="17018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40667</xdr:rowOff>
    </xdr:from>
    <xdr:to>
      <xdr:col>55</xdr:col>
      <xdr:colOff>88900</xdr:colOff>
      <xdr:row>99</xdr:row>
      <xdr:rowOff>40667</xdr:rowOff>
    </xdr:to>
    <xdr:cxnSp macro="">
      <xdr:nvCxnSpPr>
        <xdr:cNvPr id="462" name="直線コネクタ 461"/>
        <xdr:cNvCxnSpPr/>
      </xdr:nvCxnSpPr>
      <xdr:spPr>
        <a:xfrm>
          <a:off x="10388600" y="1701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22696</xdr:rowOff>
    </xdr:from>
    <xdr:ext cx="534377" cy="259045"/>
    <xdr:sp macro="" textlink="">
      <xdr:nvSpPr>
        <xdr:cNvPr id="463" name="普通建設事業費 （ うち更新整備　）最大値テキスト"/>
        <xdr:cNvSpPr txBox="1"/>
      </xdr:nvSpPr>
      <xdr:spPr>
        <a:xfrm>
          <a:off x="10528300" y="1528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76019</xdr:rowOff>
    </xdr:from>
    <xdr:to>
      <xdr:col>55</xdr:col>
      <xdr:colOff>88900</xdr:colOff>
      <xdr:row>90</xdr:row>
      <xdr:rowOff>76019</xdr:rowOff>
    </xdr:to>
    <xdr:cxnSp macro="">
      <xdr:nvCxnSpPr>
        <xdr:cNvPr id="464" name="直線コネクタ 463"/>
        <xdr:cNvCxnSpPr/>
      </xdr:nvCxnSpPr>
      <xdr:spPr>
        <a:xfrm>
          <a:off x="10388600" y="15506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130115</xdr:rowOff>
    </xdr:from>
    <xdr:to>
      <xdr:col>55</xdr:col>
      <xdr:colOff>0</xdr:colOff>
      <xdr:row>97</xdr:row>
      <xdr:rowOff>134703</xdr:rowOff>
    </xdr:to>
    <xdr:cxnSp macro="">
      <xdr:nvCxnSpPr>
        <xdr:cNvPr id="465" name="直線コネクタ 464"/>
        <xdr:cNvCxnSpPr/>
      </xdr:nvCxnSpPr>
      <xdr:spPr>
        <a:xfrm flipV="1">
          <a:off x="9639300" y="16760765"/>
          <a:ext cx="838200" cy="4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162918</xdr:rowOff>
    </xdr:from>
    <xdr:ext cx="534377" cy="259045"/>
    <xdr:sp macro="" textlink="">
      <xdr:nvSpPr>
        <xdr:cNvPr id="466" name="普通建設事業費 （ うち更新整備　）平均値テキスト"/>
        <xdr:cNvSpPr txBox="1"/>
      </xdr:nvSpPr>
      <xdr:spPr>
        <a:xfrm>
          <a:off x="10528300" y="16450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140041</xdr:rowOff>
    </xdr:from>
    <xdr:to>
      <xdr:col>55</xdr:col>
      <xdr:colOff>50800</xdr:colOff>
      <xdr:row>97</xdr:row>
      <xdr:rowOff>70191</xdr:rowOff>
    </xdr:to>
    <xdr:sp macro="" textlink="">
      <xdr:nvSpPr>
        <xdr:cNvPr id="467" name="フローチャート: 判断 466"/>
        <xdr:cNvSpPr/>
      </xdr:nvSpPr>
      <xdr:spPr>
        <a:xfrm>
          <a:off x="10426700" y="1659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134703</xdr:rowOff>
    </xdr:from>
    <xdr:to>
      <xdr:col>50</xdr:col>
      <xdr:colOff>114300</xdr:colOff>
      <xdr:row>98</xdr:row>
      <xdr:rowOff>87530</xdr:rowOff>
    </xdr:to>
    <xdr:cxnSp macro="">
      <xdr:nvCxnSpPr>
        <xdr:cNvPr id="468" name="直線コネクタ 467"/>
        <xdr:cNvCxnSpPr/>
      </xdr:nvCxnSpPr>
      <xdr:spPr>
        <a:xfrm flipV="1">
          <a:off x="8750300" y="16765353"/>
          <a:ext cx="889000" cy="124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134227</xdr:rowOff>
    </xdr:from>
    <xdr:to>
      <xdr:col>50</xdr:col>
      <xdr:colOff>165100</xdr:colOff>
      <xdr:row>97</xdr:row>
      <xdr:rowOff>64377</xdr:rowOff>
    </xdr:to>
    <xdr:sp macro="" textlink="">
      <xdr:nvSpPr>
        <xdr:cNvPr id="469" name="フローチャート: 判断 468"/>
        <xdr:cNvSpPr/>
      </xdr:nvSpPr>
      <xdr:spPr>
        <a:xfrm>
          <a:off x="9588500" y="1659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80904</xdr:rowOff>
    </xdr:from>
    <xdr:ext cx="534377" cy="259045"/>
    <xdr:sp macro="" textlink="">
      <xdr:nvSpPr>
        <xdr:cNvPr id="470" name="テキスト ボックス 469"/>
        <xdr:cNvSpPr txBox="1"/>
      </xdr:nvSpPr>
      <xdr:spPr>
        <a:xfrm>
          <a:off x="9372111" y="1636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130246</xdr:rowOff>
    </xdr:from>
    <xdr:to>
      <xdr:col>45</xdr:col>
      <xdr:colOff>177800</xdr:colOff>
      <xdr:row>98</xdr:row>
      <xdr:rowOff>87530</xdr:rowOff>
    </xdr:to>
    <xdr:cxnSp macro="">
      <xdr:nvCxnSpPr>
        <xdr:cNvPr id="471" name="直線コネクタ 470"/>
        <xdr:cNvCxnSpPr/>
      </xdr:nvCxnSpPr>
      <xdr:spPr>
        <a:xfrm>
          <a:off x="7861300" y="16760896"/>
          <a:ext cx="889000" cy="128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86418</xdr:rowOff>
    </xdr:from>
    <xdr:to>
      <xdr:col>46</xdr:col>
      <xdr:colOff>38100</xdr:colOff>
      <xdr:row>97</xdr:row>
      <xdr:rowOff>16568</xdr:rowOff>
    </xdr:to>
    <xdr:sp macro="" textlink="">
      <xdr:nvSpPr>
        <xdr:cNvPr id="472" name="フローチャート: 判断 471"/>
        <xdr:cNvSpPr/>
      </xdr:nvSpPr>
      <xdr:spPr>
        <a:xfrm>
          <a:off x="8699500" y="1654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33095</xdr:rowOff>
    </xdr:from>
    <xdr:ext cx="534377" cy="259045"/>
    <xdr:sp macro="" textlink="">
      <xdr:nvSpPr>
        <xdr:cNvPr id="473" name="テキスト ボックス 472"/>
        <xdr:cNvSpPr txBox="1"/>
      </xdr:nvSpPr>
      <xdr:spPr>
        <a:xfrm>
          <a:off x="8483111" y="1632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90666</xdr:rowOff>
    </xdr:from>
    <xdr:to>
      <xdr:col>41</xdr:col>
      <xdr:colOff>50800</xdr:colOff>
      <xdr:row>97</xdr:row>
      <xdr:rowOff>130246</xdr:rowOff>
    </xdr:to>
    <xdr:cxnSp macro="">
      <xdr:nvCxnSpPr>
        <xdr:cNvPr id="474" name="直線コネクタ 473"/>
        <xdr:cNvCxnSpPr/>
      </xdr:nvCxnSpPr>
      <xdr:spPr>
        <a:xfrm>
          <a:off x="6972300" y="16721316"/>
          <a:ext cx="889000" cy="39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83609</xdr:rowOff>
    </xdr:from>
    <xdr:to>
      <xdr:col>41</xdr:col>
      <xdr:colOff>101600</xdr:colOff>
      <xdr:row>97</xdr:row>
      <xdr:rowOff>13759</xdr:rowOff>
    </xdr:to>
    <xdr:sp macro="" textlink="">
      <xdr:nvSpPr>
        <xdr:cNvPr id="475" name="フローチャート: 判断 474"/>
        <xdr:cNvSpPr/>
      </xdr:nvSpPr>
      <xdr:spPr>
        <a:xfrm>
          <a:off x="7810500" y="1654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30286</xdr:rowOff>
    </xdr:from>
    <xdr:ext cx="534377" cy="259045"/>
    <xdr:sp macro="" textlink="">
      <xdr:nvSpPr>
        <xdr:cNvPr id="476" name="テキスト ボックス 475"/>
        <xdr:cNvSpPr txBox="1"/>
      </xdr:nvSpPr>
      <xdr:spPr>
        <a:xfrm>
          <a:off x="7594111" y="1631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7420</xdr:rowOff>
    </xdr:from>
    <xdr:to>
      <xdr:col>36</xdr:col>
      <xdr:colOff>165100</xdr:colOff>
      <xdr:row>97</xdr:row>
      <xdr:rowOff>109020</xdr:rowOff>
    </xdr:to>
    <xdr:sp macro="" textlink="">
      <xdr:nvSpPr>
        <xdr:cNvPr id="477" name="フローチャート: 判断 476"/>
        <xdr:cNvSpPr/>
      </xdr:nvSpPr>
      <xdr:spPr>
        <a:xfrm>
          <a:off x="6921500" y="1663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125547</xdr:rowOff>
    </xdr:from>
    <xdr:ext cx="534377" cy="259045"/>
    <xdr:sp macro="" textlink="">
      <xdr:nvSpPr>
        <xdr:cNvPr id="478" name="テキスト ボックス 477"/>
        <xdr:cNvSpPr txBox="1"/>
      </xdr:nvSpPr>
      <xdr:spPr>
        <a:xfrm>
          <a:off x="6705111" y="1641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79315</xdr:rowOff>
    </xdr:from>
    <xdr:to>
      <xdr:col>55</xdr:col>
      <xdr:colOff>50800</xdr:colOff>
      <xdr:row>98</xdr:row>
      <xdr:rowOff>9465</xdr:rowOff>
    </xdr:to>
    <xdr:sp macro="" textlink="">
      <xdr:nvSpPr>
        <xdr:cNvPr id="484" name="楕円 483"/>
        <xdr:cNvSpPr/>
      </xdr:nvSpPr>
      <xdr:spPr>
        <a:xfrm>
          <a:off x="10426700" y="1670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57742</xdr:rowOff>
    </xdr:from>
    <xdr:ext cx="534377" cy="259045"/>
    <xdr:sp macro="" textlink="">
      <xdr:nvSpPr>
        <xdr:cNvPr id="485" name="普通建設事業費 （ うち更新整備　）該当値テキスト"/>
        <xdr:cNvSpPr txBox="1"/>
      </xdr:nvSpPr>
      <xdr:spPr>
        <a:xfrm>
          <a:off x="10528300" y="1668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83903</xdr:rowOff>
    </xdr:from>
    <xdr:to>
      <xdr:col>50</xdr:col>
      <xdr:colOff>165100</xdr:colOff>
      <xdr:row>98</xdr:row>
      <xdr:rowOff>14053</xdr:rowOff>
    </xdr:to>
    <xdr:sp macro="" textlink="">
      <xdr:nvSpPr>
        <xdr:cNvPr id="486" name="楕円 485"/>
        <xdr:cNvSpPr/>
      </xdr:nvSpPr>
      <xdr:spPr>
        <a:xfrm>
          <a:off x="9588500" y="1671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5180</xdr:rowOff>
    </xdr:from>
    <xdr:ext cx="534377" cy="259045"/>
    <xdr:sp macro="" textlink="">
      <xdr:nvSpPr>
        <xdr:cNvPr id="487" name="テキスト ボックス 486"/>
        <xdr:cNvSpPr txBox="1"/>
      </xdr:nvSpPr>
      <xdr:spPr>
        <a:xfrm>
          <a:off x="9372111" y="1680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36730</xdr:rowOff>
    </xdr:from>
    <xdr:to>
      <xdr:col>46</xdr:col>
      <xdr:colOff>38100</xdr:colOff>
      <xdr:row>98</xdr:row>
      <xdr:rowOff>138330</xdr:rowOff>
    </xdr:to>
    <xdr:sp macro="" textlink="">
      <xdr:nvSpPr>
        <xdr:cNvPr id="488" name="楕円 487"/>
        <xdr:cNvSpPr/>
      </xdr:nvSpPr>
      <xdr:spPr>
        <a:xfrm>
          <a:off x="8699500" y="1683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129457</xdr:rowOff>
    </xdr:from>
    <xdr:ext cx="534377" cy="259045"/>
    <xdr:sp macro="" textlink="">
      <xdr:nvSpPr>
        <xdr:cNvPr id="489" name="テキスト ボックス 488"/>
        <xdr:cNvSpPr txBox="1"/>
      </xdr:nvSpPr>
      <xdr:spPr>
        <a:xfrm>
          <a:off x="8483111" y="1693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79446</xdr:rowOff>
    </xdr:from>
    <xdr:to>
      <xdr:col>41</xdr:col>
      <xdr:colOff>101600</xdr:colOff>
      <xdr:row>98</xdr:row>
      <xdr:rowOff>9596</xdr:rowOff>
    </xdr:to>
    <xdr:sp macro="" textlink="">
      <xdr:nvSpPr>
        <xdr:cNvPr id="490" name="楕円 489"/>
        <xdr:cNvSpPr/>
      </xdr:nvSpPr>
      <xdr:spPr>
        <a:xfrm>
          <a:off x="7810500" y="1671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723</xdr:rowOff>
    </xdr:from>
    <xdr:ext cx="534377" cy="259045"/>
    <xdr:sp macro="" textlink="">
      <xdr:nvSpPr>
        <xdr:cNvPr id="491" name="テキスト ボックス 490"/>
        <xdr:cNvSpPr txBox="1"/>
      </xdr:nvSpPr>
      <xdr:spPr>
        <a:xfrm>
          <a:off x="7594111" y="1680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39866</xdr:rowOff>
    </xdr:from>
    <xdr:to>
      <xdr:col>36</xdr:col>
      <xdr:colOff>165100</xdr:colOff>
      <xdr:row>97</xdr:row>
      <xdr:rowOff>141466</xdr:rowOff>
    </xdr:to>
    <xdr:sp macro="" textlink="">
      <xdr:nvSpPr>
        <xdr:cNvPr id="492" name="楕円 491"/>
        <xdr:cNvSpPr/>
      </xdr:nvSpPr>
      <xdr:spPr>
        <a:xfrm>
          <a:off x="6921500" y="1667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132593</xdr:rowOff>
    </xdr:from>
    <xdr:ext cx="534377" cy="259045"/>
    <xdr:sp macro="" textlink="">
      <xdr:nvSpPr>
        <xdr:cNvPr id="493" name="テキスト ボックス 492"/>
        <xdr:cNvSpPr txBox="1"/>
      </xdr:nvSpPr>
      <xdr:spPr>
        <a:xfrm>
          <a:off x="6705111" y="1676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5" name="テキスト ボックス 50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5" name="テキスト ボックス 51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7" name="テキスト ボックス 51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9839</xdr:rowOff>
    </xdr:from>
    <xdr:to>
      <xdr:col>85</xdr:col>
      <xdr:colOff>126364</xdr:colOff>
      <xdr:row>39</xdr:row>
      <xdr:rowOff>98878</xdr:rowOff>
    </xdr:to>
    <xdr:cxnSp macro="">
      <xdr:nvCxnSpPr>
        <xdr:cNvPr id="519" name="直線コネクタ 518"/>
        <xdr:cNvCxnSpPr/>
      </xdr:nvCxnSpPr>
      <xdr:spPr>
        <a:xfrm flipV="1">
          <a:off x="16317595" y="5324789"/>
          <a:ext cx="1269" cy="146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124995</xdr:rowOff>
    </xdr:from>
    <xdr:ext cx="249299" cy="259045"/>
    <xdr:sp macro="" textlink="">
      <xdr:nvSpPr>
        <xdr:cNvPr id="520" name="災害復旧事業費最小値テキスト"/>
        <xdr:cNvSpPr txBox="1"/>
      </xdr:nvSpPr>
      <xdr:spPr>
        <a:xfrm>
          <a:off x="16370300" y="6811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1" name="直線コネクタ 520"/>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127966</xdr:rowOff>
    </xdr:from>
    <xdr:ext cx="534377" cy="259045"/>
    <xdr:sp macro="" textlink="">
      <xdr:nvSpPr>
        <xdr:cNvPr id="522" name="災害復旧事業費最大値テキスト"/>
        <xdr:cNvSpPr txBox="1"/>
      </xdr:nvSpPr>
      <xdr:spPr>
        <a:xfrm>
          <a:off x="16370300" y="510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9839</xdr:rowOff>
    </xdr:from>
    <xdr:to>
      <xdr:col>86</xdr:col>
      <xdr:colOff>25400</xdr:colOff>
      <xdr:row>31</xdr:row>
      <xdr:rowOff>9839</xdr:rowOff>
    </xdr:to>
    <xdr:cxnSp macro="">
      <xdr:nvCxnSpPr>
        <xdr:cNvPr id="523" name="直線コネクタ 522"/>
        <xdr:cNvCxnSpPr/>
      </xdr:nvCxnSpPr>
      <xdr:spPr>
        <a:xfrm>
          <a:off x="16230600" y="5324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4" name="直線コネクタ 523"/>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42446</xdr:rowOff>
    </xdr:from>
    <xdr:ext cx="469744" cy="259045"/>
    <xdr:sp macro="" textlink="">
      <xdr:nvSpPr>
        <xdr:cNvPr id="525" name="災害復旧事業費平均値テキスト"/>
        <xdr:cNvSpPr txBox="1"/>
      </xdr:nvSpPr>
      <xdr:spPr>
        <a:xfrm>
          <a:off x="16370300" y="6557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19569</xdr:rowOff>
    </xdr:from>
    <xdr:to>
      <xdr:col>85</xdr:col>
      <xdr:colOff>177800</xdr:colOff>
      <xdr:row>39</xdr:row>
      <xdr:rowOff>121169</xdr:rowOff>
    </xdr:to>
    <xdr:sp macro="" textlink="">
      <xdr:nvSpPr>
        <xdr:cNvPr id="526" name="フローチャート: 判断 525"/>
        <xdr:cNvSpPr/>
      </xdr:nvSpPr>
      <xdr:spPr>
        <a:xfrm>
          <a:off x="16268700" y="670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7" name="直線コネクタ 526"/>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11895</xdr:rowOff>
    </xdr:from>
    <xdr:to>
      <xdr:col>81</xdr:col>
      <xdr:colOff>101600</xdr:colOff>
      <xdr:row>39</xdr:row>
      <xdr:rowOff>113495</xdr:rowOff>
    </xdr:to>
    <xdr:sp macro="" textlink="">
      <xdr:nvSpPr>
        <xdr:cNvPr id="528" name="フローチャート: 判断 527"/>
        <xdr:cNvSpPr/>
      </xdr:nvSpPr>
      <xdr:spPr>
        <a:xfrm>
          <a:off x="15430500" y="669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130022</xdr:rowOff>
    </xdr:from>
    <xdr:ext cx="469744" cy="259045"/>
    <xdr:sp macro="" textlink="">
      <xdr:nvSpPr>
        <xdr:cNvPr id="529" name="テキスト ボックス 528"/>
        <xdr:cNvSpPr txBox="1"/>
      </xdr:nvSpPr>
      <xdr:spPr>
        <a:xfrm>
          <a:off x="15246428" y="647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95254</xdr:rowOff>
    </xdr:from>
    <xdr:to>
      <xdr:col>76</xdr:col>
      <xdr:colOff>114300</xdr:colOff>
      <xdr:row>39</xdr:row>
      <xdr:rowOff>98878</xdr:rowOff>
    </xdr:to>
    <xdr:cxnSp macro="">
      <xdr:nvCxnSpPr>
        <xdr:cNvPr id="530" name="直線コネクタ 529"/>
        <xdr:cNvCxnSpPr/>
      </xdr:nvCxnSpPr>
      <xdr:spPr>
        <a:xfrm>
          <a:off x="13703300" y="6781804"/>
          <a:ext cx="889000" cy="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21071</xdr:rowOff>
    </xdr:from>
    <xdr:to>
      <xdr:col>76</xdr:col>
      <xdr:colOff>165100</xdr:colOff>
      <xdr:row>39</xdr:row>
      <xdr:rowOff>122671</xdr:rowOff>
    </xdr:to>
    <xdr:sp macro="" textlink="">
      <xdr:nvSpPr>
        <xdr:cNvPr id="531" name="フローチャート: 判断 530"/>
        <xdr:cNvSpPr/>
      </xdr:nvSpPr>
      <xdr:spPr>
        <a:xfrm>
          <a:off x="14541500" y="670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139198</xdr:rowOff>
    </xdr:from>
    <xdr:ext cx="469744" cy="259045"/>
    <xdr:sp macro="" textlink="">
      <xdr:nvSpPr>
        <xdr:cNvPr id="532" name="テキスト ボックス 531"/>
        <xdr:cNvSpPr txBox="1"/>
      </xdr:nvSpPr>
      <xdr:spPr>
        <a:xfrm>
          <a:off x="14357428" y="6482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87988</xdr:rowOff>
    </xdr:from>
    <xdr:to>
      <xdr:col>71</xdr:col>
      <xdr:colOff>177800</xdr:colOff>
      <xdr:row>39</xdr:row>
      <xdr:rowOff>95254</xdr:rowOff>
    </xdr:to>
    <xdr:cxnSp macro="">
      <xdr:nvCxnSpPr>
        <xdr:cNvPr id="533" name="直線コネクタ 532"/>
        <xdr:cNvCxnSpPr/>
      </xdr:nvCxnSpPr>
      <xdr:spPr>
        <a:xfrm>
          <a:off x="12814300" y="6774538"/>
          <a:ext cx="889000" cy="7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15013</xdr:rowOff>
    </xdr:from>
    <xdr:to>
      <xdr:col>72</xdr:col>
      <xdr:colOff>38100</xdr:colOff>
      <xdr:row>39</xdr:row>
      <xdr:rowOff>116613</xdr:rowOff>
    </xdr:to>
    <xdr:sp macro="" textlink="">
      <xdr:nvSpPr>
        <xdr:cNvPr id="534" name="フローチャート: 判断 533"/>
        <xdr:cNvSpPr/>
      </xdr:nvSpPr>
      <xdr:spPr>
        <a:xfrm>
          <a:off x="13652500" y="670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133140</xdr:rowOff>
    </xdr:from>
    <xdr:ext cx="469744" cy="259045"/>
    <xdr:sp macro="" textlink="">
      <xdr:nvSpPr>
        <xdr:cNvPr id="535" name="テキスト ボックス 534"/>
        <xdr:cNvSpPr txBox="1"/>
      </xdr:nvSpPr>
      <xdr:spPr>
        <a:xfrm>
          <a:off x="13468428" y="647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23684</xdr:rowOff>
    </xdr:from>
    <xdr:to>
      <xdr:col>67</xdr:col>
      <xdr:colOff>101600</xdr:colOff>
      <xdr:row>39</xdr:row>
      <xdr:rowOff>125284</xdr:rowOff>
    </xdr:to>
    <xdr:sp macro="" textlink="">
      <xdr:nvSpPr>
        <xdr:cNvPr id="536" name="フローチャート: 判断 535"/>
        <xdr:cNvSpPr/>
      </xdr:nvSpPr>
      <xdr:spPr>
        <a:xfrm>
          <a:off x="12763500" y="671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141811</xdr:rowOff>
    </xdr:from>
    <xdr:ext cx="469744" cy="259045"/>
    <xdr:sp macro="" textlink="">
      <xdr:nvSpPr>
        <xdr:cNvPr id="537" name="テキスト ボックス 536"/>
        <xdr:cNvSpPr txBox="1"/>
      </xdr:nvSpPr>
      <xdr:spPr>
        <a:xfrm>
          <a:off x="12579428" y="648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3" name="楕円 542"/>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169445</xdr:rowOff>
    </xdr:from>
    <xdr:ext cx="249299" cy="259045"/>
    <xdr:sp macro="" textlink="">
      <xdr:nvSpPr>
        <xdr:cNvPr id="544" name="災害復旧事業費該当値テキスト"/>
        <xdr:cNvSpPr txBox="1"/>
      </xdr:nvSpPr>
      <xdr:spPr>
        <a:xfrm>
          <a:off x="16370300" y="6684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5" name="楕円 544"/>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6" name="テキスト ボックス 545"/>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7" name="楕円 546"/>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8" name="テキスト ボックス 547"/>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44454</xdr:rowOff>
    </xdr:from>
    <xdr:to>
      <xdr:col>72</xdr:col>
      <xdr:colOff>38100</xdr:colOff>
      <xdr:row>39</xdr:row>
      <xdr:rowOff>146054</xdr:rowOff>
    </xdr:to>
    <xdr:sp macro="" textlink="">
      <xdr:nvSpPr>
        <xdr:cNvPr id="549" name="楕円 548"/>
        <xdr:cNvSpPr/>
      </xdr:nvSpPr>
      <xdr:spPr>
        <a:xfrm>
          <a:off x="13652500" y="673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137181</xdr:rowOff>
    </xdr:from>
    <xdr:ext cx="378565" cy="259045"/>
    <xdr:sp macro="" textlink="">
      <xdr:nvSpPr>
        <xdr:cNvPr id="550" name="テキスト ボックス 549"/>
        <xdr:cNvSpPr txBox="1"/>
      </xdr:nvSpPr>
      <xdr:spPr>
        <a:xfrm>
          <a:off x="13514017" y="68237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37188</xdr:rowOff>
    </xdr:from>
    <xdr:to>
      <xdr:col>67</xdr:col>
      <xdr:colOff>101600</xdr:colOff>
      <xdr:row>39</xdr:row>
      <xdr:rowOff>138788</xdr:rowOff>
    </xdr:to>
    <xdr:sp macro="" textlink="">
      <xdr:nvSpPr>
        <xdr:cNvPr id="551" name="楕円 550"/>
        <xdr:cNvSpPr/>
      </xdr:nvSpPr>
      <xdr:spPr>
        <a:xfrm>
          <a:off x="12763500" y="6723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129915</xdr:rowOff>
    </xdr:from>
    <xdr:ext cx="378565" cy="259045"/>
    <xdr:sp macro="" textlink="">
      <xdr:nvSpPr>
        <xdr:cNvPr id="552" name="テキスト ボックス 551"/>
        <xdr:cNvSpPr txBox="1"/>
      </xdr:nvSpPr>
      <xdr:spPr>
        <a:xfrm>
          <a:off x="12625017" y="6816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1" name="テキスト ボックス 620"/>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109165</xdr:rowOff>
    </xdr:from>
    <xdr:to>
      <xdr:col>85</xdr:col>
      <xdr:colOff>126364</xdr:colOff>
      <xdr:row>78</xdr:row>
      <xdr:rowOff>133038</xdr:rowOff>
    </xdr:to>
    <xdr:cxnSp macro="">
      <xdr:nvCxnSpPr>
        <xdr:cNvPr id="627" name="直線コネクタ 626"/>
        <xdr:cNvCxnSpPr/>
      </xdr:nvCxnSpPr>
      <xdr:spPr>
        <a:xfrm flipV="1">
          <a:off x="16317595" y="11939215"/>
          <a:ext cx="1269" cy="1566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136865</xdr:rowOff>
    </xdr:from>
    <xdr:ext cx="469744" cy="259045"/>
    <xdr:sp macro="" textlink="">
      <xdr:nvSpPr>
        <xdr:cNvPr id="628" name="公債費最小値テキスト"/>
        <xdr:cNvSpPr txBox="1"/>
      </xdr:nvSpPr>
      <xdr:spPr>
        <a:xfrm>
          <a:off x="16370300" y="13509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133038</xdr:rowOff>
    </xdr:from>
    <xdr:to>
      <xdr:col>86</xdr:col>
      <xdr:colOff>25400</xdr:colOff>
      <xdr:row>78</xdr:row>
      <xdr:rowOff>133038</xdr:rowOff>
    </xdr:to>
    <xdr:cxnSp macro="">
      <xdr:nvCxnSpPr>
        <xdr:cNvPr id="629" name="直線コネクタ 628"/>
        <xdr:cNvCxnSpPr/>
      </xdr:nvCxnSpPr>
      <xdr:spPr>
        <a:xfrm>
          <a:off x="16230600" y="1350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55842</xdr:rowOff>
    </xdr:from>
    <xdr:ext cx="599010" cy="259045"/>
    <xdr:sp macro="" textlink="">
      <xdr:nvSpPr>
        <xdr:cNvPr id="630" name="公債費最大値テキスト"/>
        <xdr:cNvSpPr txBox="1"/>
      </xdr:nvSpPr>
      <xdr:spPr>
        <a:xfrm>
          <a:off x="16370300" y="11714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109165</xdr:rowOff>
    </xdr:from>
    <xdr:to>
      <xdr:col>86</xdr:col>
      <xdr:colOff>25400</xdr:colOff>
      <xdr:row>69</xdr:row>
      <xdr:rowOff>109165</xdr:rowOff>
    </xdr:to>
    <xdr:cxnSp macro="">
      <xdr:nvCxnSpPr>
        <xdr:cNvPr id="631" name="直線コネクタ 630"/>
        <xdr:cNvCxnSpPr/>
      </xdr:nvCxnSpPr>
      <xdr:spPr>
        <a:xfrm>
          <a:off x="16230600" y="11939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90861</xdr:rowOff>
    </xdr:from>
    <xdr:to>
      <xdr:col>85</xdr:col>
      <xdr:colOff>127000</xdr:colOff>
      <xdr:row>76</xdr:row>
      <xdr:rowOff>109655</xdr:rowOff>
    </xdr:to>
    <xdr:cxnSp macro="">
      <xdr:nvCxnSpPr>
        <xdr:cNvPr id="632" name="直線コネクタ 631"/>
        <xdr:cNvCxnSpPr/>
      </xdr:nvCxnSpPr>
      <xdr:spPr>
        <a:xfrm>
          <a:off x="15481300" y="13121061"/>
          <a:ext cx="838200" cy="18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38021</xdr:rowOff>
    </xdr:from>
    <xdr:ext cx="534377" cy="259045"/>
    <xdr:sp macro="" textlink="">
      <xdr:nvSpPr>
        <xdr:cNvPr id="633" name="公債費平均値テキスト"/>
        <xdr:cNvSpPr txBox="1"/>
      </xdr:nvSpPr>
      <xdr:spPr>
        <a:xfrm>
          <a:off x="16370300" y="12896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15143</xdr:rowOff>
    </xdr:from>
    <xdr:to>
      <xdr:col>85</xdr:col>
      <xdr:colOff>177800</xdr:colOff>
      <xdr:row>76</xdr:row>
      <xdr:rowOff>116743</xdr:rowOff>
    </xdr:to>
    <xdr:sp macro="" textlink="">
      <xdr:nvSpPr>
        <xdr:cNvPr id="634" name="フローチャート: 判断 633"/>
        <xdr:cNvSpPr/>
      </xdr:nvSpPr>
      <xdr:spPr>
        <a:xfrm>
          <a:off x="162687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82240</xdr:rowOff>
    </xdr:from>
    <xdr:to>
      <xdr:col>81</xdr:col>
      <xdr:colOff>50800</xdr:colOff>
      <xdr:row>76</xdr:row>
      <xdr:rowOff>90861</xdr:rowOff>
    </xdr:to>
    <xdr:cxnSp macro="">
      <xdr:nvCxnSpPr>
        <xdr:cNvPr id="635" name="直線コネクタ 634"/>
        <xdr:cNvCxnSpPr/>
      </xdr:nvCxnSpPr>
      <xdr:spPr>
        <a:xfrm>
          <a:off x="14592300" y="13112440"/>
          <a:ext cx="889000" cy="8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31390</xdr:rowOff>
    </xdr:from>
    <xdr:to>
      <xdr:col>81</xdr:col>
      <xdr:colOff>101600</xdr:colOff>
      <xdr:row>76</xdr:row>
      <xdr:rowOff>132990</xdr:rowOff>
    </xdr:to>
    <xdr:sp macro="" textlink="">
      <xdr:nvSpPr>
        <xdr:cNvPr id="636" name="フローチャート: 判断 635"/>
        <xdr:cNvSpPr/>
      </xdr:nvSpPr>
      <xdr:spPr>
        <a:xfrm>
          <a:off x="15430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149518</xdr:rowOff>
    </xdr:from>
    <xdr:ext cx="534377" cy="259045"/>
    <xdr:sp macro="" textlink="">
      <xdr:nvSpPr>
        <xdr:cNvPr id="637" name="テキスト ボックス 636"/>
        <xdr:cNvSpPr txBox="1"/>
      </xdr:nvSpPr>
      <xdr:spPr>
        <a:xfrm>
          <a:off x="15214111" y="1283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82240</xdr:rowOff>
    </xdr:from>
    <xdr:to>
      <xdr:col>76</xdr:col>
      <xdr:colOff>114300</xdr:colOff>
      <xdr:row>76</xdr:row>
      <xdr:rowOff>103859</xdr:rowOff>
    </xdr:to>
    <xdr:cxnSp macro="">
      <xdr:nvCxnSpPr>
        <xdr:cNvPr id="638" name="直線コネクタ 637"/>
        <xdr:cNvCxnSpPr/>
      </xdr:nvCxnSpPr>
      <xdr:spPr>
        <a:xfrm flipV="1">
          <a:off x="13703300" y="13112440"/>
          <a:ext cx="889000" cy="2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52699</xdr:rowOff>
    </xdr:from>
    <xdr:to>
      <xdr:col>76</xdr:col>
      <xdr:colOff>165100</xdr:colOff>
      <xdr:row>76</xdr:row>
      <xdr:rowOff>154299</xdr:rowOff>
    </xdr:to>
    <xdr:sp macro="" textlink="">
      <xdr:nvSpPr>
        <xdr:cNvPr id="639" name="フローチャート: 判断 638"/>
        <xdr:cNvSpPr/>
      </xdr:nvSpPr>
      <xdr:spPr>
        <a:xfrm>
          <a:off x="14541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145426</xdr:rowOff>
    </xdr:from>
    <xdr:ext cx="534377" cy="259045"/>
    <xdr:sp macro="" textlink="">
      <xdr:nvSpPr>
        <xdr:cNvPr id="640" name="テキスト ボックス 639"/>
        <xdr:cNvSpPr txBox="1"/>
      </xdr:nvSpPr>
      <xdr:spPr>
        <a:xfrm>
          <a:off x="14325111" y="1317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103859</xdr:rowOff>
    </xdr:from>
    <xdr:to>
      <xdr:col>71</xdr:col>
      <xdr:colOff>177800</xdr:colOff>
      <xdr:row>76</xdr:row>
      <xdr:rowOff>112235</xdr:rowOff>
    </xdr:to>
    <xdr:cxnSp macro="">
      <xdr:nvCxnSpPr>
        <xdr:cNvPr id="641" name="直線コネクタ 640"/>
        <xdr:cNvCxnSpPr/>
      </xdr:nvCxnSpPr>
      <xdr:spPr>
        <a:xfrm flipV="1">
          <a:off x="12814300" y="13134059"/>
          <a:ext cx="889000" cy="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45303</xdr:rowOff>
    </xdr:from>
    <xdr:to>
      <xdr:col>72</xdr:col>
      <xdr:colOff>38100</xdr:colOff>
      <xdr:row>76</xdr:row>
      <xdr:rowOff>146903</xdr:rowOff>
    </xdr:to>
    <xdr:sp macro="" textlink="">
      <xdr:nvSpPr>
        <xdr:cNvPr id="642" name="フローチャート: 判断 641"/>
        <xdr:cNvSpPr/>
      </xdr:nvSpPr>
      <xdr:spPr>
        <a:xfrm>
          <a:off x="13652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163430</xdr:rowOff>
    </xdr:from>
    <xdr:ext cx="534377" cy="259045"/>
    <xdr:sp macro="" textlink="">
      <xdr:nvSpPr>
        <xdr:cNvPr id="643" name="テキスト ボックス 642"/>
        <xdr:cNvSpPr txBox="1"/>
      </xdr:nvSpPr>
      <xdr:spPr>
        <a:xfrm>
          <a:off x="13436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37776</xdr:rowOff>
    </xdr:from>
    <xdr:to>
      <xdr:col>67</xdr:col>
      <xdr:colOff>101600</xdr:colOff>
      <xdr:row>76</xdr:row>
      <xdr:rowOff>139376</xdr:rowOff>
    </xdr:to>
    <xdr:sp macro="" textlink="">
      <xdr:nvSpPr>
        <xdr:cNvPr id="644" name="フローチャート: 判断 643"/>
        <xdr:cNvSpPr/>
      </xdr:nvSpPr>
      <xdr:spPr>
        <a:xfrm>
          <a:off x="12763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155902</xdr:rowOff>
    </xdr:from>
    <xdr:ext cx="534377" cy="259045"/>
    <xdr:sp macro="" textlink="">
      <xdr:nvSpPr>
        <xdr:cNvPr id="645" name="テキスト ボックス 644"/>
        <xdr:cNvSpPr txBox="1"/>
      </xdr:nvSpPr>
      <xdr:spPr>
        <a:xfrm>
          <a:off x="12547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58855</xdr:rowOff>
    </xdr:from>
    <xdr:to>
      <xdr:col>85</xdr:col>
      <xdr:colOff>177800</xdr:colOff>
      <xdr:row>76</xdr:row>
      <xdr:rowOff>160455</xdr:rowOff>
    </xdr:to>
    <xdr:sp macro="" textlink="">
      <xdr:nvSpPr>
        <xdr:cNvPr id="651" name="楕円 650"/>
        <xdr:cNvSpPr/>
      </xdr:nvSpPr>
      <xdr:spPr>
        <a:xfrm>
          <a:off x="16268700" y="1308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37282</xdr:rowOff>
    </xdr:from>
    <xdr:ext cx="534377" cy="259045"/>
    <xdr:sp macro="" textlink="">
      <xdr:nvSpPr>
        <xdr:cNvPr id="652" name="公債費該当値テキスト"/>
        <xdr:cNvSpPr txBox="1"/>
      </xdr:nvSpPr>
      <xdr:spPr>
        <a:xfrm>
          <a:off x="16370300" y="13067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40061</xdr:rowOff>
    </xdr:from>
    <xdr:to>
      <xdr:col>81</xdr:col>
      <xdr:colOff>101600</xdr:colOff>
      <xdr:row>76</xdr:row>
      <xdr:rowOff>141661</xdr:rowOff>
    </xdr:to>
    <xdr:sp macro="" textlink="">
      <xdr:nvSpPr>
        <xdr:cNvPr id="653" name="楕円 652"/>
        <xdr:cNvSpPr/>
      </xdr:nvSpPr>
      <xdr:spPr>
        <a:xfrm>
          <a:off x="15430500" y="1307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132788</xdr:rowOff>
    </xdr:from>
    <xdr:ext cx="534377" cy="259045"/>
    <xdr:sp macro="" textlink="">
      <xdr:nvSpPr>
        <xdr:cNvPr id="654" name="テキスト ボックス 653"/>
        <xdr:cNvSpPr txBox="1"/>
      </xdr:nvSpPr>
      <xdr:spPr>
        <a:xfrm>
          <a:off x="15214111" y="13162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31440</xdr:rowOff>
    </xdr:from>
    <xdr:to>
      <xdr:col>76</xdr:col>
      <xdr:colOff>165100</xdr:colOff>
      <xdr:row>76</xdr:row>
      <xdr:rowOff>133040</xdr:rowOff>
    </xdr:to>
    <xdr:sp macro="" textlink="">
      <xdr:nvSpPr>
        <xdr:cNvPr id="655" name="楕円 654"/>
        <xdr:cNvSpPr/>
      </xdr:nvSpPr>
      <xdr:spPr>
        <a:xfrm>
          <a:off x="14541500" y="1306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149567</xdr:rowOff>
    </xdr:from>
    <xdr:ext cx="534377" cy="259045"/>
    <xdr:sp macro="" textlink="">
      <xdr:nvSpPr>
        <xdr:cNvPr id="656" name="テキスト ボックス 655"/>
        <xdr:cNvSpPr txBox="1"/>
      </xdr:nvSpPr>
      <xdr:spPr>
        <a:xfrm>
          <a:off x="14325111" y="1283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53059</xdr:rowOff>
    </xdr:from>
    <xdr:to>
      <xdr:col>72</xdr:col>
      <xdr:colOff>38100</xdr:colOff>
      <xdr:row>76</xdr:row>
      <xdr:rowOff>154659</xdr:rowOff>
    </xdr:to>
    <xdr:sp macro="" textlink="">
      <xdr:nvSpPr>
        <xdr:cNvPr id="657" name="楕円 656"/>
        <xdr:cNvSpPr/>
      </xdr:nvSpPr>
      <xdr:spPr>
        <a:xfrm>
          <a:off x="13652500" y="1308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145786</xdr:rowOff>
    </xdr:from>
    <xdr:ext cx="534377" cy="259045"/>
    <xdr:sp macro="" textlink="">
      <xdr:nvSpPr>
        <xdr:cNvPr id="658" name="テキスト ボックス 657"/>
        <xdr:cNvSpPr txBox="1"/>
      </xdr:nvSpPr>
      <xdr:spPr>
        <a:xfrm>
          <a:off x="13436111" y="1317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61435</xdr:rowOff>
    </xdr:from>
    <xdr:to>
      <xdr:col>67</xdr:col>
      <xdr:colOff>101600</xdr:colOff>
      <xdr:row>76</xdr:row>
      <xdr:rowOff>163035</xdr:rowOff>
    </xdr:to>
    <xdr:sp macro="" textlink="">
      <xdr:nvSpPr>
        <xdr:cNvPr id="659" name="楕円 658"/>
        <xdr:cNvSpPr/>
      </xdr:nvSpPr>
      <xdr:spPr>
        <a:xfrm>
          <a:off x="12763500" y="1309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154162</xdr:rowOff>
    </xdr:from>
    <xdr:ext cx="534377" cy="259045"/>
    <xdr:sp macro="" textlink="">
      <xdr:nvSpPr>
        <xdr:cNvPr id="660" name="テキスト ボックス 659"/>
        <xdr:cNvSpPr txBox="1"/>
      </xdr:nvSpPr>
      <xdr:spPr>
        <a:xfrm>
          <a:off x="12547111" y="1318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79939</xdr:rowOff>
    </xdr:from>
    <xdr:to>
      <xdr:col>85</xdr:col>
      <xdr:colOff>126364</xdr:colOff>
      <xdr:row>98</xdr:row>
      <xdr:rowOff>139184</xdr:rowOff>
    </xdr:to>
    <xdr:cxnSp macro="">
      <xdr:nvCxnSpPr>
        <xdr:cNvPr id="682" name="直線コネクタ 681"/>
        <xdr:cNvCxnSpPr/>
      </xdr:nvCxnSpPr>
      <xdr:spPr>
        <a:xfrm flipV="1">
          <a:off x="16317595" y="15681889"/>
          <a:ext cx="1269" cy="1259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143011</xdr:rowOff>
    </xdr:from>
    <xdr:ext cx="378565" cy="259045"/>
    <xdr:sp macro="" textlink="">
      <xdr:nvSpPr>
        <xdr:cNvPr id="683" name="積立金最小値テキスト"/>
        <xdr:cNvSpPr txBox="1"/>
      </xdr:nvSpPr>
      <xdr:spPr>
        <a:xfrm>
          <a:off x="16370300" y="16945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139184</xdr:rowOff>
    </xdr:from>
    <xdr:to>
      <xdr:col>86</xdr:col>
      <xdr:colOff>25400</xdr:colOff>
      <xdr:row>98</xdr:row>
      <xdr:rowOff>139184</xdr:rowOff>
    </xdr:to>
    <xdr:cxnSp macro="">
      <xdr:nvCxnSpPr>
        <xdr:cNvPr id="684" name="直線コネクタ 683"/>
        <xdr:cNvCxnSpPr/>
      </xdr:nvCxnSpPr>
      <xdr:spPr>
        <a:xfrm>
          <a:off x="16230600" y="1694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26616</xdr:rowOff>
    </xdr:from>
    <xdr:ext cx="599010" cy="259045"/>
    <xdr:sp macro="" textlink="">
      <xdr:nvSpPr>
        <xdr:cNvPr id="685" name="積立金最大値テキスト"/>
        <xdr:cNvSpPr txBox="1"/>
      </xdr:nvSpPr>
      <xdr:spPr>
        <a:xfrm>
          <a:off x="16370300" y="15457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79939</xdr:rowOff>
    </xdr:from>
    <xdr:to>
      <xdr:col>86</xdr:col>
      <xdr:colOff>25400</xdr:colOff>
      <xdr:row>91</xdr:row>
      <xdr:rowOff>79939</xdr:rowOff>
    </xdr:to>
    <xdr:cxnSp macro="">
      <xdr:nvCxnSpPr>
        <xdr:cNvPr id="686" name="直線コネクタ 685"/>
        <xdr:cNvCxnSpPr/>
      </xdr:nvCxnSpPr>
      <xdr:spPr>
        <a:xfrm>
          <a:off x="16230600" y="1568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168573</xdr:rowOff>
    </xdr:from>
    <xdr:to>
      <xdr:col>85</xdr:col>
      <xdr:colOff>127000</xdr:colOff>
      <xdr:row>98</xdr:row>
      <xdr:rowOff>4451</xdr:rowOff>
    </xdr:to>
    <xdr:cxnSp macro="">
      <xdr:nvCxnSpPr>
        <xdr:cNvPr id="687" name="直線コネクタ 686"/>
        <xdr:cNvCxnSpPr/>
      </xdr:nvCxnSpPr>
      <xdr:spPr>
        <a:xfrm>
          <a:off x="15481300" y="16799223"/>
          <a:ext cx="838200" cy="7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128894</xdr:rowOff>
    </xdr:from>
    <xdr:ext cx="534377" cy="259045"/>
    <xdr:sp macro="" textlink="">
      <xdr:nvSpPr>
        <xdr:cNvPr id="688" name="積立金平均値テキスト"/>
        <xdr:cNvSpPr txBox="1"/>
      </xdr:nvSpPr>
      <xdr:spPr>
        <a:xfrm>
          <a:off x="16370300" y="16759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150467</xdr:rowOff>
    </xdr:from>
    <xdr:to>
      <xdr:col>85</xdr:col>
      <xdr:colOff>177800</xdr:colOff>
      <xdr:row>98</xdr:row>
      <xdr:rowOff>80617</xdr:rowOff>
    </xdr:to>
    <xdr:sp macro="" textlink="">
      <xdr:nvSpPr>
        <xdr:cNvPr id="689" name="フローチャート: 判断 688"/>
        <xdr:cNvSpPr/>
      </xdr:nvSpPr>
      <xdr:spPr>
        <a:xfrm>
          <a:off x="162687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168573</xdr:rowOff>
    </xdr:from>
    <xdr:to>
      <xdr:col>81</xdr:col>
      <xdr:colOff>50800</xdr:colOff>
      <xdr:row>98</xdr:row>
      <xdr:rowOff>62478</xdr:rowOff>
    </xdr:to>
    <xdr:cxnSp macro="">
      <xdr:nvCxnSpPr>
        <xdr:cNvPr id="690" name="直線コネクタ 689"/>
        <xdr:cNvCxnSpPr/>
      </xdr:nvCxnSpPr>
      <xdr:spPr>
        <a:xfrm flipV="1">
          <a:off x="14592300" y="16799223"/>
          <a:ext cx="889000" cy="6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136554</xdr:rowOff>
    </xdr:from>
    <xdr:to>
      <xdr:col>81</xdr:col>
      <xdr:colOff>101600</xdr:colOff>
      <xdr:row>98</xdr:row>
      <xdr:rowOff>66704</xdr:rowOff>
    </xdr:to>
    <xdr:sp macro="" textlink="">
      <xdr:nvSpPr>
        <xdr:cNvPr id="691" name="フローチャート: 判断 690"/>
        <xdr:cNvSpPr/>
      </xdr:nvSpPr>
      <xdr:spPr>
        <a:xfrm>
          <a:off x="15430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57831</xdr:rowOff>
    </xdr:from>
    <xdr:ext cx="534377" cy="259045"/>
    <xdr:sp macro="" textlink="">
      <xdr:nvSpPr>
        <xdr:cNvPr id="692" name="テキスト ボックス 691"/>
        <xdr:cNvSpPr txBox="1"/>
      </xdr:nvSpPr>
      <xdr:spPr>
        <a:xfrm>
          <a:off x="15214111" y="1685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21478</xdr:rowOff>
    </xdr:from>
    <xdr:to>
      <xdr:col>76</xdr:col>
      <xdr:colOff>114300</xdr:colOff>
      <xdr:row>98</xdr:row>
      <xdr:rowOff>62478</xdr:rowOff>
    </xdr:to>
    <xdr:cxnSp macro="">
      <xdr:nvCxnSpPr>
        <xdr:cNvPr id="693" name="直線コネクタ 692"/>
        <xdr:cNvCxnSpPr/>
      </xdr:nvCxnSpPr>
      <xdr:spPr>
        <a:xfrm>
          <a:off x="13703300" y="16823578"/>
          <a:ext cx="889000" cy="4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12264</xdr:rowOff>
    </xdr:from>
    <xdr:to>
      <xdr:col>76</xdr:col>
      <xdr:colOff>165100</xdr:colOff>
      <xdr:row>98</xdr:row>
      <xdr:rowOff>113864</xdr:rowOff>
    </xdr:to>
    <xdr:sp macro="" textlink="">
      <xdr:nvSpPr>
        <xdr:cNvPr id="694" name="フローチャート: 判断 693"/>
        <xdr:cNvSpPr/>
      </xdr:nvSpPr>
      <xdr:spPr>
        <a:xfrm>
          <a:off x="14541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104991</xdr:rowOff>
    </xdr:from>
    <xdr:ext cx="534377" cy="259045"/>
    <xdr:sp macro="" textlink="">
      <xdr:nvSpPr>
        <xdr:cNvPr id="695" name="テキスト ボックス 694"/>
        <xdr:cNvSpPr txBox="1"/>
      </xdr:nvSpPr>
      <xdr:spPr>
        <a:xfrm>
          <a:off x="14325111" y="1690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15379</xdr:rowOff>
    </xdr:from>
    <xdr:to>
      <xdr:col>71</xdr:col>
      <xdr:colOff>177800</xdr:colOff>
      <xdr:row>98</xdr:row>
      <xdr:rowOff>21478</xdr:rowOff>
    </xdr:to>
    <xdr:cxnSp macro="">
      <xdr:nvCxnSpPr>
        <xdr:cNvPr id="696" name="直線コネクタ 695"/>
        <xdr:cNvCxnSpPr/>
      </xdr:nvCxnSpPr>
      <xdr:spPr>
        <a:xfrm>
          <a:off x="12814300" y="16817479"/>
          <a:ext cx="889000" cy="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32175</xdr:rowOff>
    </xdr:from>
    <xdr:to>
      <xdr:col>72</xdr:col>
      <xdr:colOff>38100</xdr:colOff>
      <xdr:row>98</xdr:row>
      <xdr:rowOff>133775</xdr:rowOff>
    </xdr:to>
    <xdr:sp macro="" textlink="">
      <xdr:nvSpPr>
        <xdr:cNvPr id="697" name="フローチャート: 判断 696"/>
        <xdr:cNvSpPr/>
      </xdr:nvSpPr>
      <xdr:spPr>
        <a:xfrm>
          <a:off x="13652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124902</xdr:rowOff>
    </xdr:from>
    <xdr:ext cx="534377" cy="259045"/>
    <xdr:sp macro="" textlink="">
      <xdr:nvSpPr>
        <xdr:cNvPr id="698" name="テキスト ボックス 697"/>
        <xdr:cNvSpPr txBox="1"/>
      </xdr:nvSpPr>
      <xdr:spPr>
        <a:xfrm>
          <a:off x="13436111" y="1692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166999</xdr:rowOff>
    </xdr:from>
    <xdr:to>
      <xdr:col>67</xdr:col>
      <xdr:colOff>101600</xdr:colOff>
      <xdr:row>98</xdr:row>
      <xdr:rowOff>97149</xdr:rowOff>
    </xdr:to>
    <xdr:sp macro="" textlink="">
      <xdr:nvSpPr>
        <xdr:cNvPr id="699" name="フローチャート: 判断 698"/>
        <xdr:cNvSpPr/>
      </xdr:nvSpPr>
      <xdr:spPr>
        <a:xfrm>
          <a:off x="12763500" y="1679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88276</xdr:rowOff>
    </xdr:from>
    <xdr:ext cx="534377" cy="259045"/>
    <xdr:sp macro="" textlink="">
      <xdr:nvSpPr>
        <xdr:cNvPr id="700" name="テキスト ボックス 699"/>
        <xdr:cNvSpPr txBox="1"/>
      </xdr:nvSpPr>
      <xdr:spPr>
        <a:xfrm>
          <a:off x="12547111" y="1689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125101</xdr:rowOff>
    </xdr:from>
    <xdr:to>
      <xdr:col>85</xdr:col>
      <xdr:colOff>177800</xdr:colOff>
      <xdr:row>98</xdr:row>
      <xdr:rowOff>55251</xdr:rowOff>
    </xdr:to>
    <xdr:sp macro="" textlink="">
      <xdr:nvSpPr>
        <xdr:cNvPr id="706" name="楕円 705"/>
        <xdr:cNvSpPr/>
      </xdr:nvSpPr>
      <xdr:spPr>
        <a:xfrm>
          <a:off x="16268700" y="1675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147978</xdr:rowOff>
    </xdr:from>
    <xdr:ext cx="534377" cy="259045"/>
    <xdr:sp macro="" textlink="">
      <xdr:nvSpPr>
        <xdr:cNvPr id="707" name="積立金該当値テキスト"/>
        <xdr:cNvSpPr txBox="1"/>
      </xdr:nvSpPr>
      <xdr:spPr>
        <a:xfrm>
          <a:off x="16370300" y="16607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117773</xdr:rowOff>
    </xdr:from>
    <xdr:to>
      <xdr:col>81</xdr:col>
      <xdr:colOff>101600</xdr:colOff>
      <xdr:row>98</xdr:row>
      <xdr:rowOff>47923</xdr:rowOff>
    </xdr:to>
    <xdr:sp macro="" textlink="">
      <xdr:nvSpPr>
        <xdr:cNvPr id="708" name="楕円 707"/>
        <xdr:cNvSpPr/>
      </xdr:nvSpPr>
      <xdr:spPr>
        <a:xfrm>
          <a:off x="15430500" y="1674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64450</xdr:rowOff>
    </xdr:from>
    <xdr:ext cx="534377" cy="259045"/>
    <xdr:sp macro="" textlink="">
      <xdr:nvSpPr>
        <xdr:cNvPr id="709" name="テキスト ボックス 708"/>
        <xdr:cNvSpPr txBox="1"/>
      </xdr:nvSpPr>
      <xdr:spPr>
        <a:xfrm>
          <a:off x="15214111" y="1652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11678</xdr:rowOff>
    </xdr:from>
    <xdr:to>
      <xdr:col>76</xdr:col>
      <xdr:colOff>165100</xdr:colOff>
      <xdr:row>98</xdr:row>
      <xdr:rowOff>113278</xdr:rowOff>
    </xdr:to>
    <xdr:sp macro="" textlink="">
      <xdr:nvSpPr>
        <xdr:cNvPr id="710" name="楕円 709"/>
        <xdr:cNvSpPr/>
      </xdr:nvSpPr>
      <xdr:spPr>
        <a:xfrm>
          <a:off x="14541500" y="16813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129805</xdr:rowOff>
    </xdr:from>
    <xdr:ext cx="534377" cy="259045"/>
    <xdr:sp macro="" textlink="">
      <xdr:nvSpPr>
        <xdr:cNvPr id="711" name="テキスト ボックス 710"/>
        <xdr:cNvSpPr txBox="1"/>
      </xdr:nvSpPr>
      <xdr:spPr>
        <a:xfrm>
          <a:off x="14325111" y="16589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142128</xdr:rowOff>
    </xdr:from>
    <xdr:to>
      <xdr:col>72</xdr:col>
      <xdr:colOff>38100</xdr:colOff>
      <xdr:row>98</xdr:row>
      <xdr:rowOff>72278</xdr:rowOff>
    </xdr:to>
    <xdr:sp macro="" textlink="">
      <xdr:nvSpPr>
        <xdr:cNvPr id="712" name="楕円 711"/>
        <xdr:cNvSpPr/>
      </xdr:nvSpPr>
      <xdr:spPr>
        <a:xfrm>
          <a:off x="13652500" y="1677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88805</xdr:rowOff>
    </xdr:from>
    <xdr:ext cx="534377" cy="259045"/>
    <xdr:sp macro="" textlink="">
      <xdr:nvSpPr>
        <xdr:cNvPr id="713" name="テキスト ボックス 712"/>
        <xdr:cNvSpPr txBox="1"/>
      </xdr:nvSpPr>
      <xdr:spPr>
        <a:xfrm>
          <a:off x="13436111" y="16548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136029</xdr:rowOff>
    </xdr:from>
    <xdr:to>
      <xdr:col>67</xdr:col>
      <xdr:colOff>101600</xdr:colOff>
      <xdr:row>98</xdr:row>
      <xdr:rowOff>66179</xdr:rowOff>
    </xdr:to>
    <xdr:sp macro="" textlink="">
      <xdr:nvSpPr>
        <xdr:cNvPr id="714" name="楕円 713"/>
        <xdr:cNvSpPr/>
      </xdr:nvSpPr>
      <xdr:spPr>
        <a:xfrm>
          <a:off x="12763500" y="1676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82706</xdr:rowOff>
    </xdr:from>
    <xdr:ext cx="534377" cy="259045"/>
    <xdr:sp macro="" textlink="">
      <xdr:nvSpPr>
        <xdr:cNvPr id="715" name="テキスト ボックス 714"/>
        <xdr:cNvSpPr txBox="1"/>
      </xdr:nvSpPr>
      <xdr:spPr>
        <a:xfrm>
          <a:off x="12547111" y="1654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9" name="テキスト ボックス 72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110530</xdr:rowOff>
    </xdr:from>
    <xdr:to>
      <xdr:col>116</xdr:col>
      <xdr:colOff>62864</xdr:colOff>
      <xdr:row>38</xdr:row>
      <xdr:rowOff>139700</xdr:rowOff>
    </xdr:to>
    <xdr:cxnSp macro="">
      <xdr:nvCxnSpPr>
        <xdr:cNvPr id="737" name="直線コネクタ 736"/>
        <xdr:cNvCxnSpPr/>
      </xdr:nvCxnSpPr>
      <xdr:spPr>
        <a:xfrm flipV="1">
          <a:off x="22159595" y="5254030"/>
          <a:ext cx="1269" cy="1400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57207</xdr:rowOff>
    </xdr:from>
    <xdr:ext cx="534377" cy="259045"/>
    <xdr:sp macro="" textlink="">
      <xdr:nvSpPr>
        <xdr:cNvPr id="740" name="投資及び出資金最大値テキスト"/>
        <xdr:cNvSpPr txBox="1"/>
      </xdr:nvSpPr>
      <xdr:spPr>
        <a:xfrm>
          <a:off x="22212300" y="502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110530</xdr:rowOff>
    </xdr:from>
    <xdr:to>
      <xdr:col>116</xdr:col>
      <xdr:colOff>152400</xdr:colOff>
      <xdr:row>30</xdr:row>
      <xdr:rowOff>110530</xdr:rowOff>
    </xdr:to>
    <xdr:cxnSp macro="">
      <xdr:nvCxnSpPr>
        <xdr:cNvPr id="741" name="直線コネクタ 740"/>
        <xdr:cNvCxnSpPr/>
      </xdr:nvCxnSpPr>
      <xdr:spPr>
        <a:xfrm>
          <a:off x="22072600" y="5254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94861</xdr:rowOff>
    </xdr:from>
    <xdr:ext cx="469744" cy="259045"/>
    <xdr:sp macro="" textlink="">
      <xdr:nvSpPr>
        <xdr:cNvPr id="743" name="投資及び出資金平均値テキスト"/>
        <xdr:cNvSpPr txBox="1"/>
      </xdr:nvSpPr>
      <xdr:spPr>
        <a:xfrm>
          <a:off x="22212300" y="6267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71984</xdr:rowOff>
    </xdr:from>
    <xdr:to>
      <xdr:col>116</xdr:col>
      <xdr:colOff>114300</xdr:colOff>
      <xdr:row>38</xdr:row>
      <xdr:rowOff>2133</xdr:rowOff>
    </xdr:to>
    <xdr:sp macro="" textlink="">
      <xdr:nvSpPr>
        <xdr:cNvPr id="744" name="フローチャート: 判断 743"/>
        <xdr:cNvSpPr/>
      </xdr:nvSpPr>
      <xdr:spPr>
        <a:xfrm>
          <a:off x="221107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93655</xdr:rowOff>
    </xdr:from>
    <xdr:to>
      <xdr:col>112</xdr:col>
      <xdr:colOff>38100</xdr:colOff>
      <xdr:row>38</xdr:row>
      <xdr:rowOff>23805</xdr:rowOff>
    </xdr:to>
    <xdr:sp macro="" textlink="">
      <xdr:nvSpPr>
        <xdr:cNvPr id="746" name="フローチャート: 判断 745"/>
        <xdr:cNvSpPr/>
      </xdr:nvSpPr>
      <xdr:spPr>
        <a:xfrm>
          <a:off x="21272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40332</xdr:rowOff>
    </xdr:from>
    <xdr:ext cx="469744" cy="259045"/>
    <xdr:sp macro="" textlink="">
      <xdr:nvSpPr>
        <xdr:cNvPr id="747" name="テキスト ボックス 746"/>
        <xdr:cNvSpPr txBox="1"/>
      </xdr:nvSpPr>
      <xdr:spPr>
        <a:xfrm>
          <a:off x="21088428" y="621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93838</xdr:rowOff>
    </xdr:from>
    <xdr:to>
      <xdr:col>107</xdr:col>
      <xdr:colOff>101600</xdr:colOff>
      <xdr:row>38</xdr:row>
      <xdr:rowOff>23988</xdr:rowOff>
    </xdr:to>
    <xdr:sp macro="" textlink="">
      <xdr:nvSpPr>
        <xdr:cNvPr id="749" name="フローチャート: 判断 748"/>
        <xdr:cNvSpPr/>
      </xdr:nvSpPr>
      <xdr:spPr>
        <a:xfrm>
          <a:off x="20383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40515</xdr:rowOff>
    </xdr:from>
    <xdr:ext cx="469744" cy="259045"/>
    <xdr:sp macro="" textlink="">
      <xdr:nvSpPr>
        <xdr:cNvPr id="750" name="テキスト ボックス 749"/>
        <xdr:cNvSpPr txBox="1"/>
      </xdr:nvSpPr>
      <xdr:spPr>
        <a:xfrm>
          <a:off x="20199428" y="621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121819</xdr:rowOff>
    </xdr:from>
    <xdr:to>
      <xdr:col>102</xdr:col>
      <xdr:colOff>165100</xdr:colOff>
      <xdr:row>38</xdr:row>
      <xdr:rowOff>51969</xdr:rowOff>
    </xdr:to>
    <xdr:sp macro="" textlink="">
      <xdr:nvSpPr>
        <xdr:cNvPr id="752" name="フローチャート: 判断 751"/>
        <xdr:cNvSpPr/>
      </xdr:nvSpPr>
      <xdr:spPr>
        <a:xfrm>
          <a:off x="19494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68496</xdr:rowOff>
    </xdr:from>
    <xdr:ext cx="469744" cy="259045"/>
    <xdr:sp macro="" textlink="">
      <xdr:nvSpPr>
        <xdr:cNvPr id="753" name="テキスト ボックス 752"/>
        <xdr:cNvSpPr txBox="1"/>
      </xdr:nvSpPr>
      <xdr:spPr>
        <a:xfrm>
          <a:off x="19310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155834</xdr:rowOff>
    </xdr:from>
    <xdr:to>
      <xdr:col>98</xdr:col>
      <xdr:colOff>38100</xdr:colOff>
      <xdr:row>38</xdr:row>
      <xdr:rowOff>85984</xdr:rowOff>
    </xdr:to>
    <xdr:sp macro="" textlink="">
      <xdr:nvSpPr>
        <xdr:cNvPr id="754" name="フローチャート: 判断 753"/>
        <xdr:cNvSpPr/>
      </xdr:nvSpPr>
      <xdr:spPr>
        <a:xfrm>
          <a:off x="186055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102511</xdr:rowOff>
    </xdr:from>
    <xdr:ext cx="469744" cy="259045"/>
    <xdr:sp macro="" textlink="">
      <xdr:nvSpPr>
        <xdr:cNvPr id="755" name="テキスト ボックス 754"/>
        <xdr:cNvSpPr txBox="1"/>
      </xdr:nvSpPr>
      <xdr:spPr>
        <a:xfrm>
          <a:off x="18421428" y="627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2"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1" name="直線コネクタ 78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2" name="テキスト ボックス 78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3" name="直線コネクタ 78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4" name="テキスト ボックス 783"/>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6" name="テキスト ボックス 78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7" name="直線コネクタ 78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8" name="テキスト ボックス 78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9" name="直線コネクタ 78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0" name="テキスト ボックス 78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40792</xdr:rowOff>
    </xdr:from>
    <xdr:to>
      <xdr:col>116</xdr:col>
      <xdr:colOff>62864</xdr:colOff>
      <xdr:row>59</xdr:row>
      <xdr:rowOff>44450</xdr:rowOff>
    </xdr:to>
    <xdr:cxnSp macro="">
      <xdr:nvCxnSpPr>
        <xdr:cNvPr id="794" name="直線コネクタ 793"/>
        <xdr:cNvCxnSpPr/>
      </xdr:nvCxnSpPr>
      <xdr:spPr>
        <a:xfrm flipV="1">
          <a:off x="22159595" y="8784742"/>
          <a:ext cx="1269" cy="13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6" name="直線コネクタ 79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158919</xdr:rowOff>
    </xdr:from>
    <xdr:ext cx="534377" cy="259045"/>
    <xdr:sp macro="" textlink="">
      <xdr:nvSpPr>
        <xdr:cNvPr id="797" name="貸付金最大値テキスト"/>
        <xdr:cNvSpPr txBox="1"/>
      </xdr:nvSpPr>
      <xdr:spPr>
        <a:xfrm>
          <a:off x="22212300" y="855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40792</xdr:rowOff>
    </xdr:from>
    <xdr:to>
      <xdr:col>116</xdr:col>
      <xdr:colOff>152400</xdr:colOff>
      <xdr:row>51</xdr:row>
      <xdr:rowOff>40792</xdr:rowOff>
    </xdr:to>
    <xdr:cxnSp macro="">
      <xdr:nvCxnSpPr>
        <xdr:cNvPr id="798" name="直線コネクタ 797"/>
        <xdr:cNvCxnSpPr/>
      </xdr:nvCxnSpPr>
      <xdr:spPr>
        <a:xfrm>
          <a:off x="22072600" y="8784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168961</xdr:rowOff>
    </xdr:from>
    <xdr:to>
      <xdr:col>116</xdr:col>
      <xdr:colOff>63500</xdr:colOff>
      <xdr:row>58</xdr:row>
      <xdr:rowOff>169037</xdr:rowOff>
    </xdr:to>
    <xdr:cxnSp macro="">
      <xdr:nvCxnSpPr>
        <xdr:cNvPr id="799" name="直線コネクタ 798"/>
        <xdr:cNvCxnSpPr/>
      </xdr:nvCxnSpPr>
      <xdr:spPr>
        <a:xfrm>
          <a:off x="21323300" y="10113061"/>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114368</xdr:rowOff>
    </xdr:from>
    <xdr:ext cx="378565" cy="259045"/>
    <xdr:sp macro="" textlink="">
      <xdr:nvSpPr>
        <xdr:cNvPr id="800" name="貸付金平均値テキスト"/>
        <xdr:cNvSpPr txBox="1"/>
      </xdr:nvSpPr>
      <xdr:spPr>
        <a:xfrm>
          <a:off x="22212300" y="98870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91491</xdr:rowOff>
    </xdr:from>
    <xdr:to>
      <xdr:col>116</xdr:col>
      <xdr:colOff>114300</xdr:colOff>
      <xdr:row>59</xdr:row>
      <xdr:rowOff>21641</xdr:rowOff>
    </xdr:to>
    <xdr:sp macro="" textlink="">
      <xdr:nvSpPr>
        <xdr:cNvPr id="801" name="フローチャート: 判断 800"/>
        <xdr:cNvSpPr/>
      </xdr:nvSpPr>
      <xdr:spPr>
        <a:xfrm>
          <a:off x="22110700" y="1003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159283</xdr:rowOff>
    </xdr:from>
    <xdr:to>
      <xdr:col>111</xdr:col>
      <xdr:colOff>177800</xdr:colOff>
      <xdr:row>58</xdr:row>
      <xdr:rowOff>168961</xdr:rowOff>
    </xdr:to>
    <xdr:cxnSp macro="">
      <xdr:nvCxnSpPr>
        <xdr:cNvPr id="802" name="直線コネクタ 801"/>
        <xdr:cNvCxnSpPr/>
      </xdr:nvCxnSpPr>
      <xdr:spPr>
        <a:xfrm>
          <a:off x="20434300" y="10103383"/>
          <a:ext cx="889000" cy="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82118</xdr:rowOff>
    </xdr:from>
    <xdr:to>
      <xdr:col>112</xdr:col>
      <xdr:colOff>38100</xdr:colOff>
      <xdr:row>59</xdr:row>
      <xdr:rowOff>12268</xdr:rowOff>
    </xdr:to>
    <xdr:sp macro="" textlink="">
      <xdr:nvSpPr>
        <xdr:cNvPr id="803" name="フローチャート: 判断 802"/>
        <xdr:cNvSpPr/>
      </xdr:nvSpPr>
      <xdr:spPr>
        <a:xfrm>
          <a:off x="212725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28795</xdr:rowOff>
    </xdr:from>
    <xdr:ext cx="469744" cy="259045"/>
    <xdr:sp macro="" textlink="">
      <xdr:nvSpPr>
        <xdr:cNvPr id="804" name="テキスト ボックス 803"/>
        <xdr:cNvSpPr txBox="1"/>
      </xdr:nvSpPr>
      <xdr:spPr>
        <a:xfrm>
          <a:off x="21088428" y="980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158597</xdr:rowOff>
    </xdr:from>
    <xdr:to>
      <xdr:col>107</xdr:col>
      <xdr:colOff>50800</xdr:colOff>
      <xdr:row>58</xdr:row>
      <xdr:rowOff>159283</xdr:rowOff>
    </xdr:to>
    <xdr:cxnSp macro="">
      <xdr:nvCxnSpPr>
        <xdr:cNvPr id="805" name="直線コネクタ 804"/>
        <xdr:cNvCxnSpPr/>
      </xdr:nvCxnSpPr>
      <xdr:spPr>
        <a:xfrm>
          <a:off x="19545300" y="10102697"/>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54839</xdr:rowOff>
    </xdr:from>
    <xdr:to>
      <xdr:col>107</xdr:col>
      <xdr:colOff>101600</xdr:colOff>
      <xdr:row>58</xdr:row>
      <xdr:rowOff>156439</xdr:rowOff>
    </xdr:to>
    <xdr:sp macro="" textlink="">
      <xdr:nvSpPr>
        <xdr:cNvPr id="806" name="フローチャート: 判断 805"/>
        <xdr:cNvSpPr/>
      </xdr:nvSpPr>
      <xdr:spPr>
        <a:xfrm>
          <a:off x="20383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1516</xdr:rowOff>
    </xdr:from>
    <xdr:ext cx="469744" cy="259045"/>
    <xdr:sp macro="" textlink="">
      <xdr:nvSpPr>
        <xdr:cNvPr id="807" name="テキスト ボックス 806"/>
        <xdr:cNvSpPr txBox="1"/>
      </xdr:nvSpPr>
      <xdr:spPr>
        <a:xfrm>
          <a:off x="20199428" y="977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158597</xdr:rowOff>
    </xdr:from>
    <xdr:to>
      <xdr:col>102</xdr:col>
      <xdr:colOff>114300</xdr:colOff>
      <xdr:row>59</xdr:row>
      <xdr:rowOff>5741</xdr:rowOff>
    </xdr:to>
    <xdr:cxnSp macro="">
      <xdr:nvCxnSpPr>
        <xdr:cNvPr id="808" name="直線コネクタ 807"/>
        <xdr:cNvCxnSpPr/>
      </xdr:nvCxnSpPr>
      <xdr:spPr>
        <a:xfrm flipV="1">
          <a:off x="18656300" y="10102697"/>
          <a:ext cx="889000" cy="18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62611</xdr:rowOff>
    </xdr:from>
    <xdr:to>
      <xdr:col>102</xdr:col>
      <xdr:colOff>165100</xdr:colOff>
      <xdr:row>58</xdr:row>
      <xdr:rowOff>164211</xdr:rowOff>
    </xdr:to>
    <xdr:sp macro="" textlink="">
      <xdr:nvSpPr>
        <xdr:cNvPr id="809" name="フローチャート: 判断 808"/>
        <xdr:cNvSpPr/>
      </xdr:nvSpPr>
      <xdr:spPr>
        <a:xfrm>
          <a:off x="19494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9288</xdr:rowOff>
    </xdr:from>
    <xdr:ext cx="469744" cy="259045"/>
    <xdr:sp macro="" textlink="">
      <xdr:nvSpPr>
        <xdr:cNvPr id="810" name="テキスト ボックス 809"/>
        <xdr:cNvSpPr txBox="1"/>
      </xdr:nvSpPr>
      <xdr:spPr>
        <a:xfrm>
          <a:off x="19310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59944</xdr:rowOff>
    </xdr:from>
    <xdr:to>
      <xdr:col>98</xdr:col>
      <xdr:colOff>38100</xdr:colOff>
      <xdr:row>58</xdr:row>
      <xdr:rowOff>161544</xdr:rowOff>
    </xdr:to>
    <xdr:sp macro="" textlink="">
      <xdr:nvSpPr>
        <xdr:cNvPr id="811" name="フローチャート: 判断 810"/>
        <xdr:cNvSpPr/>
      </xdr:nvSpPr>
      <xdr:spPr>
        <a:xfrm>
          <a:off x="18605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6621</xdr:rowOff>
    </xdr:from>
    <xdr:ext cx="469744" cy="259045"/>
    <xdr:sp macro="" textlink="">
      <xdr:nvSpPr>
        <xdr:cNvPr id="812" name="テキスト ボックス 811"/>
        <xdr:cNvSpPr txBox="1"/>
      </xdr:nvSpPr>
      <xdr:spPr>
        <a:xfrm>
          <a:off x="18421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118237</xdr:rowOff>
    </xdr:from>
    <xdr:to>
      <xdr:col>116</xdr:col>
      <xdr:colOff>114300</xdr:colOff>
      <xdr:row>59</xdr:row>
      <xdr:rowOff>48387</xdr:rowOff>
    </xdr:to>
    <xdr:sp macro="" textlink="">
      <xdr:nvSpPr>
        <xdr:cNvPr id="818" name="楕円 817"/>
        <xdr:cNvSpPr/>
      </xdr:nvSpPr>
      <xdr:spPr>
        <a:xfrm>
          <a:off x="22110700" y="1006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69918</xdr:rowOff>
    </xdr:from>
    <xdr:ext cx="378565" cy="259045"/>
    <xdr:sp macro="" textlink="">
      <xdr:nvSpPr>
        <xdr:cNvPr id="819" name="貸付金該当値テキスト"/>
        <xdr:cNvSpPr txBox="1"/>
      </xdr:nvSpPr>
      <xdr:spPr>
        <a:xfrm>
          <a:off x="22212300" y="100140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118161</xdr:rowOff>
    </xdr:from>
    <xdr:to>
      <xdr:col>112</xdr:col>
      <xdr:colOff>38100</xdr:colOff>
      <xdr:row>59</xdr:row>
      <xdr:rowOff>48311</xdr:rowOff>
    </xdr:to>
    <xdr:sp macro="" textlink="">
      <xdr:nvSpPr>
        <xdr:cNvPr id="820" name="楕円 819"/>
        <xdr:cNvSpPr/>
      </xdr:nvSpPr>
      <xdr:spPr>
        <a:xfrm>
          <a:off x="21272500" y="1006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39438</xdr:rowOff>
    </xdr:from>
    <xdr:ext cx="378565" cy="259045"/>
    <xdr:sp macro="" textlink="">
      <xdr:nvSpPr>
        <xdr:cNvPr id="821" name="テキスト ボックス 820"/>
        <xdr:cNvSpPr txBox="1"/>
      </xdr:nvSpPr>
      <xdr:spPr>
        <a:xfrm>
          <a:off x="21134017" y="10154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108483</xdr:rowOff>
    </xdr:from>
    <xdr:to>
      <xdr:col>107</xdr:col>
      <xdr:colOff>101600</xdr:colOff>
      <xdr:row>59</xdr:row>
      <xdr:rowOff>38633</xdr:rowOff>
    </xdr:to>
    <xdr:sp macro="" textlink="">
      <xdr:nvSpPr>
        <xdr:cNvPr id="822" name="楕円 821"/>
        <xdr:cNvSpPr/>
      </xdr:nvSpPr>
      <xdr:spPr>
        <a:xfrm>
          <a:off x="20383500" y="1005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29760</xdr:rowOff>
    </xdr:from>
    <xdr:ext cx="378565" cy="259045"/>
    <xdr:sp macro="" textlink="">
      <xdr:nvSpPr>
        <xdr:cNvPr id="823" name="テキスト ボックス 822"/>
        <xdr:cNvSpPr txBox="1"/>
      </xdr:nvSpPr>
      <xdr:spPr>
        <a:xfrm>
          <a:off x="20245017" y="10145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107797</xdr:rowOff>
    </xdr:from>
    <xdr:to>
      <xdr:col>102</xdr:col>
      <xdr:colOff>165100</xdr:colOff>
      <xdr:row>59</xdr:row>
      <xdr:rowOff>37947</xdr:rowOff>
    </xdr:to>
    <xdr:sp macro="" textlink="">
      <xdr:nvSpPr>
        <xdr:cNvPr id="824" name="楕円 823"/>
        <xdr:cNvSpPr/>
      </xdr:nvSpPr>
      <xdr:spPr>
        <a:xfrm>
          <a:off x="19494500" y="1005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29074</xdr:rowOff>
    </xdr:from>
    <xdr:ext cx="378565" cy="259045"/>
    <xdr:sp macro="" textlink="">
      <xdr:nvSpPr>
        <xdr:cNvPr id="825" name="テキスト ボックス 824"/>
        <xdr:cNvSpPr txBox="1"/>
      </xdr:nvSpPr>
      <xdr:spPr>
        <a:xfrm>
          <a:off x="19356017" y="101446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126391</xdr:rowOff>
    </xdr:from>
    <xdr:to>
      <xdr:col>98</xdr:col>
      <xdr:colOff>38100</xdr:colOff>
      <xdr:row>59</xdr:row>
      <xdr:rowOff>56541</xdr:rowOff>
    </xdr:to>
    <xdr:sp macro="" textlink="">
      <xdr:nvSpPr>
        <xdr:cNvPr id="826" name="楕円 825"/>
        <xdr:cNvSpPr/>
      </xdr:nvSpPr>
      <xdr:spPr>
        <a:xfrm>
          <a:off x="18605500" y="1007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47668</xdr:rowOff>
    </xdr:from>
    <xdr:ext cx="378565" cy="259045"/>
    <xdr:sp macro="" textlink="">
      <xdr:nvSpPr>
        <xdr:cNvPr id="827" name="テキスト ボックス 826"/>
        <xdr:cNvSpPr txBox="1"/>
      </xdr:nvSpPr>
      <xdr:spPr>
        <a:xfrm>
          <a:off x="18467017" y="10163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44050</xdr:rowOff>
    </xdr:from>
    <xdr:to>
      <xdr:col>116</xdr:col>
      <xdr:colOff>62864</xdr:colOff>
      <xdr:row>78</xdr:row>
      <xdr:rowOff>139224</xdr:rowOff>
    </xdr:to>
    <xdr:cxnSp macro="">
      <xdr:nvCxnSpPr>
        <xdr:cNvPr id="852" name="直線コネクタ 851"/>
        <xdr:cNvCxnSpPr/>
      </xdr:nvCxnSpPr>
      <xdr:spPr>
        <a:xfrm flipV="1">
          <a:off x="22159595" y="12045550"/>
          <a:ext cx="1269" cy="1466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143051</xdr:rowOff>
    </xdr:from>
    <xdr:ext cx="534377" cy="259045"/>
    <xdr:sp macro="" textlink="">
      <xdr:nvSpPr>
        <xdr:cNvPr id="853" name="繰出金最小値テキスト"/>
        <xdr:cNvSpPr txBox="1"/>
      </xdr:nvSpPr>
      <xdr:spPr>
        <a:xfrm>
          <a:off x="22212300" y="1351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139224</xdr:rowOff>
    </xdr:from>
    <xdr:to>
      <xdr:col>116</xdr:col>
      <xdr:colOff>152400</xdr:colOff>
      <xdr:row>78</xdr:row>
      <xdr:rowOff>139224</xdr:rowOff>
    </xdr:to>
    <xdr:cxnSp macro="">
      <xdr:nvCxnSpPr>
        <xdr:cNvPr id="854" name="直線コネクタ 853"/>
        <xdr:cNvCxnSpPr/>
      </xdr:nvCxnSpPr>
      <xdr:spPr>
        <a:xfrm>
          <a:off x="22072600" y="1351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162177</xdr:rowOff>
    </xdr:from>
    <xdr:ext cx="599010" cy="259045"/>
    <xdr:sp macro="" textlink="">
      <xdr:nvSpPr>
        <xdr:cNvPr id="855" name="繰出金最大値テキスト"/>
        <xdr:cNvSpPr txBox="1"/>
      </xdr:nvSpPr>
      <xdr:spPr>
        <a:xfrm>
          <a:off x="22212300" y="1182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44050</xdr:rowOff>
    </xdr:from>
    <xdr:to>
      <xdr:col>116</xdr:col>
      <xdr:colOff>152400</xdr:colOff>
      <xdr:row>70</xdr:row>
      <xdr:rowOff>44050</xdr:rowOff>
    </xdr:to>
    <xdr:cxnSp macro="">
      <xdr:nvCxnSpPr>
        <xdr:cNvPr id="856" name="直線コネクタ 855"/>
        <xdr:cNvCxnSpPr/>
      </xdr:nvCxnSpPr>
      <xdr:spPr>
        <a:xfrm>
          <a:off x="22072600" y="12045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15551</xdr:rowOff>
    </xdr:from>
    <xdr:to>
      <xdr:col>116</xdr:col>
      <xdr:colOff>63500</xdr:colOff>
      <xdr:row>78</xdr:row>
      <xdr:rowOff>73921</xdr:rowOff>
    </xdr:to>
    <xdr:cxnSp macro="">
      <xdr:nvCxnSpPr>
        <xdr:cNvPr id="857" name="直線コネクタ 856"/>
        <xdr:cNvCxnSpPr/>
      </xdr:nvCxnSpPr>
      <xdr:spPr>
        <a:xfrm flipV="1">
          <a:off x="21323300" y="13388651"/>
          <a:ext cx="838200" cy="58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21614</xdr:rowOff>
    </xdr:from>
    <xdr:ext cx="534377" cy="259045"/>
    <xdr:sp macro="" textlink="">
      <xdr:nvSpPr>
        <xdr:cNvPr id="858" name="繰出金平均値テキスト"/>
        <xdr:cNvSpPr txBox="1"/>
      </xdr:nvSpPr>
      <xdr:spPr>
        <a:xfrm>
          <a:off x="22212300" y="13051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170187</xdr:rowOff>
    </xdr:from>
    <xdr:to>
      <xdr:col>116</xdr:col>
      <xdr:colOff>114300</xdr:colOff>
      <xdr:row>77</xdr:row>
      <xdr:rowOff>100337</xdr:rowOff>
    </xdr:to>
    <xdr:sp macro="" textlink="">
      <xdr:nvSpPr>
        <xdr:cNvPr id="859" name="フローチャート: 判断 858"/>
        <xdr:cNvSpPr/>
      </xdr:nvSpPr>
      <xdr:spPr>
        <a:xfrm>
          <a:off x="221107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45117</xdr:rowOff>
    </xdr:from>
    <xdr:to>
      <xdr:col>111</xdr:col>
      <xdr:colOff>177800</xdr:colOff>
      <xdr:row>78</xdr:row>
      <xdr:rowOff>73921</xdr:rowOff>
    </xdr:to>
    <xdr:cxnSp macro="">
      <xdr:nvCxnSpPr>
        <xdr:cNvPr id="860" name="直線コネクタ 859"/>
        <xdr:cNvCxnSpPr/>
      </xdr:nvCxnSpPr>
      <xdr:spPr>
        <a:xfrm>
          <a:off x="20434300" y="13418217"/>
          <a:ext cx="889000" cy="2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16320</xdr:rowOff>
    </xdr:from>
    <xdr:to>
      <xdr:col>112</xdr:col>
      <xdr:colOff>38100</xdr:colOff>
      <xdr:row>77</xdr:row>
      <xdr:rowOff>117920</xdr:rowOff>
    </xdr:to>
    <xdr:sp macro="" textlink="">
      <xdr:nvSpPr>
        <xdr:cNvPr id="861" name="フローチャート: 判断 860"/>
        <xdr:cNvSpPr/>
      </xdr:nvSpPr>
      <xdr:spPr>
        <a:xfrm>
          <a:off x="21272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134447</xdr:rowOff>
    </xdr:from>
    <xdr:ext cx="534377" cy="259045"/>
    <xdr:sp macro="" textlink="">
      <xdr:nvSpPr>
        <xdr:cNvPr id="862" name="テキスト ボックス 861"/>
        <xdr:cNvSpPr txBox="1"/>
      </xdr:nvSpPr>
      <xdr:spPr>
        <a:xfrm>
          <a:off x="21056111" y="1299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58547</xdr:rowOff>
    </xdr:from>
    <xdr:to>
      <xdr:col>107</xdr:col>
      <xdr:colOff>50800</xdr:colOff>
      <xdr:row>78</xdr:row>
      <xdr:rowOff>45117</xdr:rowOff>
    </xdr:to>
    <xdr:cxnSp macro="">
      <xdr:nvCxnSpPr>
        <xdr:cNvPr id="863" name="直線コネクタ 862"/>
        <xdr:cNvCxnSpPr/>
      </xdr:nvCxnSpPr>
      <xdr:spPr>
        <a:xfrm>
          <a:off x="19545300" y="13088747"/>
          <a:ext cx="889000" cy="32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6795</xdr:rowOff>
    </xdr:from>
    <xdr:to>
      <xdr:col>107</xdr:col>
      <xdr:colOff>101600</xdr:colOff>
      <xdr:row>77</xdr:row>
      <xdr:rowOff>108395</xdr:rowOff>
    </xdr:to>
    <xdr:sp macro="" textlink="">
      <xdr:nvSpPr>
        <xdr:cNvPr id="864" name="フローチャート: 判断 863"/>
        <xdr:cNvSpPr/>
      </xdr:nvSpPr>
      <xdr:spPr>
        <a:xfrm>
          <a:off x="20383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124922</xdr:rowOff>
    </xdr:from>
    <xdr:ext cx="534377" cy="259045"/>
    <xdr:sp macro="" textlink="">
      <xdr:nvSpPr>
        <xdr:cNvPr id="865" name="テキスト ボックス 864"/>
        <xdr:cNvSpPr txBox="1"/>
      </xdr:nvSpPr>
      <xdr:spPr>
        <a:xfrm>
          <a:off x="20167111" y="129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58547</xdr:rowOff>
    </xdr:from>
    <xdr:to>
      <xdr:col>102</xdr:col>
      <xdr:colOff>114300</xdr:colOff>
      <xdr:row>77</xdr:row>
      <xdr:rowOff>21534</xdr:rowOff>
    </xdr:to>
    <xdr:cxnSp macro="">
      <xdr:nvCxnSpPr>
        <xdr:cNvPr id="866" name="直線コネクタ 865"/>
        <xdr:cNvCxnSpPr/>
      </xdr:nvCxnSpPr>
      <xdr:spPr>
        <a:xfrm flipV="1">
          <a:off x="18656300" y="13088747"/>
          <a:ext cx="889000" cy="134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146698</xdr:rowOff>
    </xdr:from>
    <xdr:to>
      <xdr:col>102</xdr:col>
      <xdr:colOff>165100</xdr:colOff>
      <xdr:row>77</xdr:row>
      <xdr:rowOff>76848</xdr:rowOff>
    </xdr:to>
    <xdr:sp macro="" textlink="">
      <xdr:nvSpPr>
        <xdr:cNvPr id="867" name="フローチャート: 判断 866"/>
        <xdr:cNvSpPr/>
      </xdr:nvSpPr>
      <xdr:spPr>
        <a:xfrm>
          <a:off x="19494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67975</xdr:rowOff>
    </xdr:from>
    <xdr:ext cx="534377" cy="259045"/>
    <xdr:sp macro="" textlink="">
      <xdr:nvSpPr>
        <xdr:cNvPr id="868" name="テキスト ボックス 867"/>
        <xdr:cNvSpPr txBox="1"/>
      </xdr:nvSpPr>
      <xdr:spPr>
        <a:xfrm>
          <a:off x="19278111" y="1326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120656</xdr:rowOff>
    </xdr:from>
    <xdr:to>
      <xdr:col>98</xdr:col>
      <xdr:colOff>38100</xdr:colOff>
      <xdr:row>77</xdr:row>
      <xdr:rowOff>50806</xdr:rowOff>
    </xdr:to>
    <xdr:sp macro="" textlink="">
      <xdr:nvSpPr>
        <xdr:cNvPr id="869" name="フローチャート: 判断 868"/>
        <xdr:cNvSpPr/>
      </xdr:nvSpPr>
      <xdr:spPr>
        <a:xfrm>
          <a:off x="18605500" y="1315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67333</xdr:rowOff>
    </xdr:from>
    <xdr:ext cx="534377" cy="259045"/>
    <xdr:sp macro="" textlink="">
      <xdr:nvSpPr>
        <xdr:cNvPr id="870" name="テキスト ボックス 869"/>
        <xdr:cNvSpPr txBox="1"/>
      </xdr:nvSpPr>
      <xdr:spPr>
        <a:xfrm>
          <a:off x="18389111" y="129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136201</xdr:rowOff>
    </xdr:from>
    <xdr:to>
      <xdr:col>116</xdr:col>
      <xdr:colOff>114300</xdr:colOff>
      <xdr:row>78</xdr:row>
      <xdr:rowOff>66351</xdr:rowOff>
    </xdr:to>
    <xdr:sp macro="" textlink="">
      <xdr:nvSpPr>
        <xdr:cNvPr id="876" name="楕円 875"/>
        <xdr:cNvSpPr/>
      </xdr:nvSpPr>
      <xdr:spPr>
        <a:xfrm>
          <a:off x="22110700" y="1333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51128</xdr:rowOff>
    </xdr:from>
    <xdr:ext cx="534377" cy="259045"/>
    <xdr:sp macro="" textlink="">
      <xdr:nvSpPr>
        <xdr:cNvPr id="877" name="繰出金該当値テキスト"/>
        <xdr:cNvSpPr txBox="1"/>
      </xdr:nvSpPr>
      <xdr:spPr>
        <a:xfrm>
          <a:off x="22212300" y="1325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23121</xdr:rowOff>
    </xdr:from>
    <xdr:to>
      <xdr:col>112</xdr:col>
      <xdr:colOff>38100</xdr:colOff>
      <xdr:row>78</xdr:row>
      <xdr:rowOff>124721</xdr:rowOff>
    </xdr:to>
    <xdr:sp macro="" textlink="">
      <xdr:nvSpPr>
        <xdr:cNvPr id="878" name="楕円 877"/>
        <xdr:cNvSpPr/>
      </xdr:nvSpPr>
      <xdr:spPr>
        <a:xfrm>
          <a:off x="21272500" y="1339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115848</xdr:rowOff>
    </xdr:from>
    <xdr:ext cx="534377" cy="259045"/>
    <xdr:sp macro="" textlink="">
      <xdr:nvSpPr>
        <xdr:cNvPr id="879" name="テキスト ボックス 878"/>
        <xdr:cNvSpPr txBox="1"/>
      </xdr:nvSpPr>
      <xdr:spPr>
        <a:xfrm>
          <a:off x="21056111" y="13488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165767</xdr:rowOff>
    </xdr:from>
    <xdr:to>
      <xdr:col>107</xdr:col>
      <xdr:colOff>101600</xdr:colOff>
      <xdr:row>78</xdr:row>
      <xdr:rowOff>95917</xdr:rowOff>
    </xdr:to>
    <xdr:sp macro="" textlink="">
      <xdr:nvSpPr>
        <xdr:cNvPr id="880" name="楕円 879"/>
        <xdr:cNvSpPr/>
      </xdr:nvSpPr>
      <xdr:spPr>
        <a:xfrm>
          <a:off x="20383500" y="1336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87044</xdr:rowOff>
    </xdr:from>
    <xdr:ext cx="534377" cy="259045"/>
    <xdr:sp macro="" textlink="">
      <xdr:nvSpPr>
        <xdr:cNvPr id="881" name="テキスト ボックス 880"/>
        <xdr:cNvSpPr txBox="1"/>
      </xdr:nvSpPr>
      <xdr:spPr>
        <a:xfrm>
          <a:off x="20167111" y="1346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7747</xdr:rowOff>
    </xdr:from>
    <xdr:to>
      <xdr:col>102</xdr:col>
      <xdr:colOff>165100</xdr:colOff>
      <xdr:row>76</xdr:row>
      <xdr:rowOff>109347</xdr:rowOff>
    </xdr:to>
    <xdr:sp macro="" textlink="">
      <xdr:nvSpPr>
        <xdr:cNvPr id="882" name="楕円 881"/>
        <xdr:cNvSpPr/>
      </xdr:nvSpPr>
      <xdr:spPr>
        <a:xfrm>
          <a:off x="19494500" y="1303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125874</xdr:rowOff>
    </xdr:from>
    <xdr:ext cx="534377" cy="259045"/>
    <xdr:sp macro="" textlink="">
      <xdr:nvSpPr>
        <xdr:cNvPr id="883" name="テキスト ボックス 882"/>
        <xdr:cNvSpPr txBox="1"/>
      </xdr:nvSpPr>
      <xdr:spPr>
        <a:xfrm>
          <a:off x="19278111" y="1281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142184</xdr:rowOff>
    </xdr:from>
    <xdr:to>
      <xdr:col>98</xdr:col>
      <xdr:colOff>38100</xdr:colOff>
      <xdr:row>77</xdr:row>
      <xdr:rowOff>72334</xdr:rowOff>
    </xdr:to>
    <xdr:sp macro="" textlink="">
      <xdr:nvSpPr>
        <xdr:cNvPr id="884" name="楕円 883"/>
        <xdr:cNvSpPr/>
      </xdr:nvSpPr>
      <xdr:spPr>
        <a:xfrm>
          <a:off x="18605500" y="1317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63461</xdr:rowOff>
    </xdr:from>
    <xdr:ext cx="534377" cy="259045"/>
    <xdr:sp macro="" textlink="">
      <xdr:nvSpPr>
        <xdr:cNvPr id="885" name="テキスト ボックス 884"/>
        <xdr:cNvSpPr txBox="1"/>
      </xdr:nvSpPr>
      <xdr:spPr>
        <a:xfrm>
          <a:off x="18389111" y="13265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全ての経費について</a:t>
          </a:r>
          <a:r>
            <a:rPr kumimoji="1" lang="ja-JP" altLang="ja-JP" sz="1200" b="0">
              <a:solidFill>
                <a:schemeClr val="dk1"/>
              </a:solidFill>
              <a:effectLst/>
              <a:latin typeface="ＭＳ ゴシック" panose="020B0609070205080204" pitchFamily="49" charset="-128"/>
              <a:ea typeface="ＭＳ ゴシック" panose="020B0609070205080204" pitchFamily="49" charset="-128"/>
              <a:cs typeface="+mn-cs"/>
            </a:rPr>
            <a:t>県平均より下回っている。また、県平均より下回っているものの、類似団体と比較して大きくなっている項目は、扶助費である。その要因としては、認可保育園における待機児童数解消のための対策として、分園や増築による定員増を図ったことで、運営費負担金が増額しているためである。その他では、障害者に対する給付事業も年々大幅に増加しているため大きく影響を及ぼしている。しかしながら、今後は会計年度任用職員制度に係る人件費の増や、施設の維持管理経費等の増額も見込まれるため、扶助費等の必要経費においても抑制を図っていく必要があると考える。また、積立金については、国民健康保険事業特別会計の単年度赤字に対応していくため積み立てる必要がある。</a:t>
          </a:r>
          <a:endParaRPr lang="ja-JP" altLang="ja-JP" sz="16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沖縄県南風原町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40,642
40,419
10.76
18,014,526
17,524,321
260,578
8,358,344
11,497,776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30.6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62738</xdr:rowOff>
    </xdr:from>
    <xdr:to>
      <xdr:col>24</xdr:col>
      <xdr:colOff>62865</xdr:colOff>
      <xdr:row>38</xdr:row>
      <xdr:rowOff>53975</xdr:rowOff>
    </xdr:to>
    <xdr:cxnSp macro="">
      <xdr:nvCxnSpPr>
        <xdr:cNvPr id="56" name="直線コネクタ 55"/>
        <xdr:cNvCxnSpPr/>
      </xdr:nvCxnSpPr>
      <xdr:spPr>
        <a:xfrm flipV="1">
          <a:off x="4633595" y="5206238"/>
          <a:ext cx="1270" cy="136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57802</xdr:rowOff>
    </xdr:from>
    <xdr:ext cx="469744" cy="259045"/>
    <xdr:sp macro="" textlink="">
      <xdr:nvSpPr>
        <xdr:cNvPr id="57" name="議会費最小値テキスト"/>
        <xdr:cNvSpPr txBox="1"/>
      </xdr:nvSpPr>
      <xdr:spPr>
        <a:xfrm>
          <a:off x="4686300" y="657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53975</xdr:rowOff>
    </xdr:from>
    <xdr:to>
      <xdr:col>24</xdr:col>
      <xdr:colOff>152400</xdr:colOff>
      <xdr:row>38</xdr:row>
      <xdr:rowOff>53975</xdr:rowOff>
    </xdr:to>
    <xdr:cxnSp macro="">
      <xdr:nvCxnSpPr>
        <xdr:cNvPr id="58" name="直線コネクタ 57"/>
        <xdr:cNvCxnSpPr/>
      </xdr:nvCxnSpPr>
      <xdr:spPr>
        <a:xfrm>
          <a:off x="4546600" y="656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9415</xdr:rowOff>
    </xdr:from>
    <xdr:ext cx="469744" cy="259045"/>
    <xdr:sp macro="" textlink="">
      <xdr:nvSpPr>
        <xdr:cNvPr id="59" name="議会費最大値テキスト"/>
        <xdr:cNvSpPr txBox="1"/>
      </xdr:nvSpPr>
      <xdr:spPr>
        <a:xfrm>
          <a:off x="4686300" y="498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62738</xdr:rowOff>
    </xdr:from>
    <xdr:to>
      <xdr:col>24</xdr:col>
      <xdr:colOff>152400</xdr:colOff>
      <xdr:row>30</xdr:row>
      <xdr:rowOff>62738</xdr:rowOff>
    </xdr:to>
    <xdr:cxnSp macro="">
      <xdr:nvCxnSpPr>
        <xdr:cNvPr id="60" name="直線コネクタ 59"/>
        <xdr:cNvCxnSpPr/>
      </xdr:nvCxnSpPr>
      <xdr:spPr>
        <a:xfrm>
          <a:off x="4546600" y="5206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58547</xdr:rowOff>
    </xdr:from>
    <xdr:to>
      <xdr:col>24</xdr:col>
      <xdr:colOff>63500</xdr:colOff>
      <xdr:row>37</xdr:row>
      <xdr:rowOff>108077</xdr:rowOff>
    </xdr:to>
    <xdr:cxnSp macro="">
      <xdr:nvCxnSpPr>
        <xdr:cNvPr id="61" name="直線コネクタ 60"/>
        <xdr:cNvCxnSpPr/>
      </xdr:nvCxnSpPr>
      <xdr:spPr>
        <a:xfrm>
          <a:off x="3797300" y="6402197"/>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52722</xdr:rowOff>
    </xdr:from>
    <xdr:ext cx="469744" cy="259045"/>
    <xdr:sp macro="" textlink="">
      <xdr:nvSpPr>
        <xdr:cNvPr id="62" name="議会費平均値テキスト"/>
        <xdr:cNvSpPr txBox="1"/>
      </xdr:nvSpPr>
      <xdr:spPr>
        <a:xfrm>
          <a:off x="4686300" y="5882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29845</xdr:rowOff>
    </xdr:from>
    <xdr:to>
      <xdr:col>24</xdr:col>
      <xdr:colOff>114300</xdr:colOff>
      <xdr:row>35</xdr:row>
      <xdr:rowOff>131445</xdr:rowOff>
    </xdr:to>
    <xdr:sp macro="" textlink="">
      <xdr:nvSpPr>
        <xdr:cNvPr id="63" name="フローチャート: 判断 62"/>
        <xdr:cNvSpPr/>
      </xdr:nvSpPr>
      <xdr:spPr>
        <a:xfrm>
          <a:off x="45847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46355</xdr:rowOff>
    </xdr:from>
    <xdr:to>
      <xdr:col>19</xdr:col>
      <xdr:colOff>177800</xdr:colOff>
      <xdr:row>37</xdr:row>
      <xdr:rowOff>58547</xdr:rowOff>
    </xdr:to>
    <xdr:cxnSp macro="">
      <xdr:nvCxnSpPr>
        <xdr:cNvPr id="64" name="直線コネクタ 63"/>
        <xdr:cNvCxnSpPr/>
      </xdr:nvCxnSpPr>
      <xdr:spPr>
        <a:xfrm>
          <a:off x="2908300" y="6390005"/>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30607</xdr:rowOff>
    </xdr:from>
    <xdr:to>
      <xdr:col>20</xdr:col>
      <xdr:colOff>38100</xdr:colOff>
      <xdr:row>35</xdr:row>
      <xdr:rowOff>132207</xdr:rowOff>
    </xdr:to>
    <xdr:sp macro="" textlink="">
      <xdr:nvSpPr>
        <xdr:cNvPr id="65" name="フローチャート: 判断 64"/>
        <xdr:cNvSpPr/>
      </xdr:nvSpPr>
      <xdr:spPr>
        <a:xfrm>
          <a:off x="3746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148734</xdr:rowOff>
    </xdr:from>
    <xdr:ext cx="469744" cy="259045"/>
    <xdr:sp macro="" textlink="">
      <xdr:nvSpPr>
        <xdr:cNvPr id="66" name="テキスト ボックス 65"/>
        <xdr:cNvSpPr txBox="1"/>
      </xdr:nvSpPr>
      <xdr:spPr>
        <a:xfrm>
          <a:off x="3562428" y="580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8636</xdr:rowOff>
    </xdr:from>
    <xdr:to>
      <xdr:col>15</xdr:col>
      <xdr:colOff>50800</xdr:colOff>
      <xdr:row>37</xdr:row>
      <xdr:rowOff>46355</xdr:rowOff>
    </xdr:to>
    <xdr:cxnSp macro="">
      <xdr:nvCxnSpPr>
        <xdr:cNvPr id="67" name="直線コネクタ 66"/>
        <xdr:cNvCxnSpPr/>
      </xdr:nvCxnSpPr>
      <xdr:spPr>
        <a:xfrm>
          <a:off x="2019300" y="6352286"/>
          <a:ext cx="8890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30988</xdr:rowOff>
    </xdr:from>
    <xdr:to>
      <xdr:col>15</xdr:col>
      <xdr:colOff>101600</xdr:colOff>
      <xdr:row>35</xdr:row>
      <xdr:rowOff>132588</xdr:rowOff>
    </xdr:to>
    <xdr:sp macro="" textlink="">
      <xdr:nvSpPr>
        <xdr:cNvPr id="68" name="フローチャート: 判断 67"/>
        <xdr:cNvSpPr/>
      </xdr:nvSpPr>
      <xdr:spPr>
        <a:xfrm>
          <a:off x="2857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149115</xdr:rowOff>
    </xdr:from>
    <xdr:ext cx="469744" cy="259045"/>
    <xdr:sp macro="" textlink="">
      <xdr:nvSpPr>
        <xdr:cNvPr id="69" name="テキスト ボックス 68"/>
        <xdr:cNvSpPr txBox="1"/>
      </xdr:nvSpPr>
      <xdr:spPr>
        <a:xfrm>
          <a:off x="2673428" y="580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4445</xdr:rowOff>
    </xdr:from>
    <xdr:to>
      <xdr:col>10</xdr:col>
      <xdr:colOff>114300</xdr:colOff>
      <xdr:row>37</xdr:row>
      <xdr:rowOff>8636</xdr:rowOff>
    </xdr:to>
    <xdr:cxnSp macro="">
      <xdr:nvCxnSpPr>
        <xdr:cNvPr id="70" name="直線コネクタ 69"/>
        <xdr:cNvCxnSpPr/>
      </xdr:nvCxnSpPr>
      <xdr:spPr>
        <a:xfrm>
          <a:off x="1130300" y="6348095"/>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161290</xdr:rowOff>
    </xdr:from>
    <xdr:to>
      <xdr:col>10</xdr:col>
      <xdr:colOff>165100</xdr:colOff>
      <xdr:row>35</xdr:row>
      <xdr:rowOff>91440</xdr:rowOff>
    </xdr:to>
    <xdr:sp macro="" textlink="">
      <xdr:nvSpPr>
        <xdr:cNvPr id="71" name="フローチャート: 判断 70"/>
        <xdr:cNvSpPr/>
      </xdr:nvSpPr>
      <xdr:spPr>
        <a:xfrm>
          <a:off x="1968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107967</xdr:rowOff>
    </xdr:from>
    <xdr:ext cx="469744" cy="259045"/>
    <xdr:sp macro="" textlink="">
      <xdr:nvSpPr>
        <xdr:cNvPr id="72" name="テキスト ボックス 71"/>
        <xdr:cNvSpPr txBox="1"/>
      </xdr:nvSpPr>
      <xdr:spPr>
        <a:xfrm>
          <a:off x="1784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165100</xdr:rowOff>
    </xdr:from>
    <xdr:to>
      <xdr:col>6</xdr:col>
      <xdr:colOff>38100</xdr:colOff>
      <xdr:row>35</xdr:row>
      <xdr:rowOff>95250</xdr:rowOff>
    </xdr:to>
    <xdr:sp macro="" textlink="">
      <xdr:nvSpPr>
        <xdr:cNvPr id="73" name="フローチャート: 判断 72"/>
        <xdr:cNvSpPr/>
      </xdr:nvSpPr>
      <xdr:spPr>
        <a:xfrm>
          <a:off x="1079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111777</xdr:rowOff>
    </xdr:from>
    <xdr:ext cx="469744" cy="259045"/>
    <xdr:sp macro="" textlink="">
      <xdr:nvSpPr>
        <xdr:cNvPr id="74" name="テキスト ボックス 73"/>
        <xdr:cNvSpPr txBox="1"/>
      </xdr:nvSpPr>
      <xdr:spPr>
        <a:xfrm>
          <a:off x="895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57277</xdr:rowOff>
    </xdr:from>
    <xdr:to>
      <xdr:col>24</xdr:col>
      <xdr:colOff>114300</xdr:colOff>
      <xdr:row>37</xdr:row>
      <xdr:rowOff>158877</xdr:rowOff>
    </xdr:to>
    <xdr:sp macro="" textlink="">
      <xdr:nvSpPr>
        <xdr:cNvPr id="80" name="楕円 79"/>
        <xdr:cNvSpPr/>
      </xdr:nvSpPr>
      <xdr:spPr>
        <a:xfrm>
          <a:off x="4584700" y="640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143654</xdr:rowOff>
    </xdr:from>
    <xdr:ext cx="469744" cy="259045"/>
    <xdr:sp macro="" textlink="">
      <xdr:nvSpPr>
        <xdr:cNvPr id="81" name="議会費該当値テキスト"/>
        <xdr:cNvSpPr txBox="1"/>
      </xdr:nvSpPr>
      <xdr:spPr>
        <a:xfrm>
          <a:off x="4686300" y="6315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7747</xdr:rowOff>
    </xdr:from>
    <xdr:to>
      <xdr:col>20</xdr:col>
      <xdr:colOff>38100</xdr:colOff>
      <xdr:row>37</xdr:row>
      <xdr:rowOff>109347</xdr:rowOff>
    </xdr:to>
    <xdr:sp macro="" textlink="">
      <xdr:nvSpPr>
        <xdr:cNvPr id="82" name="楕円 81"/>
        <xdr:cNvSpPr/>
      </xdr:nvSpPr>
      <xdr:spPr>
        <a:xfrm>
          <a:off x="3746500" y="635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100474</xdr:rowOff>
    </xdr:from>
    <xdr:ext cx="469744" cy="259045"/>
    <xdr:sp macro="" textlink="">
      <xdr:nvSpPr>
        <xdr:cNvPr id="83" name="テキスト ボックス 82"/>
        <xdr:cNvSpPr txBox="1"/>
      </xdr:nvSpPr>
      <xdr:spPr>
        <a:xfrm>
          <a:off x="3562428" y="644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167005</xdr:rowOff>
    </xdr:from>
    <xdr:to>
      <xdr:col>15</xdr:col>
      <xdr:colOff>101600</xdr:colOff>
      <xdr:row>37</xdr:row>
      <xdr:rowOff>97155</xdr:rowOff>
    </xdr:to>
    <xdr:sp macro="" textlink="">
      <xdr:nvSpPr>
        <xdr:cNvPr id="84" name="楕円 83"/>
        <xdr:cNvSpPr/>
      </xdr:nvSpPr>
      <xdr:spPr>
        <a:xfrm>
          <a:off x="2857500" y="633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88282</xdr:rowOff>
    </xdr:from>
    <xdr:ext cx="469744" cy="259045"/>
    <xdr:sp macro="" textlink="">
      <xdr:nvSpPr>
        <xdr:cNvPr id="85" name="テキスト ボックス 84"/>
        <xdr:cNvSpPr txBox="1"/>
      </xdr:nvSpPr>
      <xdr:spPr>
        <a:xfrm>
          <a:off x="2673428" y="643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129286</xdr:rowOff>
    </xdr:from>
    <xdr:to>
      <xdr:col>10</xdr:col>
      <xdr:colOff>165100</xdr:colOff>
      <xdr:row>37</xdr:row>
      <xdr:rowOff>59436</xdr:rowOff>
    </xdr:to>
    <xdr:sp macro="" textlink="">
      <xdr:nvSpPr>
        <xdr:cNvPr id="86" name="楕円 85"/>
        <xdr:cNvSpPr/>
      </xdr:nvSpPr>
      <xdr:spPr>
        <a:xfrm>
          <a:off x="1968500" y="630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50563</xdr:rowOff>
    </xdr:from>
    <xdr:ext cx="469744" cy="259045"/>
    <xdr:sp macro="" textlink="">
      <xdr:nvSpPr>
        <xdr:cNvPr id="87" name="テキスト ボックス 86"/>
        <xdr:cNvSpPr txBox="1"/>
      </xdr:nvSpPr>
      <xdr:spPr>
        <a:xfrm>
          <a:off x="1784428" y="6394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125095</xdr:rowOff>
    </xdr:from>
    <xdr:to>
      <xdr:col>6</xdr:col>
      <xdr:colOff>38100</xdr:colOff>
      <xdr:row>37</xdr:row>
      <xdr:rowOff>55245</xdr:rowOff>
    </xdr:to>
    <xdr:sp macro="" textlink="">
      <xdr:nvSpPr>
        <xdr:cNvPr id="88" name="楕円 87"/>
        <xdr:cNvSpPr/>
      </xdr:nvSpPr>
      <xdr:spPr>
        <a:xfrm>
          <a:off x="1079500" y="629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46372</xdr:rowOff>
    </xdr:from>
    <xdr:ext cx="469744" cy="259045"/>
    <xdr:sp macro="" textlink="">
      <xdr:nvSpPr>
        <xdr:cNvPr id="89" name="テキスト ボックス 88"/>
        <xdr:cNvSpPr txBox="1"/>
      </xdr:nvSpPr>
      <xdr:spPr>
        <a:xfrm>
          <a:off x="895428" y="639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7577</xdr:rowOff>
    </xdr:from>
    <xdr:to>
      <xdr:col>24</xdr:col>
      <xdr:colOff>62865</xdr:colOff>
      <xdr:row>58</xdr:row>
      <xdr:rowOff>114737</xdr:rowOff>
    </xdr:to>
    <xdr:cxnSp macro="">
      <xdr:nvCxnSpPr>
        <xdr:cNvPr id="113" name="直線コネクタ 112"/>
        <xdr:cNvCxnSpPr/>
      </xdr:nvCxnSpPr>
      <xdr:spPr>
        <a:xfrm flipV="1">
          <a:off x="4633595" y="8580077"/>
          <a:ext cx="1270" cy="147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118564</xdr:rowOff>
    </xdr:from>
    <xdr:ext cx="534377" cy="259045"/>
    <xdr:sp macro="" textlink="">
      <xdr:nvSpPr>
        <xdr:cNvPr id="114" name="総務費最小値テキスト"/>
        <xdr:cNvSpPr txBox="1"/>
      </xdr:nvSpPr>
      <xdr:spPr>
        <a:xfrm>
          <a:off x="4686300" y="1006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114737</xdr:rowOff>
    </xdr:from>
    <xdr:to>
      <xdr:col>24</xdr:col>
      <xdr:colOff>152400</xdr:colOff>
      <xdr:row>58</xdr:row>
      <xdr:rowOff>114737</xdr:rowOff>
    </xdr:to>
    <xdr:cxnSp macro="">
      <xdr:nvCxnSpPr>
        <xdr:cNvPr id="115" name="直線コネクタ 114"/>
        <xdr:cNvCxnSpPr/>
      </xdr:nvCxnSpPr>
      <xdr:spPr>
        <a:xfrm>
          <a:off x="4546600" y="10058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125704</xdr:rowOff>
    </xdr:from>
    <xdr:ext cx="599010" cy="259045"/>
    <xdr:sp macro="" textlink="">
      <xdr:nvSpPr>
        <xdr:cNvPr id="116" name="総務費最大値テキスト"/>
        <xdr:cNvSpPr txBox="1"/>
      </xdr:nvSpPr>
      <xdr:spPr>
        <a:xfrm>
          <a:off x="4686300" y="8355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414,678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7577</xdr:rowOff>
    </xdr:from>
    <xdr:to>
      <xdr:col>24</xdr:col>
      <xdr:colOff>152400</xdr:colOff>
      <xdr:row>50</xdr:row>
      <xdr:rowOff>7577</xdr:rowOff>
    </xdr:to>
    <xdr:cxnSp macro="">
      <xdr:nvCxnSpPr>
        <xdr:cNvPr id="117" name="直線コネクタ 116"/>
        <xdr:cNvCxnSpPr/>
      </xdr:nvCxnSpPr>
      <xdr:spPr>
        <a:xfrm>
          <a:off x="4546600" y="858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148364</xdr:rowOff>
    </xdr:from>
    <xdr:to>
      <xdr:col>24</xdr:col>
      <xdr:colOff>63500</xdr:colOff>
      <xdr:row>57</xdr:row>
      <xdr:rowOff>149172</xdr:rowOff>
    </xdr:to>
    <xdr:cxnSp macro="">
      <xdr:nvCxnSpPr>
        <xdr:cNvPr id="118" name="直線コネクタ 117"/>
        <xdr:cNvCxnSpPr/>
      </xdr:nvCxnSpPr>
      <xdr:spPr>
        <a:xfrm flipV="1">
          <a:off x="3797300" y="9921014"/>
          <a:ext cx="838200" cy="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91706</xdr:rowOff>
    </xdr:from>
    <xdr:ext cx="534377" cy="259045"/>
    <xdr:sp macro="" textlink="">
      <xdr:nvSpPr>
        <xdr:cNvPr id="119" name="総務費平均値テキスト"/>
        <xdr:cNvSpPr txBox="1"/>
      </xdr:nvSpPr>
      <xdr:spPr>
        <a:xfrm>
          <a:off x="4686300" y="9692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68829</xdr:rowOff>
    </xdr:from>
    <xdr:to>
      <xdr:col>24</xdr:col>
      <xdr:colOff>114300</xdr:colOff>
      <xdr:row>57</xdr:row>
      <xdr:rowOff>170429</xdr:rowOff>
    </xdr:to>
    <xdr:sp macro="" textlink="">
      <xdr:nvSpPr>
        <xdr:cNvPr id="120" name="フローチャート: 判断 119"/>
        <xdr:cNvSpPr/>
      </xdr:nvSpPr>
      <xdr:spPr>
        <a:xfrm>
          <a:off x="4584700" y="984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9565</xdr:rowOff>
    </xdr:from>
    <xdr:to>
      <xdr:col>19</xdr:col>
      <xdr:colOff>177800</xdr:colOff>
      <xdr:row>57</xdr:row>
      <xdr:rowOff>149172</xdr:rowOff>
    </xdr:to>
    <xdr:cxnSp macro="">
      <xdr:nvCxnSpPr>
        <xdr:cNvPr id="121" name="直線コネクタ 120"/>
        <xdr:cNvCxnSpPr/>
      </xdr:nvCxnSpPr>
      <xdr:spPr>
        <a:xfrm>
          <a:off x="2908300" y="9610765"/>
          <a:ext cx="889000" cy="311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60892</xdr:rowOff>
    </xdr:from>
    <xdr:to>
      <xdr:col>20</xdr:col>
      <xdr:colOff>38100</xdr:colOff>
      <xdr:row>57</xdr:row>
      <xdr:rowOff>162492</xdr:rowOff>
    </xdr:to>
    <xdr:sp macro="" textlink="">
      <xdr:nvSpPr>
        <xdr:cNvPr id="122" name="フローチャート: 判断 121"/>
        <xdr:cNvSpPr/>
      </xdr:nvSpPr>
      <xdr:spPr>
        <a:xfrm>
          <a:off x="37465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7569</xdr:rowOff>
    </xdr:from>
    <xdr:ext cx="534377" cy="259045"/>
    <xdr:sp macro="" textlink="">
      <xdr:nvSpPr>
        <xdr:cNvPr id="123" name="テキスト ボックス 122"/>
        <xdr:cNvSpPr txBox="1"/>
      </xdr:nvSpPr>
      <xdr:spPr>
        <a:xfrm>
          <a:off x="3530111" y="960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9565</xdr:rowOff>
    </xdr:from>
    <xdr:to>
      <xdr:col>15</xdr:col>
      <xdr:colOff>50800</xdr:colOff>
      <xdr:row>58</xdr:row>
      <xdr:rowOff>15521</xdr:rowOff>
    </xdr:to>
    <xdr:cxnSp macro="">
      <xdr:nvCxnSpPr>
        <xdr:cNvPr id="124" name="直線コネクタ 123"/>
        <xdr:cNvCxnSpPr/>
      </xdr:nvCxnSpPr>
      <xdr:spPr>
        <a:xfrm flipV="1">
          <a:off x="2019300" y="9610765"/>
          <a:ext cx="889000" cy="34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67636</xdr:rowOff>
    </xdr:from>
    <xdr:to>
      <xdr:col>15</xdr:col>
      <xdr:colOff>101600</xdr:colOff>
      <xdr:row>55</xdr:row>
      <xdr:rowOff>169236</xdr:rowOff>
    </xdr:to>
    <xdr:sp macro="" textlink="">
      <xdr:nvSpPr>
        <xdr:cNvPr id="125" name="フローチャート: 判断 124"/>
        <xdr:cNvSpPr/>
      </xdr:nvSpPr>
      <xdr:spPr>
        <a:xfrm>
          <a:off x="28575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14313</xdr:rowOff>
    </xdr:from>
    <xdr:ext cx="599010" cy="259045"/>
    <xdr:sp macro="" textlink="">
      <xdr:nvSpPr>
        <xdr:cNvPr id="126" name="テキスト ボックス 125"/>
        <xdr:cNvSpPr txBox="1"/>
      </xdr:nvSpPr>
      <xdr:spPr>
        <a:xfrm>
          <a:off x="2608795" y="927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8202</xdr:rowOff>
    </xdr:from>
    <xdr:to>
      <xdr:col>10</xdr:col>
      <xdr:colOff>114300</xdr:colOff>
      <xdr:row>58</xdr:row>
      <xdr:rowOff>15521</xdr:rowOff>
    </xdr:to>
    <xdr:cxnSp macro="">
      <xdr:nvCxnSpPr>
        <xdr:cNvPr id="127" name="直線コネクタ 126"/>
        <xdr:cNvCxnSpPr/>
      </xdr:nvCxnSpPr>
      <xdr:spPr>
        <a:xfrm>
          <a:off x="1130300" y="9952302"/>
          <a:ext cx="889000" cy="7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130509</xdr:rowOff>
    </xdr:from>
    <xdr:to>
      <xdr:col>10</xdr:col>
      <xdr:colOff>165100</xdr:colOff>
      <xdr:row>58</xdr:row>
      <xdr:rowOff>60659</xdr:rowOff>
    </xdr:to>
    <xdr:sp macro="" textlink="">
      <xdr:nvSpPr>
        <xdr:cNvPr id="128" name="フローチャート: 判断 127"/>
        <xdr:cNvSpPr/>
      </xdr:nvSpPr>
      <xdr:spPr>
        <a:xfrm>
          <a:off x="1968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77186</xdr:rowOff>
    </xdr:from>
    <xdr:ext cx="534377" cy="259045"/>
    <xdr:sp macro="" textlink="">
      <xdr:nvSpPr>
        <xdr:cNvPr id="129" name="テキスト ボックス 128"/>
        <xdr:cNvSpPr txBox="1"/>
      </xdr:nvSpPr>
      <xdr:spPr>
        <a:xfrm>
          <a:off x="1752111" y="96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88176</xdr:rowOff>
    </xdr:from>
    <xdr:to>
      <xdr:col>6</xdr:col>
      <xdr:colOff>38100</xdr:colOff>
      <xdr:row>58</xdr:row>
      <xdr:rowOff>18326</xdr:rowOff>
    </xdr:to>
    <xdr:sp macro="" textlink="">
      <xdr:nvSpPr>
        <xdr:cNvPr id="130" name="フローチャート: 判断 129"/>
        <xdr:cNvSpPr/>
      </xdr:nvSpPr>
      <xdr:spPr>
        <a:xfrm>
          <a:off x="1079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34853</xdr:rowOff>
    </xdr:from>
    <xdr:ext cx="534377" cy="259045"/>
    <xdr:sp macro="" textlink="">
      <xdr:nvSpPr>
        <xdr:cNvPr id="131" name="テキスト ボックス 130"/>
        <xdr:cNvSpPr txBox="1"/>
      </xdr:nvSpPr>
      <xdr:spPr>
        <a:xfrm>
          <a:off x="863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97564</xdr:rowOff>
    </xdr:from>
    <xdr:to>
      <xdr:col>24</xdr:col>
      <xdr:colOff>114300</xdr:colOff>
      <xdr:row>58</xdr:row>
      <xdr:rowOff>27714</xdr:rowOff>
    </xdr:to>
    <xdr:sp macro="" textlink="">
      <xdr:nvSpPr>
        <xdr:cNvPr id="137" name="楕円 136"/>
        <xdr:cNvSpPr/>
      </xdr:nvSpPr>
      <xdr:spPr>
        <a:xfrm>
          <a:off x="4584700" y="987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75991</xdr:rowOff>
    </xdr:from>
    <xdr:ext cx="534377" cy="259045"/>
    <xdr:sp macro="" textlink="">
      <xdr:nvSpPr>
        <xdr:cNvPr id="138" name="総務費該当値テキスト"/>
        <xdr:cNvSpPr txBox="1"/>
      </xdr:nvSpPr>
      <xdr:spPr>
        <a:xfrm>
          <a:off x="4686300" y="984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98372</xdr:rowOff>
    </xdr:from>
    <xdr:to>
      <xdr:col>20</xdr:col>
      <xdr:colOff>38100</xdr:colOff>
      <xdr:row>58</xdr:row>
      <xdr:rowOff>28522</xdr:rowOff>
    </xdr:to>
    <xdr:sp macro="" textlink="">
      <xdr:nvSpPr>
        <xdr:cNvPr id="139" name="楕円 138"/>
        <xdr:cNvSpPr/>
      </xdr:nvSpPr>
      <xdr:spPr>
        <a:xfrm>
          <a:off x="3746500" y="98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19649</xdr:rowOff>
    </xdr:from>
    <xdr:ext cx="534377" cy="259045"/>
    <xdr:sp macro="" textlink="">
      <xdr:nvSpPr>
        <xdr:cNvPr id="140" name="テキスト ボックス 139"/>
        <xdr:cNvSpPr txBox="1"/>
      </xdr:nvSpPr>
      <xdr:spPr>
        <a:xfrm>
          <a:off x="3530111" y="996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130215</xdr:rowOff>
    </xdr:from>
    <xdr:to>
      <xdr:col>15</xdr:col>
      <xdr:colOff>101600</xdr:colOff>
      <xdr:row>56</xdr:row>
      <xdr:rowOff>60365</xdr:rowOff>
    </xdr:to>
    <xdr:sp macro="" textlink="">
      <xdr:nvSpPr>
        <xdr:cNvPr id="141" name="楕円 140"/>
        <xdr:cNvSpPr/>
      </xdr:nvSpPr>
      <xdr:spPr>
        <a:xfrm>
          <a:off x="2857500" y="955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51492</xdr:rowOff>
    </xdr:from>
    <xdr:ext cx="599010" cy="259045"/>
    <xdr:sp macro="" textlink="">
      <xdr:nvSpPr>
        <xdr:cNvPr id="142" name="テキスト ボックス 141"/>
        <xdr:cNvSpPr txBox="1"/>
      </xdr:nvSpPr>
      <xdr:spPr>
        <a:xfrm>
          <a:off x="2608795" y="9652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136171</xdr:rowOff>
    </xdr:from>
    <xdr:to>
      <xdr:col>10</xdr:col>
      <xdr:colOff>165100</xdr:colOff>
      <xdr:row>58</xdr:row>
      <xdr:rowOff>66321</xdr:rowOff>
    </xdr:to>
    <xdr:sp macro="" textlink="">
      <xdr:nvSpPr>
        <xdr:cNvPr id="143" name="楕円 142"/>
        <xdr:cNvSpPr/>
      </xdr:nvSpPr>
      <xdr:spPr>
        <a:xfrm>
          <a:off x="1968500" y="990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57448</xdr:rowOff>
    </xdr:from>
    <xdr:ext cx="534377" cy="259045"/>
    <xdr:sp macro="" textlink="">
      <xdr:nvSpPr>
        <xdr:cNvPr id="144" name="テキスト ボックス 143"/>
        <xdr:cNvSpPr txBox="1"/>
      </xdr:nvSpPr>
      <xdr:spPr>
        <a:xfrm>
          <a:off x="1752111" y="10001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128852</xdr:rowOff>
    </xdr:from>
    <xdr:to>
      <xdr:col>6</xdr:col>
      <xdr:colOff>38100</xdr:colOff>
      <xdr:row>58</xdr:row>
      <xdr:rowOff>59002</xdr:rowOff>
    </xdr:to>
    <xdr:sp macro="" textlink="">
      <xdr:nvSpPr>
        <xdr:cNvPr id="145" name="楕円 144"/>
        <xdr:cNvSpPr/>
      </xdr:nvSpPr>
      <xdr:spPr>
        <a:xfrm>
          <a:off x="1079500" y="990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50129</xdr:rowOff>
    </xdr:from>
    <xdr:ext cx="534377" cy="259045"/>
    <xdr:sp macro="" textlink="">
      <xdr:nvSpPr>
        <xdr:cNvPr id="146" name="テキスト ボックス 145"/>
        <xdr:cNvSpPr txBox="1"/>
      </xdr:nvSpPr>
      <xdr:spPr>
        <a:xfrm>
          <a:off x="863111" y="9994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155153</xdr:rowOff>
    </xdr:from>
    <xdr:to>
      <xdr:col>24</xdr:col>
      <xdr:colOff>62865</xdr:colOff>
      <xdr:row>78</xdr:row>
      <xdr:rowOff>99741</xdr:rowOff>
    </xdr:to>
    <xdr:cxnSp macro="">
      <xdr:nvCxnSpPr>
        <xdr:cNvPr id="171" name="直線コネクタ 170"/>
        <xdr:cNvCxnSpPr/>
      </xdr:nvCxnSpPr>
      <xdr:spPr>
        <a:xfrm flipV="1">
          <a:off x="4633595" y="12328103"/>
          <a:ext cx="1270" cy="114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103568</xdr:rowOff>
    </xdr:from>
    <xdr:ext cx="599010" cy="259045"/>
    <xdr:sp macro="" textlink="">
      <xdr:nvSpPr>
        <xdr:cNvPr id="172" name="民生費最小値テキスト"/>
        <xdr:cNvSpPr txBox="1"/>
      </xdr:nvSpPr>
      <xdr:spPr>
        <a:xfrm>
          <a:off x="4686300" y="13476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99741</xdr:rowOff>
    </xdr:from>
    <xdr:to>
      <xdr:col>24</xdr:col>
      <xdr:colOff>152400</xdr:colOff>
      <xdr:row>78</xdr:row>
      <xdr:rowOff>99741</xdr:rowOff>
    </xdr:to>
    <xdr:cxnSp macro="">
      <xdr:nvCxnSpPr>
        <xdr:cNvPr id="173" name="直線コネクタ 172"/>
        <xdr:cNvCxnSpPr/>
      </xdr:nvCxnSpPr>
      <xdr:spPr>
        <a:xfrm>
          <a:off x="4546600" y="13472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101830</xdr:rowOff>
    </xdr:from>
    <xdr:ext cx="599010" cy="259045"/>
    <xdr:sp macro="" textlink="">
      <xdr:nvSpPr>
        <xdr:cNvPr id="174" name="民生費最大値テキスト"/>
        <xdr:cNvSpPr txBox="1"/>
      </xdr:nvSpPr>
      <xdr:spPr>
        <a:xfrm>
          <a:off x="4686300" y="1210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155153</xdr:rowOff>
    </xdr:from>
    <xdr:to>
      <xdr:col>24</xdr:col>
      <xdr:colOff>152400</xdr:colOff>
      <xdr:row>71</xdr:row>
      <xdr:rowOff>155153</xdr:rowOff>
    </xdr:to>
    <xdr:cxnSp macro="">
      <xdr:nvCxnSpPr>
        <xdr:cNvPr id="175" name="直線コネクタ 174"/>
        <xdr:cNvCxnSpPr/>
      </xdr:nvCxnSpPr>
      <xdr:spPr>
        <a:xfrm>
          <a:off x="4546600" y="1232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15738</xdr:rowOff>
    </xdr:from>
    <xdr:to>
      <xdr:col>24</xdr:col>
      <xdr:colOff>63500</xdr:colOff>
      <xdr:row>74</xdr:row>
      <xdr:rowOff>128118</xdr:rowOff>
    </xdr:to>
    <xdr:cxnSp macro="">
      <xdr:nvCxnSpPr>
        <xdr:cNvPr id="176" name="直線コネクタ 175"/>
        <xdr:cNvCxnSpPr/>
      </xdr:nvCxnSpPr>
      <xdr:spPr>
        <a:xfrm>
          <a:off x="3797300" y="12703038"/>
          <a:ext cx="838200" cy="112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83314</xdr:rowOff>
    </xdr:from>
    <xdr:ext cx="599010" cy="259045"/>
    <xdr:sp macro="" textlink="">
      <xdr:nvSpPr>
        <xdr:cNvPr id="177" name="民生費平均値テキスト"/>
        <xdr:cNvSpPr txBox="1"/>
      </xdr:nvSpPr>
      <xdr:spPr>
        <a:xfrm>
          <a:off x="4686300" y="131135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104887</xdr:rowOff>
    </xdr:from>
    <xdr:to>
      <xdr:col>24</xdr:col>
      <xdr:colOff>114300</xdr:colOff>
      <xdr:row>77</xdr:row>
      <xdr:rowOff>35037</xdr:rowOff>
    </xdr:to>
    <xdr:sp macro="" textlink="">
      <xdr:nvSpPr>
        <xdr:cNvPr id="178" name="フローチャート: 判断 177"/>
        <xdr:cNvSpPr/>
      </xdr:nvSpPr>
      <xdr:spPr>
        <a:xfrm>
          <a:off x="45847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15738</xdr:rowOff>
    </xdr:from>
    <xdr:to>
      <xdr:col>19</xdr:col>
      <xdr:colOff>177800</xdr:colOff>
      <xdr:row>75</xdr:row>
      <xdr:rowOff>74107</xdr:rowOff>
    </xdr:to>
    <xdr:cxnSp macro="">
      <xdr:nvCxnSpPr>
        <xdr:cNvPr id="179" name="直線コネクタ 178"/>
        <xdr:cNvCxnSpPr/>
      </xdr:nvCxnSpPr>
      <xdr:spPr>
        <a:xfrm flipV="1">
          <a:off x="2908300" y="12703038"/>
          <a:ext cx="889000" cy="229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26896</xdr:rowOff>
    </xdr:from>
    <xdr:to>
      <xdr:col>20</xdr:col>
      <xdr:colOff>38100</xdr:colOff>
      <xdr:row>76</xdr:row>
      <xdr:rowOff>128496</xdr:rowOff>
    </xdr:to>
    <xdr:sp macro="" textlink="">
      <xdr:nvSpPr>
        <xdr:cNvPr id="180" name="フローチャート: 判断 179"/>
        <xdr:cNvSpPr/>
      </xdr:nvSpPr>
      <xdr:spPr>
        <a:xfrm>
          <a:off x="3746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119623</xdr:rowOff>
    </xdr:from>
    <xdr:ext cx="599010" cy="259045"/>
    <xdr:sp macro="" textlink="">
      <xdr:nvSpPr>
        <xdr:cNvPr id="181" name="テキスト ボックス 180"/>
        <xdr:cNvSpPr txBox="1"/>
      </xdr:nvSpPr>
      <xdr:spPr>
        <a:xfrm>
          <a:off x="3497795" y="13149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74107</xdr:rowOff>
    </xdr:from>
    <xdr:to>
      <xdr:col>15</xdr:col>
      <xdr:colOff>50800</xdr:colOff>
      <xdr:row>75</xdr:row>
      <xdr:rowOff>96464</xdr:rowOff>
    </xdr:to>
    <xdr:cxnSp macro="">
      <xdr:nvCxnSpPr>
        <xdr:cNvPr id="182" name="直線コネクタ 181"/>
        <xdr:cNvCxnSpPr/>
      </xdr:nvCxnSpPr>
      <xdr:spPr>
        <a:xfrm flipV="1">
          <a:off x="2019300" y="12932857"/>
          <a:ext cx="889000" cy="2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66193</xdr:rowOff>
    </xdr:from>
    <xdr:to>
      <xdr:col>15</xdr:col>
      <xdr:colOff>101600</xdr:colOff>
      <xdr:row>77</xdr:row>
      <xdr:rowOff>167793</xdr:rowOff>
    </xdr:to>
    <xdr:sp macro="" textlink="">
      <xdr:nvSpPr>
        <xdr:cNvPr id="183" name="フローチャート: 判断 182"/>
        <xdr:cNvSpPr/>
      </xdr:nvSpPr>
      <xdr:spPr>
        <a:xfrm>
          <a:off x="2857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158920</xdr:rowOff>
    </xdr:from>
    <xdr:ext cx="599010" cy="259045"/>
    <xdr:sp macro="" textlink="">
      <xdr:nvSpPr>
        <xdr:cNvPr id="184" name="テキスト ボックス 183"/>
        <xdr:cNvSpPr txBox="1"/>
      </xdr:nvSpPr>
      <xdr:spPr>
        <a:xfrm>
          <a:off x="2608795" y="1336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96464</xdr:rowOff>
    </xdr:from>
    <xdr:to>
      <xdr:col>10</xdr:col>
      <xdr:colOff>114300</xdr:colOff>
      <xdr:row>76</xdr:row>
      <xdr:rowOff>46470</xdr:rowOff>
    </xdr:to>
    <xdr:cxnSp macro="">
      <xdr:nvCxnSpPr>
        <xdr:cNvPr id="185" name="直線コネクタ 184"/>
        <xdr:cNvCxnSpPr/>
      </xdr:nvCxnSpPr>
      <xdr:spPr>
        <a:xfrm flipV="1">
          <a:off x="1130300" y="12955214"/>
          <a:ext cx="889000" cy="12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110548</xdr:rowOff>
    </xdr:from>
    <xdr:to>
      <xdr:col>10</xdr:col>
      <xdr:colOff>165100</xdr:colOff>
      <xdr:row>78</xdr:row>
      <xdr:rowOff>40698</xdr:rowOff>
    </xdr:to>
    <xdr:sp macro="" textlink="">
      <xdr:nvSpPr>
        <xdr:cNvPr id="186" name="フローチャート: 判断 185"/>
        <xdr:cNvSpPr/>
      </xdr:nvSpPr>
      <xdr:spPr>
        <a:xfrm>
          <a:off x="1968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31825</xdr:rowOff>
    </xdr:from>
    <xdr:ext cx="599010" cy="259045"/>
    <xdr:sp macro="" textlink="">
      <xdr:nvSpPr>
        <xdr:cNvPr id="187" name="テキスト ボックス 186"/>
        <xdr:cNvSpPr txBox="1"/>
      </xdr:nvSpPr>
      <xdr:spPr>
        <a:xfrm>
          <a:off x="1719795" y="13404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155301</xdr:rowOff>
    </xdr:from>
    <xdr:to>
      <xdr:col>6</xdr:col>
      <xdr:colOff>38100</xdr:colOff>
      <xdr:row>78</xdr:row>
      <xdr:rowOff>85451</xdr:rowOff>
    </xdr:to>
    <xdr:sp macro="" textlink="">
      <xdr:nvSpPr>
        <xdr:cNvPr id="188" name="フローチャート: 判断 187"/>
        <xdr:cNvSpPr/>
      </xdr:nvSpPr>
      <xdr:spPr>
        <a:xfrm>
          <a:off x="1079500" y="1335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76578</xdr:rowOff>
    </xdr:from>
    <xdr:ext cx="599010" cy="259045"/>
    <xdr:sp macro="" textlink="">
      <xdr:nvSpPr>
        <xdr:cNvPr id="189" name="テキスト ボックス 188"/>
        <xdr:cNvSpPr txBox="1"/>
      </xdr:nvSpPr>
      <xdr:spPr>
        <a:xfrm>
          <a:off x="830795" y="13449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77318</xdr:rowOff>
    </xdr:from>
    <xdr:to>
      <xdr:col>24</xdr:col>
      <xdr:colOff>114300</xdr:colOff>
      <xdr:row>75</xdr:row>
      <xdr:rowOff>7468</xdr:rowOff>
    </xdr:to>
    <xdr:sp macro="" textlink="">
      <xdr:nvSpPr>
        <xdr:cNvPr id="195" name="楕円 194"/>
        <xdr:cNvSpPr/>
      </xdr:nvSpPr>
      <xdr:spPr>
        <a:xfrm>
          <a:off x="4584700" y="1276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100195</xdr:rowOff>
    </xdr:from>
    <xdr:ext cx="599010" cy="259045"/>
    <xdr:sp macro="" textlink="">
      <xdr:nvSpPr>
        <xdr:cNvPr id="196" name="民生費該当値テキスト"/>
        <xdr:cNvSpPr txBox="1"/>
      </xdr:nvSpPr>
      <xdr:spPr>
        <a:xfrm>
          <a:off x="4686300" y="12616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136388</xdr:rowOff>
    </xdr:from>
    <xdr:to>
      <xdr:col>20</xdr:col>
      <xdr:colOff>38100</xdr:colOff>
      <xdr:row>74</xdr:row>
      <xdr:rowOff>66538</xdr:rowOff>
    </xdr:to>
    <xdr:sp macro="" textlink="">
      <xdr:nvSpPr>
        <xdr:cNvPr id="197" name="楕円 196"/>
        <xdr:cNvSpPr/>
      </xdr:nvSpPr>
      <xdr:spPr>
        <a:xfrm>
          <a:off x="3746500" y="1265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83065</xdr:rowOff>
    </xdr:from>
    <xdr:ext cx="599010" cy="259045"/>
    <xdr:sp macro="" textlink="">
      <xdr:nvSpPr>
        <xdr:cNvPr id="198" name="テキスト ボックス 197"/>
        <xdr:cNvSpPr txBox="1"/>
      </xdr:nvSpPr>
      <xdr:spPr>
        <a:xfrm>
          <a:off x="3497795" y="12427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23307</xdr:rowOff>
    </xdr:from>
    <xdr:to>
      <xdr:col>15</xdr:col>
      <xdr:colOff>101600</xdr:colOff>
      <xdr:row>75</xdr:row>
      <xdr:rowOff>124907</xdr:rowOff>
    </xdr:to>
    <xdr:sp macro="" textlink="">
      <xdr:nvSpPr>
        <xdr:cNvPr id="199" name="楕円 198"/>
        <xdr:cNvSpPr/>
      </xdr:nvSpPr>
      <xdr:spPr>
        <a:xfrm>
          <a:off x="2857500" y="1288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141434</xdr:rowOff>
    </xdr:from>
    <xdr:ext cx="599010" cy="259045"/>
    <xdr:sp macro="" textlink="">
      <xdr:nvSpPr>
        <xdr:cNvPr id="200" name="テキスト ボックス 199"/>
        <xdr:cNvSpPr txBox="1"/>
      </xdr:nvSpPr>
      <xdr:spPr>
        <a:xfrm>
          <a:off x="2608795" y="12657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45664</xdr:rowOff>
    </xdr:from>
    <xdr:to>
      <xdr:col>10</xdr:col>
      <xdr:colOff>165100</xdr:colOff>
      <xdr:row>75</xdr:row>
      <xdr:rowOff>147264</xdr:rowOff>
    </xdr:to>
    <xdr:sp macro="" textlink="">
      <xdr:nvSpPr>
        <xdr:cNvPr id="201" name="楕円 200"/>
        <xdr:cNvSpPr/>
      </xdr:nvSpPr>
      <xdr:spPr>
        <a:xfrm>
          <a:off x="1968500" y="1290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163791</xdr:rowOff>
    </xdr:from>
    <xdr:ext cx="599010" cy="259045"/>
    <xdr:sp macro="" textlink="">
      <xdr:nvSpPr>
        <xdr:cNvPr id="202" name="テキスト ボックス 201"/>
        <xdr:cNvSpPr txBox="1"/>
      </xdr:nvSpPr>
      <xdr:spPr>
        <a:xfrm>
          <a:off x="1719795" y="1267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167120</xdr:rowOff>
    </xdr:from>
    <xdr:to>
      <xdr:col>6</xdr:col>
      <xdr:colOff>38100</xdr:colOff>
      <xdr:row>76</xdr:row>
      <xdr:rowOff>97270</xdr:rowOff>
    </xdr:to>
    <xdr:sp macro="" textlink="">
      <xdr:nvSpPr>
        <xdr:cNvPr id="203" name="楕円 202"/>
        <xdr:cNvSpPr/>
      </xdr:nvSpPr>
      <xdr:spPr>
        <a:xfrm>
          <a:off x="1079500" y="1302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113796</xdr:rowOff>
    </xdr:from>
    <xdr:ext cx="599010" cy="259045"/>
    <xdr:sp macro="" textlink="">
      <xdr:nvSpPr>
        <xdr:cNvPr id="204" name="テキスト ボックス 203"/>
        <xdr:cNvSpPr txBox="1"/>
      </xdr:nvSpPr>
      <xdr:spPr>
        <a:xfrm>
          <a:off x="830795" y="12801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142802</xdr:rowOff>
    </xdr:from>
    <xdr:to>
      <xdr:col>24</xdr:col>
      <xdr:colOff>62865</xdr:colOff>
      <xdr:row>98</xdr:row>
      <xdr:rowOff>150313</xdr:rowOff>
    </xdr:to>
    <xdr:cxnSp macro="">
      <xdr:nvCxnSpPr>
        <xdr:cNvPr id="231" name="直線コネクタ 230"/>
        <xdr:cNvCxnSpPr/>
      </xdr:nvCxnSpPr>
      <xdr:spPr>
        <a:xfrm flipV="1">
          <a:off x="4633595" y="15573302"/>
          <a:ext cx="1270" cy="1379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154140</xdr:rowOff>
    </xdr:from>
    <xdr:ext cx="534377" cy="259045"/>
    <xdr:sp macro="" textlink="">
      <xdr:nvSpPr>
        <xdr:cNvPr id="232" name="衛生費最小値テキスト"/>
        <xdr:cNvSpPr txBox="1"/>
      </xdr:nvSpPr>
      <xdr:spPr>
        <a:xfrm>
          <a:off x="4686300" y="169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150313</xdr:rowOff>
    </xdr:from>
    <xdr:to>
      <xdr:col>24</xdr:col>
      <xdr:colOff>152400</xdr:colOff>
      <xdr:row>98</xdr:row>
      <xdr:rowOff>150313</xdr:rowOff>
    </xdr:to>
    <xdr:cxnSp macro="">
      <xdr:nvCxnSpPr>
        <xdr:cNvPr id="233" name="直線コネクタ 232"/>
        <xdr:cNvCxnSpPr/>
      </xdr:nvCxnSpPr>
      <xdr:spPr>
        <a:xfrm>
          <a:off x="4546600" y="16952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89479</xdr:rowOff>
    </xdr:from>
    <xdr:ext cx="599010" cy="259045"/>
    <xdr:sp macro="" textlink="">
      <xdr:nvSpPr>
        <xdr:cNvPr id="234" name="衛生費最大値テキスト"/>
        <xdr:cNvSpPr txBox="1"/>
      </xdr:nvSpPr>
      <xdr:spPr>
        <a:xfrm>
          <a:off x="4686300" y="15348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142802</xdr:rowOff>
    </xdr:from>
    <xdr:to>
      <xdr:col>24</xdr:col>
      <xdr:colOff>152400</xdr:colOff>
      <xdr:row>90</xdr:row>
      <xdr:rowOff>142802</xdr:rowOff>
    </xdr:to>
    <xdr:cxnSp macro="">
      <xdr:nvCxnSpPr>
        <xdr:cNvPr id="235" name="直線コネクタ 234"/>
        <xdr:cNvCxnSpPr/>
      </xdr:nvCxnSpPr>
      <xdr:spPr>
        <a:xfrm>
          <a:off x="4546600" y="1557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165663</xdr:rowOff>
    </xdr:from>
    <xdr:to>
      <xdr:col>24</xdr:col>
      <xdr:colOff>63500</xdr:colOff>
      <xdr:row>98</xdr:row>
      <xdr:rowOff>81538</xdr:rowOff>
    </xdr:to>
    <xdr:cxnSp macro="">
      <xdr:nvCxnSpPr>
        <xdr:cNvPr id="236" name="直線コネクタ 235"/>
        <xdr:cNvCxnSpPr/>
      </xdr:nvCxnSpPr>
      <xdr:spPr>
        <a:xfrm>
          <a:off x="3797300" y="16796313"/>
          <a:ext cx="838200" cy="87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36535</xdr:rowOff>
    </xdr:from>
    <xdr:ext cx="534377" cy="259045"/>
    <xdr:sp macro="" textlink="">
      <xdr:nvSpPr>
        <xdr:cNvPr id="237" name="衛生費平均値テキスト"/>
        <xdr:cNvSpPr txBox="1"/>
      </xdr:nvSpPr>
      <xdr:spPr>
        <a:xfrm>
          <a:off x="4686300" y="16495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13658</xdr:rowOff>
    </xdr:from>
    <xdr:to>
      <xdr:col>24</xdr:col>
      <xdr:colOff>114300</xdr:colOff>
      <xdr:row>97</xdr:row>
      <xdr:rowOff>115258</xdr:rowOff>
    </xdr:to>
    <xdr:sp macro="" textlink="">
      <xdr:nvSpPr>
        <xdr:cNvPr id="238" name="フローチャート: 判断 237"/>
        <xdr:cNvSpPr/>
      </xdr:nvSpPr>
      <xdr:spPr>
        <a:xfrm>
          <a:off x="45847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165663</xdr:rowOff>
    </xdr:from>
    <xdr:to>
      <xdr:col>19</xdr:col>
      <xdr:colOff>177800</xdr:colOff>
      <xdr:row>99</xdr:row>
      <xdr:rowOff>40994</xdr:rowOff>
    </xdr:to>
    <xdr:cxnSp macro="">
      <xdr:nvCxnSpPr>
        <xdr:cNvPr id="239" name="直線コネクタ 238"/>
        <xdr:cNvCxnSpPr/>
      </xdr:nvCxnSpPr>
      <xdr:spPr>
        <a:xfrm flipV="1">
          <a:off x="2908300" y="16796313"/>
          <a:ext cx="889000" cy="21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25856</xdr:rowOff>
    </xdr:from>
    <xdr:to>
      <xdr:col>20</xdr:col>
      <xdr:colOff>38100</xdr:colOff>
      <xdr:row>97</xdr:row>
      <xdr:rowOff>127456</xdr:rowOff>
    </xdr:to>
    <xdr:sp macro="" textlink="">
      <xdr:nvSpPr>
        <xdr:cNvPr id="240" name="フローチャート: 判断 239"/>
        <xdr:cNvSpPr/>
      </xdr:nvSpPr>
      <xdr:spPr>
        <a:xfrm>
          <a:off x="3746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143983</xdr:rowOff>
    </xdr:from>
    <xdr:ext cx="534377" cy="259045"/>
    <xdr:sp macro="" textlink="">
      <xdr:nvSpPr>
        <xdr:cNvPr id="241" name="テキスト ボックス 240"/>
        <xdr:cNvSpPr txBox="1"/>
      </xdr:nvSpPr>
      <xdr:spPr>
        <a:xfrm>
          <a:off x="3530111" y="1643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25188</xdr:rowOff>
    </xdr:from>
    <xdr:to>
      <xdr:col>15</xdr:col>
      <xdr:colOff>50800</xdr:colOff>
      <xdr:row>99</xdr:row>
      <xdr:rowOff>40994</xdr:rowOff>
    </xdr:to>
    <xdr:cxnSp macro="">
      <xdr:nvCxnSpPr>
        <xdr:cNvPr id="242" name="直線コネクタ 241"/>
        <xdr:cNvCxnSpPr/>
      </xdr:nvCxnSpPr>
      <xdr:spPr>
        <a:xfrm>
          <a:off x="2019300" y="16998738"/>
          <a:ext cx="889000" cy="1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156206</xdr:rowOff>
    </xdr:from>
    <xdr:to>
      <xdr:col>15</xdr:col>
      <xdr:colOff>101600</xdr:colOff>
      <xdr:row>98</xdr:row>
      <xdr:rowOff>86356</xdr:rowOff>
    </xdr:to>
    <xdr:sp macro="" textlink="">
      <xdr:nvSpPr>
        <xdr:cNvPr id="243" name="フローチャート: 判断 242"/>
        <xdr:cNvSpPr/>
      </xdr:nvSpPr>
      <xdr:spPr>
        <a:xfrm>
          <a:off x="2857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102883</xdr:rowOff>
    </xdr:from>
    <xdr:ext cx="534377" cy="259045"/>
    <xdr:sp macro="" textlink="">
      <xdr:nvSpPr>
        <xdr:cNvPr id="244" name="テキスト ボックス 243"/>
        <xdr:cNvSpPr txBox="1"/>
      </xdr:nvSpPr>
      <xdr:spPr>
        <a:xfrm>
          <a:off x="2641111" y="16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21808</xdr:rowOff>
    </xdr:from>
    <xdr:to>
      <xdr:col>10</xdr:col>
      <xdr:colOff>114300</xdr:colOff>
      <xdr:row>99</xdr:row>
      <xdr:rowOff>25188</xdr:rowOff>
    </xdr:to>
    <xdr:cxnSp macro="">
      <xdr:nvCxnSpPr>
        <xdr:cNvPr id="245" name="直線コネクタ 244"/>
        <xdr:cNvCxnSpPr/>
      </xdr:nvCxnSpPr>
      <xdr:spPr>
        <a:xfrm>
          <a:off x="1130300" y="16995358"/>
          <a:ext cx="889000" cy="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24354</xdr:rowOff>
    </xdr:from>
    <xdr:to>
      <xdr:col>10</xdr:col>
      <xdr:colOff>165100</xdr:colOff>
      <xdr:row>98</xdr:row>
      <xdr:rowOff>125954</xdr:rowOff>
    </xdr:to>
    <xdr:sp macro="" textlink="">
      <xdr:nvSpPr>
        <xdr:cNvPr id="246" name="フローチャート: 判断 245"/>
        <xdr:cNvSpPr/>
      </xdr:nvSpPr>
      <xdr:spPr>
        <a:xfrm>
          <a:off x="1968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142481</xdr:rowOff>
    </xdr:from>
    <xdr:ext cx="534377" cy="259045"/>
    <xdr:sp macro="" textlink="">
      <xdr:nvSpPr>
        <xdr:cNvPr id="247" name="テキスト ボックス 246"/>
        <xdr:cNvSpPr txBox="1"/>
      </xdr:nvSpPr>
      <xdr:spPr>
        <a:xfrm>
          <a:off x="1752111" y="166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36339</xdr:rowOff>
    </xdr:from>
    <xdr:to>
      <xdr:col>6</xdr:col>
      <xdr:colOff>38100</xdr:colOff>
      <xdr:row>98</xdr:row>
      <xdr:rowOff>137939</xdr:rowOff>
    </xdr:to>
    <xdr:sp macro="" textlink="">
      <xdr:nvSpPr>
        <xdr:cNvPr id="248" name="フローチャート: 判断 247"/>
        <xdr:cNvSpPr/>
      </xdr:nvSpPr>
      <xdr:spPr>
        <a:xfrm>
          <a:off x="1079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154466</xdr:rowOff>
    </xdr:from>
    <xdr:ext cx="534377" cy="259045"/>
    <xdr:sp macro="" textlink="">
      <xdr:nvSpPr>
        <xdr:cNvPr id="249" name="テキスト ボックス 248"/>
        <xdr:cNvSpPr txBox="1"/>
      </xdr:nvSpPr>
      <xdr:spPr>
        <a:xfrm>
          <a:off x="863111" y="1661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30738</xdr:rowOff>
    </xdr:from>
    <xdr:to>
      <xdr:col>24</xdr:col>
      <xdr:colOff>114300</xdr:colOff>
      <xdr:row>98</xdr:row>
      <xdr:rowOff>132338</xdr:rowOff>
    </xdr:to>
    <xdr:sp macro="" textlink="">
      <xdr:nvSpPr>
        <xdr:cNvPr id="255" name="楕円 254"/>
        <xdr:cNvSpPr/>
      </xdr:nvSpPr>
      <xdr:spPr>
        <a:xfrm>
          <a:off x="4584700" y="1683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117115</xdr:rowOff>
    </xdr:from>
    <xdr:ext cx="534377" cy="259045"/>
    <xdr:sp macro="" textlink="">
      <xdr:nvSpPr>
        <xdr:cNvPr id="256" name="衛生費該当値テキスト"/>
        <xdr:cNvSpPr txBox="1"/>
      </xdr:nvSpPr>
      <xdr:spPr>
        <a:xfrm>
          <a:off x="4686300" y="1674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114863</xdr:rowOff>
    </xdr:from>
    <xdr:to>
      <xdr:col>20</xdr:col>
      <xdr:colOff>38100</xdr:colOff>
      <xdr:row>98</xdr:row>
      <xdr:rowOff>45013</xdr:rowOff>
    </xdr:to>
    <xdr:sp macro="" textlink="">
      <xdr:nvSpPr>
        <xdr:cNvPr id="257" name="楕円 256"/>
        <xdr:cNvSpPr/>
      </xdr:nvSpPr>
      <xdr:spPr>
        <a:xfrm>
          <a:off x="3746500" y="167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36140</xdr:rowOff>
    </xdr:from>
    <xdr:ext cx="534377" cy="259045"/>
    <xdr:sp macro="" textlink="">
      <xdr:nvSpPr>
        <xdr:cNvPr id="258" name="テキスト ボックス 257"/>
        <xdr:cNvSpPr txBox="1"/>
      </xdr:nvSpPr>
      <xdr:spPr>
        <a:xfrm>
          <a:off x="3530111" y="1683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161644</xdr:rowOff>
    </xdr:from>
    <xdr:to>
      <xdr:col>15</xdr:col>
      <xdr:colOff>101600</xdr:colOff>
      <xdr:row>99</xdr:row>
      <xdr:rowOff>91794</xdr:rowOff>
    </xdr:to>
    <xdr:sp macro="" textlink="">
      <xdr:nvSpPr>
        <xdr:cNvPr id="259" name="楕円 258"/>
        <xdr:cNvSpPr/>
      </xdr:nvSpPr>
      <xdr:spPr>
        <a:xfrm>
          <a:off x="2857500" y="1696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82921</xdr:rowOff>
    </xdr:from>
    <xdr:ext cx="534377" cy="259045"/>
    <xdr:sp macro="" textlink="">
      <xdr:nvSpPr>
        <xdr:cNvPr id="260" name="テキスト ボックス 259"/>
        <xdr:cNvSpPr txBox="1"/>
      </xdr:nvSpPr>
      <xdr:spPr>
        <a:xfrm>
          <a:off x="2641111" y="1705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145838</xdr:rowOff>
    </xdr:from>
    <xdr:to>
      <xdr:col>10</xdr:col>
      <xdr:colOff>165100</xdr:colOff>
      <xdr:row>99</xdr:row>
      <xdr:rowOff>75988</xdr:rowOff>
    </xdr:to>
    <xdr:sp macro="" textlink="">
      <xdr:nvSpPr>
        <xdr:cNvPr id="261" name="楕円 260"/>
        <xdr:cNvSpPr/>
      </xdr:nvSpPr>
      <xdr:spPr>
        <a:xfrm>
          <a:off x="1968500" y="1694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67115</xdr:rowOff>
    </xdr:from>
    <xdr:ext cx="534377" cy="259045"/>
    <xdr:sp macro="" textlink="">
      <xdr:nvSpPr>
        <xdr:cNvPr id="262" name="テキスト ボックス 261"/>
        <xdr:cNvSpPr txBox="1"/>
      </xdr:nvSpPr>
      <xdr:spPr>
        <a:xfrm>
          <a:off x="1752111" y="1704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142458</xdr:rowOff>
    </xdr:from>
    <xdr:to>
      <xdr:col>6</xdr:col>
      <xdr:colOff>38100</xdr:colOff>
      <xdr:row>99</xdr:row>
      <xdr:rowOff>72608</xdr:rowOff>
    </xdr:to>
    <xdr:sp macro="" textlink="">
      <xdr:nvSpPr>
        <xdr:cNvPr id="263" name="楕円 262"/>
        <xdr:cNvSpPr/>
      </xdr:nvSpPr>
      <xdr:spPr>
        <a:xfrm>
          <a:off x="1079500" y="1694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63735</xdr:rowOff>
    </xdr:from>
    <xdr:ext cx="534377" cy="259045"/>
    <xdr:sp macro="" textlink="">
      <xdr:nvSpPr>
        <xdr:cNvPr id="264" name="テキスト ボックス 263"/>
        <xdr:cNvSpPr txBox="1"/>
      </xdr:nvSpPr>
      <xdr:spPr>
        <a:xfrm>
          <a:off x="863111" y="1703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48260</xdr:rowOff>
    </xdr:from>
    <xdr:to>
      <xdr:col>54</xdr:col>
      <xdr:colOff>189865</xdr:colOff>
      <xdr:row>39</xdr:row>
      <xdr:rowOff>98878</xdr:rowOff>
    </xdr:to>
    <xdr:cxnSp macro="">
      <xdr:nvCxnSpPr>
        <xdr:cNvPr id="290" name="直線コネクタ 289"/>
        <xdr:cNvCxnSpPr/>
      </xdr:nvCxnSpPr>
      <xdr:spPr>
        <a:xfrm flipV="1">
          <a:off x="10475595" y="5363210"/>
          <a:ext cx="127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166387</xdr:rowOff>
    </xdr:from>
    <xdr:ext cx="469744" cy="259045"/>
    <xdr:sp macro="" textlink="">
      <xdr:nvSpPr>
        <xdr:cNvPr id="293" name="労働費最大値テキスト"/>
        <xdr:cNvSpPr txBox="1"/>
      </xdr:nvSpPr>
      <xdr:spPr>
        <a:xfrm>
          <a:off x="10528300" y="513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48260</xdr:rowOff>
    </xdr:from>
    <xdr:to>
      <xdr:col>55</xdr:col>
      <xdr:colOff>88900</xdr:colOff>
      <xdr:row>31</xdr:row>
      <xdr:rowOff>48260</xdr:rowOff>
    </xdr:to>
    <xdr:cxnSp macro="">
      <xdr:nvCxnSpPr>
        <xdr:cNvPr id="294" name="直線コネクタ 293"/>
        <xdr:cNvCxnSpPr/>
      </xdr:nvCxnSpPr>
      <xdr:spPr>
        <a:xfrm>
          <a:off x="10388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15603</xdr:rowOff>
    </xdr:from>
    <xdr:to>
      <xdr:col>55</xdr:col>
      <xdr:colOff>0</xdr:colOff>
      <xdr:row>38</xdr:row>
      <xdr:rowOff>48260</xdr:rowOff>
    </xdr:to>
    <xdr:cxnSp macro="">
      <xdr:nvCxnSpPr>
        <xdr:cNvPr id="295" name="直線コネクタ 294"/>
        <xdr:cNvCxnSpPr/>
      </xdr:nvCxnSpPr>
      <xdr:spPr>
        <a:xfrm flipV="1">
          <a:off x="9639300" y="653070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70593</xdr:rowOff>
    </xdr:from>
    <xdr:ext cx="378565" cy="259045"/>
    <xdr:sp macro="" textlink="">
      <xdr:nvSpPr>
        <xdr:cNvPr id="296" name="労働費平均値テキスト"/>
        <xdr:cNvSpPr txBox="1"/>
      </xdr:nvSpPr>
      <xdr:spPr>
        <a:xfrm>
          <a:off x="10528300" y="658569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92166</xdr:rowOff>
    </xdr:from>
    <xdr:to>
      <xdr:col>55</xdr:col>
      <xdr:colOff>50800</xdr:colOff>
      <xdr:row>39</xdr:row>
      <xdr:rowOff>22316</xdr:rowOff>
    </xdr:to>
    <xdr:sp macro="" textlink="">
      <xdr:nvSpPr>
        <xdr:cNvPr id="297" name="フローチャート: 判断 296"/>
        <xdr:cNvSpPr/>
      </xdr:nvSpPr>
      <xdr:spPr>
        <a:xfrm>
          <a:off x="10426700" y="660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41402</xdr:rowOff>
    </xdr:from>
    <xdr:to>
      <xdr:col>50</xdr:col>
      <xdr:colOff>114300</xdr:colOff>
      <xdr:row>38</xdr:row>
      <xdr:rowOff>48260</xdr:rowOff>
    </xdr:to>
    <xdr:cxnSp macro="">
      <xdr:nvCxnSpPr>
        <xdr:cNvPr id="298" name="直線コネクタ 297"/>
        <xdr:cNvCxnSpPr/>
      </xdr:nvCxnSpPr>
      <xdr:spPr>
        <a:xfrm>
          <a:off x="8750300" y="655650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91186</xdr:rowOff>
    </xdr:from>
    <xdr:to>
      <xdr:col>50</xdr:col>
      <xdr:colOff>165100</xdr:colOff>
      <xdr:row>39</xdr:row>
      <xdr:rowOff>21336</xdr:rowOff>
    </xdr:to>
    <xdr:sp macro="" textlink="">
      <xdr:nvSpPr>
        <xdr:cNvPr id="299" name="フローチャート: 判断 298"/>
        <xdr:cNvSpPr/>
      </xdr:nvSpPr>
      <xdr:spPr>
        <a:xfrm>
          <a:off x="95885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12463</xdr:rowOff>
    </xdr:from>
    <xdr:ext cx="378565" cy="259045"/>
    <xdr:sp macro="" textlink="">
      <xdr:nvSpPr>
        <xdr:cNvPr id="300" name="テキスト ボックス 299"/>
        <xdr:cNvSpPr txBox="1"/>
      </xdr:nvSpPr>
      <xdr:spPr>
        <a:xfrm>
          <a:off x="9450017" y="66990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41402</xdr:rowOff>
    </xdr:from>
    <xdr:to>
      <xdr:col>45</xdr:col>
      <xdr:colOff>177800</xdr:colOff>
      <xdr:row>38</xdr:row>
      <xdr:rowOff>71447</xdr:rowOff>
    </xdr:to>
    <xdr:cxnSp macro="">
      <xdr:nvCxnSpPr>
        <xdr:cNvPr id="301" name="直線コネクタ 300"/>
        <xdr:cNvCxnSpPr/>
      </xdr:nvCxnSpPr>
      <xdr:spPr>
        <a:xfrm flipV="1">
          <a:off x="7861300" y="6556502"/>
          <a:ext cx="889000" cy="3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88574</xdr:rowOff>
    </xdr:from>
    <xdr:to>
      <xdr:col>46</xdr:col>
      <xdr:colOff>38100</xdr:colOff>
      <xdr:row>39</xdr:row>
      <xdr:rowOff>18724</xdr:rowOff>
    </xdr:to>
    <xdr:sp macro="" textlink="">
      <xdr:nvSpPr>
        <xdr:cNvPr id="302" name="フローチャート: 判断 301"/>
        <xdr:cNvSpPr/>
      </xdr:nvSpPr>
      <xdr:spPr>
        <a:xfrm>
          <a:off x="8699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9851</xdr:rowOff>
    </xdr:from>
    <xdr:ext cx="378565" cy="259045"/>
    <xdr:sp macro="" textlink="">
      <xdr:nvSpPr>
        <xdr:cNvPr id="303" name="テキスト ボックス 302"/>
        <xdr:cNvSpPr txBox="1"/>
      </xdr:nvSpPr>
      <xdr:spPr>
        <a:xfrm>
          <a:off x="8561017" y="6696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61650</xdr:rowOff>
    </xdr:from>
    <xdr:to>
      <xdr:col>41</xdr:col>
      <xdr:colOff>50800</xdr:colOff>
      <xdr:row>38</xdr:row>
      <xdr:rowOff>71447</xdr:rowOff>
    </xdr:to>
    <xdr:cxnSp macro="">
      <xdr:nvCxnSpPr>
        <xdr:cNvPr id="304" name="直線コネクタ 303"/>
        <xdr:cNvCxnSpPr/>
      </xdr:nvCxnSpPr>
      <xdr:spPr>
        <a:xfrm>
          <a:off x="6972300" y="657675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75837</xdr:rowOff>
    </xdr:from>
    <xdr:to>
      <xdr:col>41</xdr:col>
      <xdr:colOff>101600</xdr:colOff>
      <xdr:row>39</xdr:row>
      <xdr:rowOff>5987</xdr:rowOff>
    </xdr:to>
    <xdr:sp macro="" textlink="">
      <xdr:nvSpPr>
        <xdr:cNvPr id="305" name="フローチャート: 判断 304"/>
        <xdr:cNvSpPr/>
      </xdr:nvSpPr>
      <xdr:spPr>
        <a:xfrm>
          <a:off x="7810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168564</xdr:rowOff>
    </xdr:from>
    <xdr:ext cx="378565" cy="259045"/>
    <xdr:sp macro="" textlink="">
      <xdr:nvSpPr>
        <xdr:cNvPr id="306" name="テキスト ボックス 305"/>
        <xdr:cNvSpPr txBox="1"/>
      </xdr:nvSpPr>
      <xdr:spPr>
        <a:xfrm>
          <a:off x="7672017" y="6683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84001</xdr:rowOff>
    </xdr:from>
    <xdr:to>
      <xdr:col>36</xdr:col>
      <xdr:colOff>165100</xdr:colOff>
      <xdr:row>39</xdr:row>
      <xdr:rowOff>14151</xdr:rowOff>
    </xdr:to>
    <xdr:sp macro="" textlink="">
      <xdr:nvSpPr>
        <xdr:cNvPr id="307" name="フローチャート: 判断 306"/>
        <xdr:cNvSpPr/>
      </xdr:nvSpPr>
      <xdr:spPr>
        <a:xfrm>
          <a:off x="6921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5278</xdr:rowOff>
    </xdr:from>
    <xdr:ext cx="378565" cy="259045"/>
    <xdr:sp macro="" textlink="">
      <xdr:nvSpPr>
        <xdr:cNvPr id="308" name="テキスト ボックス 307"/>
        <xdr:cNvSpPr txBox="1"/>
      </xdr:nvSpPr>
      <xdr:spPr>
        <a:xfrm>
          <a:off x="6783017" y="6691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136253</xdr:rowOff>
    </xdr:from>
    <xdr:to>
      <xdr:col>55</xdr:col>
      <xdr:colOff>50800</xdr:colOff>
      <xdr:row>38</xdr:row>
      <xdr:rowOff>66403</xdr:rowOff>
    </xdr:to>
    <xdr:sp macro="" textlink="">
      <xdr:nvSpPr>
        <xdr:cNvPr id="314" name="楕円 313"/>
        <xdr:cNvSpPr/>
      </xdr:nvSpPr>
      <xdr:spPr>
        <a:xfrm>
          <a:off x="10426700" y="647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159130</xdr:rowOff>
    </xdr:from>
    <xdr:ext cx="378565" cy="259045"/>
    <xdr:sp macro="" textlink="">
      <xdr:nvSpPr>
        <xdr:cNvPr id="315" name="労働費該当値テキスト"/>
        <xdr:cNvSpPr txBox="1"/>
      </xdr:nvSpPr>
      <xdr:spPr>
        <a:xfrm>
          <a:off x="10528300" y="6331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168910</xdr:rowOff>
    </xdr:from>
    <xdr:to>
      <xdr:col>50</xdr:col>
      <xdr:colOff>165100</xdr:colOff>
      <xdr:row>38</xdr:row>
      <xdr:rowOff>99060</xdr:rowOff>
    </xdr:to>
    <xdr:sp macro="" textlink="">
      <xdr:nvSpPr>
        <xdr:cNvPr id="316" name="楕円 315"/>
        <xdr:cNvSpPr/>
      </xdr:nvSpPr>
      <xdr:spPr>
        <a:xfrm>
          <a:off x="9588500" y="651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115587</xdr:rowOff>
    </xdr:from>
    <xdr:ext cx="378565" cy="259045"/>
    <xdr:sp macro="" textlink="">
      <xdr:nvSpPr>
        <xdr:cNvPr id="317" name="テキスト ボックス 316"/>
        <xdr:cNvSpPr txBox="1"/>
      </xdr:nvSpPr>
      <xdr:spPr>
        <a:xfrm>
          <a:off x="9450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162052</xdr:rowOff>
    </xdr:from>
    <xdr:to>
      <xdr:col>46</xdr:col>
      <xdr:colOff>38100</xdr:colOff>
      <xdr:row>38</xdr:row>
      <xdr:rowOff>92202</xdr:rowOff>
    </xdr:to>
    <xdr:sp macro="" textlink="">
      <xdr:nvSpPr>
        <xdr:cNvPr id="318" name="楕円 317"/>
        <xdr:cNvSpPr/>
      </xdr:nvSpPr>
      <xdr:spPr>
        <a:xfrm>
          <a:off x="8699500" y="650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108729</xdr:rowOff>
    </xdr:from>
    <xdr:ext cx="378565" cy="259045"/>
    <xdr:sp macro="" textlink="">
      <xdr:nvSpPr>
        <xdr:cNvPr id="319" name="テキスト ボックス 318"/>
        <xdr:cNvSpPr txBox="1"/>
      </xdr:nvSpPr>
      <xdr:spPr>
        <a:xfrm>
          <a:off x="8561017" y="6280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20647</xdr:rowOff>
    </xdr:from>
    <xdr:to>
      <xdr:col>41</xdr:col>
      <xdr:colOff>101600</xdr:colOff>
      <xdr:row>38</xdr:row>
      <xdr:rowOff>122247</xdr:rowOff>
    </xdr:to>
    <xdr:sp macro="" textlink="">
      <xdr:nvSpPr>
        <xdr:cNvPr id="320" name="楕円 319"/>
        <xdr:cNvSpPr/>
      </xdr:nvSpPr>
      <xdr:spPr>
        <a:xfrm>
          <a:off x="7810500" y="653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138773</xdr:rowOff>
    </xdr:from>
    <xdr:ext cx="378565" cy="259045"/>
    <xdr:sp macro="" textlink="">
      <xdr:nvSpPr>
        <xdr:cNvPr id="321" name="テキスト ボックス 320"/>
        <xdr:cNvSpPr txBox="1"/>
      </xdr:nvSpPr>
      <xdr:spPr>
        <a:xfrm>
          <a:off x="7672017" y="6310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10850</xdr:rowOff>
    </xdr:from>
    <xdr:to>
      <xdr:col>36</xdr:col>
      <xdr:colOff>165100</xdr:colOff>
      <xdr:row>38</xdr:row>
      <xdr:rowOff>112450</xdr:rowOff>
    </xdr:to>
    <xdr:sp macro="" textlink="">
      <xdr:nvSpPr>
        <xdr:cNvPr id="322" name="楕円 321"/>
        <xdr:cNvSpPr/>
      </xdr:nvSpPr>
      <xdr:spPr>
        <a:xfrm>
          <a:off x="6921500" y="652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128976</xdr:rowOff>
    </xdr:from>
    <xdr:ext cx="378565" cy="259045"/>
    <xdr:sp macro="" textlink="">
      <xdr:nvSpPr>
        <xdr:cNvPr id="323" name="テキスト ボックス 322"/>
        <xdr:cNvSpPr txBox="1"/>
      </xdr:nvSpPr>
      <xdr:spPr>
        <a:xfrm>
          <a:off x="6783017" y="63011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64638</xdr:rowOff>
    </xdr:from>
    <xdr:to>
      <xdr:col>54</xdr:col>
      <xdr:colOff>189865</xdr:colOff>
      <xdr:row>59</xdr:row>
      <xdr:rowOff>88363</xdr:rowOff>
    </xdr:to>
    <xdr:cxnSp macro="">
      <xdr:nvCxnSpPr>
        <xdr:cNvPr id="349" name="直線コネクタ 348"/>
        <xdr:cNvCxnSpPr/>
      </xdr:nvCxnSpPr>
      <xdr:spPr>
        <a:xfrm flipV="1">
          <a:off x="10475595" y="8637138"/>
          <a:ext cx="1270" cy="1566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92190</xdr:rowOff>
    </xdr:from>
    <xdr:ext cx="378565" cy="259045"/>
    <xdr:sp macro="" textlink="">
      <xdr:nvSpPr>
        <xdr:cNvPr id="350" name="農林水産業費最小値テキスト"/>
        <xdr:cNvSpPr txBox="1"/>
      </xdr:nvSpPr>
      <xdr:spPr>
        <a:xfrm>
          <a:off x="10528300" y="10207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88363</xdr:rowOff>
    </xdr:from>
    <xdr:to>
      <xdr:col>55</xdr:col>
      <xdr:colOff>88900</xdr:colOff>
      <xdr:row>59</xdr:row>
      <xdr:rowOff>88363</xdr:rowOff>
    </xdr:to>
    <xdr:cxnSp macro="">
      <xdr:nvCxnSpPr>
        <xdr:cNvPr id="351" name="直線コネクタ 350"/>
        <xdr:cNvCxnSpPr/>
      </xdr:nvCxnSpPr>
      <xdr:spPr>
        <a:xfrm>
          <a:off x="10388600" y="1020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11315</xdr:rowOff>
    </xdr:from>
    <xdr:ext cx="534377" cy="259045"/>
    <xdr:sp macro="" textlink="">
      <xdr:nvSpPr>
        <xdr:cNvPr id="352" name="農林水産業費最大値テキスト"/>
        <xdr:cNvSpPr txBox="1"/>
      </xdr:nvSpPr>
      <xdr:spPr>
        <a:xfrm>
          <a:off x="10528300" y="841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64638</xdr:rowOff>
    </xdr:from>
    <xdr:to>
      <xdr:col>55</xdr:col>
      <xdr:colOff>88900</xdr:colOff>
      <xdr:row>50</xdr:row>
      <xdr:rowOff>64638</xdr:rowOff>
    </xdr:to>
    <xdr:cxnSp macro="">
      <xdr:nvCxnSpPr>
        <xdr:cNvPr id="353" name="直線コネクタ 352"/>
        <xdr:cNvCxnSpPr/>
      </xdr:nvCxnSpPr>
      <xdr:spPr>
        <a:xfrm>
          <a:off x="10388600" y="8637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55118</xdr:rowOff>
    </xdr:from>
    <xdr:to>
      <xdr:col>55</xdr:col>
      <xdr:colOff>0</xdr:colOff>
      <xdr:row>59</xdr:row>
      <xdr:rowOff>59429</xdr:rowOff>
    </xdr:to>
    <xdr:cxnSp macro="">
      <xdr:nvCxnSpPr>
        <xdr:cNvPr id="354" name="直線コネクタ 353"/>
        <xdr:cNvCxnSpPr/>
      </xdr:nvCxnSpPr>
      <xdr:spPr>
        <a:xfrm>
          <a:off x="9639300" y="10170668"/>
          <a:ext cx="838200" cy="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84427</xdr:rowOff>
    </xdr:from>
    <xdr:ext cx="469744" cy="259045"/>
    <xdr:sp macro="" textlink="">
      <xdr:nvSpPr>
        <xdr:cNvPr id="355" name="農林水産業費平均値テキスト"/>
        <xdr:cNvSpPr txBox="1"/>
      </xdr:nvSpPr>
      <xdr:spPr>
        <a:xfrm>
          <a:off x="10528300" y="9857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61550</xdr:rowOff>
    </xdr:from>
    <xdr:to>
      <xdr:col>55</xdr:col>
      <xdr:colOff>50800</xdr:colOff>
      <xdr:row>58</xdr:row>
      <xdr:rowOff>163150</xdr:rowOff>
    </xdr:to>
    <xdr:sp macro="" textlink="">
      <xdr:nvSpPr>
        <xdr:cNvPr id="356" name="フローチャート: 判断 355"/>
        <xdr:cNvSpPr/>
      </xdr:nvSpPr>
      <xdr:spPr>
        <a:xfrm>
          <a:off x="10426700" y="1000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55118</xdr:rowOff>
    </xdr:from>
    <xdr:to>
      <xdr:col>50</xdr:col>
      <xdr:colOff>114300</xdr:colOff>
      <xdr:row>59</xdr:row>
      <xdr:rowOff>61633</xdr:rowOff>
    </xdr:to>
    <xdr:cxnSp macro="">
      <xdr:nvCxnSpPr>
        <xdr:cNvPr id="357" name="直線コネクタ 356"/>
        <xdr:cNvCxnSpPr/>
      </xdr:nvCxnSpPr>
      <xdr:spPr>
        <a:xfrm flipV="1">
          <a:off x="8750300" y="10170668"/>
          <a:ext cx="8890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63623</xdr:rowOff>
    </xdr:from>
    <xdr:to>
      <xdr:col>50</xdr:col>
      <xdr:colOff>165100</xdr:colOff>
      <xdr:row>58</xdr:row>
      <xdr:rowOff>165223</xdr:rowOff>
    </xdr:to>
    <xdr:sp macro="" textlink="">
      <xdr:nvSpPr>
        <xdr:cNvPr id="358" name="フローチャート: 判断 357"/>
        <xdr:cNvSpPr/>
      </xdr:nvSpPr>
      <xdr:spPr>
        <a:xfrm>
          <a:off x="95885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10300</xdr:rowOff>
    </xdr:from>
    <xdr:ext cx="469744" cy="259045"/>
    <xdr:sp macro="" textlink="">
      <xdr:nvSpPr>
        <xdr:cNvPr id="359" name="テキスト ボックス 358"/>
        <xdr:cNvSpPr txBox="1"/>
      </xdr:nvSpPr>
      <xdr:spPr>
        <a:xfrm>
          <a:off x="9404428" y="978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59151</xdr:rowOff>
    </xdr:from>
    <xdr:to>
      <xdr:col>45</xdr:col>
      <xdr:colOff>177800</xdr:colOff>
      <xdr:row>59</xdr:row>
      <xdr:rowOff>61633</xdr:rowOff>
    </xdr:to>
    <xdr:cxnSp macro="">
      <xdr:nvCxnSpPr>
        <xdr:cNvPr id="360" name="直線コネクタ 359"/>
        <xdr:cNvCxnSpPr/>
      </xdr:nvCxnSpPr>
      <xdr:spPr>
        <a:xfrm>
          <a:off x="7861300" y="10174701"/>
          <a:ext cx="889000" cy="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46234</xdr:rowOff>
    </xdr:from>
    <xdr:to>
      <xdr:col>46</xdr:col>
      <xdr:colOff>38100</xdr:colOff>
      <xdr:row>58</xdr:row>
      <xdr:rowOff>147834</xdr:rowOff>
    </xdr:to>
    <xdr:sp macro="" textlink="">
      <xdr:nvSpPr>
        <xdr:cNvPr id="361" name="フローチャート: 判断 360"/>
        <xdr:cNvSpPr/>
      </xdr:nvSpPr>
      <xdr:spPr>
        <a:xfrm>
          <a:off x="8699500" y="999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164361</xdr:rowOff>
    </xdr:from>
    <xdr:ext cx="534377" cy="259045"/>
    <xdr:sp macro="" textlink="">
      <xdr:nvSpPr>
        <xdr:cNvPr id="362" name="テキスト ボックス 361"/>
        <xdr:cNvSpPr txBox="1"/>
      </xdr:nvSpPr>
      <xdr:spPr>
        <a:xfrm>
          <a:off x="8483111" y="976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9627</xdr:rowOff>
    </xdr:from>
    <xdr:to>
      <xdr:col>41</xdr:col>
      <xdr:colOff>50800</xdr:colOff>
      <xdr:row>59</xdr:row>
      <xdr:rowOff>59151</xdr:rowOff>
    </xdr:to>
    <xdr:cxnSp macro="">
      <xdr:nvCxnSpPr>
        <xdr:cNvPr id="363" name="直線コネクタ 362"/>
        <xdr:cNvCxnSpPr/>
      </xdr:nvCxnSpPr>
      <xdr:spPr>
        <a:xfrm>
          <a:off x="6972300" y="10125177"/>
          <a:ext cx="889000" cy="49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53239</xdr:rowOff>
    </xdr:from>
    <xdr:to>
      <xdr:col>41</xdr:col>
      <xdr:colOff>101600</xdr:colOff>
      <xdr:row>58</xdr:row>
      <xdr:rowOff>154839</xdr:rowOff>
    </xdr:to>
    <xdr:sp macro="" textlink="">
      <xdr:nvSpPr>
        <xdr:cNvPr id="364" name="フローチャート: 判断 363"/>
        <xdr:cNvSpPr/>
      </xdr:nvSpPr>
      <xdr:spPr>
        <a:xfrm>
          <a:off x="78105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171366</xdr:rowOff>
    </xdr:from>
    <xdr:ext cx="534377" cy="259045"/>
    <xdr:sp macro="" textlink="">
      <xdr:nvSpPr>
        <xdr:cNvPr id="365" name="テキスト ボックス 364"/>
        <xdr:cNvSpPr txBox="1"/>
      </xdr:nvSpPr>
      <xdr:spPr>
        <a:xfrm>
          <a:off x="7594111" y="977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32534</xdr:rowOff>
    </xdr:from>
    <xdr:to>
      <xdr:col>36</xdr:col>
      <xdr:colOff>165100</xdr:colOff>
      <xdr:row>58</xdr:row>
      <xdr:rowOff>134134</xdr:rowOff>
    </xdr:to>
    <xdr:sp macro="" textlink="">
      <xdr:nvSpPr>
        <xdr:cNvPr id="366" name="フローチャート: 判断 365"/>
        <xdr:cNvSpPr/>
      </xdr:nvSpPr>
      <xdr:spPr>
        <a:xfrm>
          <a:off x="6921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150661</xdr:rowOff>
    </xdr:from>
    <xdr:ext cx="534377" cy="259045"/>
    <xdr:sp macro="" textlink="">
      <xdr:nvSpPr>
        <xdr:cNvPr id="367" name="テキスト ボックス 366"/>
        <xdr:cNvSpPr txBox="1"/>
      </xdr:nvSpPr>
      <xdr:spPr>
        <a:xfrm>
          <a:off x="6705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8629</xdr:rowOff>
    </xdr:from>
    <xdr:to>
      <xdr:col>55</xdr:col>
      <xdr:colOff>50800</xdr:colOff>
      <xdr:row>59</xdr:row>
      <xdr:rowOff>110229</xdr:rowOff>
    </xdr:to>
    <xdr:sp macro="" textlink="">
      <xdr:nvSpPr>
        <xdr:cNvPr id="373" name="楕円 372"/>
        <xdr:cNvSpPr/>
      </xdr:nvSpPr>
      <xdr:spPr>
        <a:xfrm>
          <a:off x="10426700" y="1012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95006</xdr:rowOff>
    </xdr:from>
    <xdr:ext cx="469744" cy="259045"/>
    <xdr:sp macro="" textlink="">
      <xdr:nvSpPr>
        <xdr:cNvPr id="374" name="農林水産業費該当値テキスト"/>
        <xdr:cNvSpPr txBox="1"/>
      </xdr:nvSpPr>
      <xdr:spPr>
        <a:xfrm>
          <a:off x="10528300" y="10039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4318</xdr:rowOff>
    </xdr:from>
    <xdr:to>
      <xdr:col>50</xdr:col>
      <xdr:colOff>165100</xdr:colOff>
      <xdr:row>59</xdr:row>
      <xdr:rowOff>105918</xdr:rowOff>
    </xdr:to>
    <xdr:sp macro="" textlink="">
      <xdr:nvSpPr>
        <xdr:cNvPr id="375" name="楕円 374"/>
        <xdr:cNvSpPr/>
      </xdr:nvSpPr>
      <xdr:spPr>
        <a:xfrm>
          <a:off x="9588500" y="1011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97045</xdr:rowOff>
    </xdr:from>
    <xdr:ext cx="469744" cy="259045"/>
    <xdr:sp macro="" textlink="">
      <xdr:nvSpPr>
        <xdr:cNvPr id="376" name="テキスト ボックス 375"/>
        <xdr:cNvSpPr txBox="1"/>
      </xdr:nvSpPr>
      <xdr:spPr>
        <a:xfrm>
          <a:off x="9404428" y="1021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10833</xdr:rowOff>
    </xdr:from>
    <xdr:to>
      <xdr:col>46</xdr:col>
      <xdr:colOff>38100</xdr:colOff>
      <xdr:row>59</xdr:row>
      <xdr:rowOff>112433</xdr:rowOff>
    </xdr:to>
    <xdr:sp macro="" textlink="">
      <xdr:nvSpPr>
        <xdr:cNvPr id="377" name="楕円 376"/>
        <xdr:cNvSpPr/>
      </xdr:nvSpPr>
      <xdr:spPr>
        <a:xfrm>
          <a:off x="8699500" y="1012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103560</xdr:rowOff>
    </xdr:from>
    <xdr:ext cx="469744" cy="259045"/>
    <xdr:sp macro="" textlink="">
      <xdr:nvSpPr>
        <xdr:cNvPr id="378" name="テキスト ボックス 377"/>
        <xdr:cNvSpPr txBox="1"/>
      </xdr:nvSpPr>
      <xdr:spPr>
        <a:xfrm>
          <a:off x="8515428" y="10219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8351</xdr:rowOff>
    </xdr:from>
    <xdr:to>
      <xdr:col>41</xdr:col>
      <xdr:colOff>101600</xdr:colOff>
      <xdr:row>59</xdr:row>
      <xdr:rowOff>109951</xdr:rowOff>
    </xdr:to>
    <xdr:sp macro="" textlink="">
      <xdr:nvSpPr>
        <xdr:cNvPr id="379" name="楕円 378"/>
        <xdr:cNvSpPr/>
      </xdr:nvSpPr>
      <xdr:spPr>
        <a:xfrm>
          <a:off x="7810500" y="1012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101078</xdr:rowOff>
    </xdr:from>
    <xdr:ext cx="469744" cy="259045"/>
    <xdr:sp macro="" textlink="">
      <xdr:nvSpPr>
        <xdr:cNvPr id="380" name="テキスト ボックス 379"/>
        <xdr:cNvSpPr txBox="1"/>
      </xdr:nvSpPr>
      <xdr:spPr>
        <a:xfrm>
          <a:off x="7626428" y="10216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130277</xdr:rowOff>
    </xdr:from>
    <xdr:to>
      <xdr:col>36</xdr:col>
      <xdr:colOff>165100</xdr:colOff>
      <xdr:row>59</xdr:row>
      <xdr:rowOff>60427</xdr:rowOff>
    </xdr:to>
    <xdr:sp macro="" textlink="">
      <xdr:nvSpPr>
        <xdr:cNvPr id="381" name="楕円 380"/>
        <xdr:cNvSpPr/>
      </xdr:nvSpPr>
      <xdr:spPr>
        <a:xfrm>
          <a:off x="6921500" y="1007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51554</xdr:rowOff>
    </xdr:from>
    <xdr:ext cx="469744" cy="259045"/>
    <xdr:sp macro="" textlink="">
      <xdr:nvSpPr>
        <xdr:cNvPr id="382" name="テキスト ボックス 381"/>
        <xdr:cNvSpPr txBox="1"/>
      </xdr:nvSpPr>
      <xdr:spPr>
        <a:xfrm>
          <a:off x="6737428" y="1016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155969</xdr:rowOff>
    </xdr:from>
    <xdr:to>
      <xdr:col>54</xdr:col>
      <xdr:colOff>189865</xdr:colOff>
      <xdr:row>79</xdr:row>
      <xdr:rowOff>8826</xdr:rowOff>
    </xdr:to>
    <xdr:cxnSp macro="">
      <xdr:nvCxnSpPr>
        <xdr:cNvPr id="406" name="直線コネクタ 405"/>
        <xdr:cNvCxnSpPr/>
      </xdr:nvCxnSpPr>
      <xdr:spPr>
        <a:xfrm flipV="1">
          <a:off x="10475595" y="11986019"/>
          <a:ext cx="1270" cy="1567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12653</xdr:rowOff>
    </xdr:from>
    <xdr:ext cx="378565" cy="259045"/>
    <xdr:sp macro="" textlink="">
      <xdr:nvSpPr>
        <xdr:cNvPr id="407" name="商工費最小値テキスト"/>
        <xdr:cNvSpPr txBox="1"/>
      </xdr:nvSpPr>
      <xdr:spPr>
        <a:xfrm>
          <a:off x="10528300" y="1355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8826</xdr:rowOff>
    </xdr:from>
    <xdr:to>
      <xdr:col>55</xdr:col>
      <xdr:colOff>88900</xdr:colOff>
      <xdr:row>79</xdr:row>
      <xdr:rowOff>8826</xdr:rowOff>
    </xdr:to>
    <xdr:cxnSp macro="">
      <xdr:nvCxnSpPr>
        <xdr:cNvPr id="408" name="直線コネクタ 407"/>
        <xdr:cNvCxnSpPr/>
      </xdr:nvCxnSpPr>
      <xdr:spPr>
        <a:xfrm>
          <a:off x="10388600" y="1355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102646</xdr:rowOff>
    </xdr:from>
    <xdr:ext cx="534377" cy="259045"/>
    <xdr:sp macro="" textlink="">
      <xdr:nvSpPr>
        <xdr:cNvPr id="409" name="商工費最大値テキスト"/>
        <xdr:cNvSpPr txBox="1"/>
      </xdr:nvSpPr>
      <xdr:spPr>
        <a:xfrm>
          <a:off x="10528300" y="1176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42,073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155969</xdr:rowOff>
    </xdr:from>
    <xdr:to>
      <xdr:col>55</xdr:col>
      <xdr:colOff>88900</xdr:colOff>
      <xdr:row>69</xdr:row>
      <xdr:rowOff>155969</xdr:rowOff>
    </xdr:to>
    <xdr:cxnSp macro="">
      <xdr:nvCxnSpPr>
        <xdr:cNvPr id="410" name="直線コネクタ 409"/>
        <xdr:cNvCxnSpPr/>
      </xdr:nvCxnSpPr>
      <xdr:spPr>
        <a:xfrm>
          <a:off x="10388600" y="1198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160693</xdr:rowOff>
    </xdr:from>
    <xdr:to>
      <xdr:col>55</xdr:col>
      <xdr:colOff>0</xdr:colOff>
      <xdr:row>77</xdr:row>
      <xdr:rowOff>82931</xdr:rowOff>
    </xdr:to>
    <xdr:cxnSp macro="">
      <xdr:nvCxnSpPr>
        <xdr:cNvPr id="411" name="直線コネクタ 410"/>
        <xdr:cNvCxnSpPr/>
      </xdr:nvCxnSpPr>
      <xdr:spPr>
        <a:xfrm flipV="1">
          <a:off x="9639300" y="13190893"/>
          <a:ext cx="838200" cy="93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130421</xdr:rowOff>
    </xdr:from>
    <xdr:ext cx="469744" cy="259045"/>
    <xdr:sp macro="" textlink="">
      <xdr:nvSpPr>
        <xdr:cNvPr id="412" name="商工費平均値テキスト"/>
        <xdr:cNvSpPr txBox="1"/>
      </xdr:nvSpPr>
      <xdr:spPr>
        <a:xfrm>
          <a:off x="10528300" y="13160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151994</xdr:rowOff>
    </xdr:from>
    <xdr:to>
      <xdr:col>55</xdr:col>
      <xdr:colOff>50800</xdr:colOff>
      <xdr:row>77</xdr:row>
      <xdr:rowOff>82144</xdr:rowOff>
    </xdr:to>
    <xdr:sp macro="" textlink="">
      <xdr:nvSpPr>
        <xdr:cNvPr id="413" name="フローチャート: 判断 412"/>
        <xdr:cNvSpPr/>
      </xdr:nvSpPr>
      <xdr:spPr>
        <a:xfrm>
          <a:off x="104267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78511</xdr:rowOff>
    </xdr:from>
    <xdr:to>
      <xdr:col>50</xdr:col>
      <xdr:colOff>114300</xdr:colOff>
      <xdr:row>77</xdr:row>
      <xdr:rowOff>82931</xdr:rowOff>
    </xdr:to>
    <xdr:cxnSp macro="">
      <xdr:nvCxnSpPr>
        <xdr:cNvPr id="414" name="直線コネクタ 413"/>
        <xdr:cNvCxnSpPr/>
      </xdr:nvCxnSpPr>
      <xdr:spPr>
        <a:xfrm>
          <a:off x="8750300" y="13280161"/>
          <a:ext cx="889000" cy="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470</xdr:rowOff>
    </xdr:from>
    <xdr:to>
      <xdr:col>50</xdr:col>
      <xdr:colOff>165100</xdr:colOff>
      <xdr:row>77</xdr:row>
      <xdr:rowOff>102070</xdr:rowOff>
    </xdr:to>
    <xdr:sp macro="" textlink="">
      <xdr:nvSpPr>
        <xdr:cNvPr id="415" name="フローチャート: 判断 414"/>
        <xdr:cNvSpPr/>
      </xdr:nvSpPr>
      <xdr:spPr>
        <a:xfrm>
          <a:off x="9588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118597</xdr:rowOff>
    </xdr:from>
    <xdr:ext cx="469744" cy="259045"/>
    <xdr:sp macro="" textlink="">
      <xdr:nvSpPr>
        <xdr:cNvPr id="416" name="テキスト ボックス 415"/>
        <xdr:cNvSpPr txBox="1"/>
      </xdr:nvSpPr>
      <xdr:spPr>
        <a:xfrm>
          <a:off x="9404428" y="1297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78511</xdr:rowOff>
    </xdr:from>
    <xdr:to>
      <xdr:col>45</xdr:col>
      <xdr:colOff>177800</xdr:colOff>
      <xdr:row>78</xdr:row>
      <xdr:rowOff>68111</xdr:rowOff>
    </xdr:to>
    <xdr:cxnSp macro="">
      <xdr:nvCxnSpPr>
        <xdr:cNvPr id="417" name="直線コネクタ 416"/>
        <xdr:cNvCxnSpPr/>
      </xdr:nvCxnSpPr>
      <xdr:spPr>
        <a:xfrm flipV="1">
          <a:off x="7861300" y="13280161"/>
          <a:ext cx="889000" cy="161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82462</xdr:rowOff>
    </xdr:from>
    <xdr:to>
      <xdr:col>46</xdr:col>
      <xdr:colOff>38100</xdr:colOff>
      <xdr:row>77</xdr:row>
      <xdr:rowOff>12612</xdr:rowOff>
    </xdr:to>
    <xdr:sp macro="" textlink="">
      <xdr:nvSpPr>
        <xdr:cNvPr id="418" name="フローチャート: 判断 417"/>
        <xdr:cNvSpPr/>
      </xdr:nvSpPr>
      <xdr:spPr>
        <a:xfrm>
          <a:off x="8699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29138</xdr:rowOff>
    </xdr:from>
    <xdr:ext cx="534377" cy="259045"/>
    <xdr:sp macro="" textlink="">
      <xdr:nvSpPr>
        <xdr:cNvPr id="419" name="テキスト ボックス 418"/>
        <xdr:cNvSpPr txBox="1"/>
      </xdr:nvSpPr>
      <xdr:spPr>
        <a:xfrm>
          <a:off x="8483111" y="1288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68111</xdr:rowOff>
    </xdr:from>
    <xdr:to>
      <xdr:col>41</xdr:col>
      <xdr:colOff>50800</xdr:colOff>
      <xdr:row>78</xdr:row>
      <xdr:rowOff>92570</xdr:rowOff>
    </xdr:to>
    <xdr:cxnSp macro="">
      <xdr:nvCxnSpPr>
        <xdr:cNvPr id="420" name="直線コネクタ 419"/>
        <xdr:cNvCxnSpPr/>
      </xdr:nvCxnSpPr>
      <xdr:spPr>
        <a:xfrm flipV="1">
          <a:off x="6972300" y="13441211"/>
          <a:ext cx="889000" cy="2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75031</xdr:rowOff>
    </xdr:from>
    <xdr:to>
      <xdr:col>41</xdr:col>
      <xdr:colOff>101600</xdr:colOff>
      <xdr:row>78</xdr:row>
      <xdr:rowOff>5181</xdr:rowOff>
    </xdr:to>
    <xdr:sp macro="" textlink="">
      <xdr:nvSpPr>
        <xdr:cNvPr id="421" name="フローチャート: 判断 420"/>
        <xdr:cNvSpPr/>
      </xdr:nvSpPr>
      <xdr:spPr>
        <a:xfrm>
          <a:off x="7810500" y="1327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21708</xdr:rowOff>
    </xdr:from>
    <xdr:ext cx="469744" cy="259045"/>
    <xdr:sp macro="" textlink="">
      <xdr:nvSpPr>
        <xdr:cNvPr id="422" name="テキスト ボックス 421"/>
        <xdr:cNvSpPr txBox="1"/>
      </xdr:nvSpPr>
      <xdr:spPr>
        <a:xfrm>
          <a:off x="7626428" y="1305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79375</xdr:rowOff>
    </xdr:from>
    <xdr:to>
      <xdr:col>36</xdr:col>
      <xdr:colOff>165100</xdr:colOff>
      <xdr:row>78</xdr:row>
      <xdr:rowOff>9525</xdr:rowOff>
    </xdr:to>
    <xdr:sp macro="" textlink="">
      <xdr:nvSpPr>
        <xdr:cNvPr id="423" name="フローチャート: 判断 422"/>
        <xdr:cNvSpPr/>
      </xdr:nvSpPr>
      <xdr:spPr>
        <a:xfrm>
          <a:off x="6921500" y="1328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26052</xdr:rowOff>
    </xdr:from>
    <xdr:ext cx="469744" cy="259045"/>
    <xdr:sp macro="" textlink="">
      <xdr:nvSpPr>
        <xdr:cNvPr id="424" name="テキスト ボックス 423"/>
        <xdr:cNvSpPr txBox="1"/>
      </xdr:nvSpPr>
      <xdr:spPr>
        <a:xfrm>
          <a:off x="6737428" y="1305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109893</xdr:rowOff>
    </xdr:from>
    <xdr:to>
      <xdr:col>55</xdr:col>
      <xdr:colOff>50800</xdr:colOff>
      <xdr:row>77</xdr:row>
      <xdr:rowOff>40043</xdr:rowOff>
    </xdr:to>
    <xdr:sp macro="" textlink="">
      <xdr:nvSpPr>
        <xdr:cNvPr id="430" name="楕円 429"/>
        <xdr:cNvSpPr/>
      </xdr:nvSpPr>
      <xdr:spPr>
        <a:xfrm>
          <a:off x="10426700" y="1314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132770</xdr:rowOff>
    </xdr:from>
    <xdr:ext cx="534377" cy="259045"/>
    <xdr:sp macro="" textlink="">
      <xdr:nvSpPr>
        <xdr:cNvPr id="431" name="商工費該当値テキスト"/>
        <xdr:cNvSpPr txBox="1"/>
      </xdr:nvSpPr>
      <xdr:spPr>
        <a:xfrm>
          <a:off x="10528300" y="1299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32131</xdr:rowOff>
    </xdr:from>
    <xdr:to>
      <xdr:col>50</xdr:col>
      <xdr:colOff>165100</xdr:colOff>
      <xdr:row>77</xdr:row>
      <xdr:rowOff>133731</xdr:rowOff>
    </xdr:to>
    <xdr:sp macro="" textlink="">
      <xdr:nvSpPr>
        <xdr:cNvPr id="432" name="楕円 431"/>
        <xdr:cNvSpPr/>
      </xdr:nvSpPr>
      <xdr:spPr>
        <a:xfrm>
          <a:off x="9588500" y="1323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124858</xdr:rowOff>
    </xdr:from>
    <xdr:ext cx="469744" cy="259045"/>
    <xdr:sp macro="" textlink="">
      <xdr:nvSpPr>
        <xdr:cNvPr id="433" name="テキスト ボックス 432"/>
        <xdr:cNvSpPr txBox="1"/>
      </xdr:nvSpPr>
      <xdr:spPr>
        <a:xfrm>
          <a:off x="9404428" y="13326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27711</xdr:rowOff>
    </xdr:from>
    <xdr:to>
      <xdr:col>46</xdr:col>
      <xdr:colOff>38100</xdr:colOff>
      <xdr:row>77</xdr:row>
      <xdr:rowOff>129311</xdr:rowOff>
    </xdr:to>
    <xdr:sp macro="" textlink="">
      <xdr:nvSpPr>
        <xdr:cNvPr id="434" name="楕円 433"/>
        <xdr:cNvSpPr/>
      </xdr:nvSpPr>
      <xdr:spPr>
        <a:xfrm>
          <a:off x="8699500" y="1322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120438</xdr:rowOff>
    </xdr:from>
    <xdr:ext cx="469744" cy="259045"/>
    <xdr:sp macro="" textlink="">
      <xdr:nvSpPr>
        <xdr:cNvPr id="435" name="テキスト ボックス 434"/>
        <xdr:cNvSpPr txBox="1"/>
      </xdr:nvSpPr>
      <xdr:spPr>
        <a:xfrm>
          <a:off x="8515428" y="13322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17311</xdr:rowOff>
    </xdr:from>
    <xdr:to>
      <xdr:col>41</xdr:col>
      <xdr:colOff>101600</xdr:colOff>
      <xdr:row>78</xdr:row>
      <xdr:rowOff>118911</xdr:rowOff>
    </xdr:to>
    <xdr:sp macro="" textlink="">
      <xdr:nvSpPr>
        <xdr:cNvPr id="436" name="楕円 435"/>
        <xdr:cNvSpPr/>
      </xdr:nvSpPr>
      <xdr:spPr>
        <a:xfrm>
          <a:off x="7810500" y="1339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110038</xdr:rowOff>
    </xdr:from>
    <xdr:ext cx="469744" cy="259045"/>
    <xdr:sp macro="" textlink="">
      <xdr:nvSpPr>
        <xdr:cNvPr id="437" name="テキスト ボックス 436"/>
        <xdr:cNvSpPr txBox="1"/>
      </xdr:nvSpPr>
      <xdr:spPr>
        <a:xfrm>
          <a:off x="7626428" y="13483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41770</xdr:rowOff>
    </xdr:from>
    <xdr:to>
      <xdr:col>36</xdr:col>
      <xdr:colOff>165100</xdr:colOff>
      <xdr:row>78</xdr:row>
      <xdr:rowOff>143370</xdr:rowOff>
    </xdr:to>
    <xdr:sp macro="" textlink="">
      <xdr:nvSpPr>
        <xdr:cNvPr id="438" name="楕円 437"/>
        <xdr:cNvSpPr/>
      </xdr:nvSpPr>
      <xdr:spPr>
        <a:xfrm>
          <a:off x="6921500" y="1341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134497</xdr:rowOff>
    </xdr:from>
    <xdr:ext cx="469744" cy="259045"/>
    <xdr:sp macro="" textlink="">
      <xdr:nvSpPr>
        <xdr:cNvPr id="439" name="テキスト ボックス 438"/>
        <xdr:cNvSpPr txBox="1"/>
      </xdr:nvSpPr>
      <xdr:spPr>
        <a:xfrm>
          <a:off x="6737428" y="1350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50012</xdr:rowOff>
    </xdr:from>
    <xdr:to>
      <xdr:col>54</xdr:col>
      <xdr:colOff>189865</xdr:colOff>
      <xdr:row>98</xdr:row>
      <xdr:rowOff>92380</xdr:rowOff>
    </xdr:to>
    <xdr:cxnSp macro="">
      <xdr:nvCxnSpPr>
        <xdr:cNvPr id="465" name="直線コネクタ 464"/>
        <xdr:cNvCxnSpPr/>
      </xdr:nvCxnSpPr>
      <xdr:spPr>
        <a:xfrm flipV="1">
          <a:off x="10475595" y="15651962"/>
          <a:ext cx="1270" cy="1242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96207</xdr:rowOff>
    </xdr:from>
    <xdr:ext cx="534377" cy="259045"/>
    <xdr:sp macro="" textlink="">
      <xdr:nvSpPr>
        <xdr:cNvPr id="466" name="土木費最小値テキスト"/>
        <xdr:cNvSpPr txBox="1"/>
      </xdr:nvSpPr>
      <xdr:spPr>
        <a:xfrm>
          <a:off x="10528300" y="1689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92380</xdr:rowOff>
    </xdr:from>
    <xdr:to>
      <xdr:col>55</xdr:col>
      <xdr:colOff>88900</xdr:colOff>
      <xdr:row>98</xdr:row>
      <xdr:rowOff>92380</xdr:rowOff>
    </xdr:to>
    <xdr:cxnSp macro="">
      <xdr:nvCxnSpPr>
        <xdr:cNvPr id="467" name="直線コネクタ 466"/>
        <xdr:cNvCxnSpPr/>
      </xdr:nvCxnSpPr>
      <xdr:spPr>
        <a:xfrm>
          <a:off x="10388600" y="1689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168139</xdr:rowOff>
    </xdr:from>
    <xdr:ext cx="599010" cy="259045"/>
    <xdr:sp macro="" textlink="">
      <xdr:nvSpPr>
        <xdr:cNvPr id="468" name="土木費最大値テキスト"/>
        <xdr:cNvSpPr txBox="1"/>
      </xdr:nvSpPr>
      <xdr:spPr>
        <a:xfrm>
          <a:off x="10528300" y="15427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130,489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50012</xdr:rowOff>
    </xdr:from>
    <xdr:to>
      <xdr:col>55</xdr:col>
      <xdr:colOff>88900</xdr:colOff>
      <xdr:row>91</xdr:row>
      <xdr:rowOff>50012</xdr:rowOff>
    </xdr:to>
    <xdr:cxnSp macro="">
      <xdr:nvCxnSpPr>
        <xdr:cNvPr id="469" name="直線コネクタ 468"/>
        <xdr:cNvCxnSpPr/>
      </xdr:nvCxnSpPr>
      <xdr:spPr>
        <a:xfrm>
          <a:off x="10388600" y="15651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15298</xdr:rowOff>
    </xdr:from>
    <xdr:to>
      <xdr:col>55</xdr:col>
      <xdr:colOff>0</xdr:colOff>
      <xdr:row>98</xdr:row>
      <xdr:rowOff>65514</xdr:rowOff>
    </xdr:to>
    <xdr:cxnSp macro="">
      <xdr:nvCxnSpPr>
        <xdr:cNvPr id="470" name="直線コネクタ 469"/>
        <xdr:cNvCxnSpPr/>
      </xdr:nvCxnSpPr>
      <xdr:spPr>
        <a:xfrm flipV="1">
          <a:off x="9639300" y="16817398"/>
          <a:ext cx="838200" cy="5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123207</xdr:rowOff>
    </xdr:from>
    <xdr:ext cx="534377" cy="259045"/>
    <xdr:sp macro="" textlink="">
      <xdr:nvSpPr>
        <xdr:cNvPr id="471" name="土木費平均値テキスト"/>
        <xdr:cNvSpPr txBox="1"/>
      </xdr:nvSpPr>
      <xdr:spPr>
        <a:xfrm>
          <a:off x="10528300" y="16410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100330</xdr:rowOff>
    </xdr:from>
    <xdr:to>
      <xdr:col>55</xdr:col>
      <xdr:colOff>50800</xdr:colOff>
      <xdr:row>97</xdr:row>
      <xdr:rowOff>30480</xdr:rowOff>
    </xdr:to>
    <xdr:sp macro="" textlink="">
      <xdr:nvSpPr>
        <xdr:cNvPr id="472" name="フローチャート: 判断 471"/>
        <xdr:cNvSpPr/>
      </xdr:nvSpPr>
      <xdr:spPr>
        <a:xfrm>
          <a:off x="10426700" y="1655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65514</xdr:rowOff>
    </xdr:from>
    <xdr:to>
      <xdr:col>50</xdr:col>
      <xdr:colOff>114300</xdr:colOff>
      <xdr:row>98</xdr:row>
      <xdr:rowOff>71544</xdr:rowOff>
    </xdr:to>
    <xdr:cxnSp macro="">
      <xdr:nvCxnSpPr>
        <xdr:cNvPr id="473" name="直線コネクタ 472"/>
        <xdr:cNvCxnSpPr/>
      </xdr:nvCxnSpPr>
      <xdr:spPr>
        <a:xfrm flipV="1">
          <a:off x="8750300" y="16867614"/>
          <a:ext cx="889000" cy="6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121427</xdr:rowOff>
    </xdr:from>
    <xdr:to>
      <xdr:col>50</xdr:col>
      <xdr:colOff>165100</xdr:colOff>
      <xdr:row>97</xdr:row>
      <xdr:rowOff>51577</xdr:rowOff>
    </xdr:to>
    <xdr:sp macro="" textlink="">
      <xdr:nvSpPr>
        <xdr:cNvPr id="474" name="フローチャート: 判断 473"/>
        <xdr:cNvSpPr/>
      </xdr:nvSpPr>
      <xdr:spPr>
        <a:xfrm>
          <a:off x="9588500" y="1658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68104</xdr:rowOff>
    </xdr:from>
    <xdr:ext cx="534377" cy="259045"/>
    <xdr:sp macro="" textlink="">
      <xdr:nvSpPr>
        <xdr:cNvPr id="475" name="テキスト ボックス 474"/>
        <xdr:cNvSpPr txBox="1"/>
      </xdr:nvSpPr>
      <xdr:spPr>
        <a:xfrm>
          <a:off x="9372111" y="1635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28721</xdr:rowOff>
    </xdr:from>
    <xdr:to>
      <xdr:col>45</xdr:col>
      <xdr:colOff>177800</xdr:colOff>
      <xdr:row>98</xdr:row>
      <xdr:rowOff>71544</xdr:rowOff>
    </xdr:to>
    <xdr:cxnSp macro="">
      <xdr:nvCxnSpPr>
        <xdr:cNvPr id="476" name="直線コネクタ 475"/>
        <xdr:cNvCxnSpPr/>
      </xdr:nvCxnSpPr>
      <xdr:spPr>
        <a:xfrm>
          <a:off x="7861300" y="16830821"/>
          <a:ext cx="889000" cy="4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127795</xdr:rowOff>
    </xdr:from>
    <xdr:to>
      <xdr:col>46</xdr:col>
      <xdr:colOff>38100</xdr:colOff>
      <xdr:row>97</xdr:row>
      <xdr:rowOff>57945</xdr:rowOff>
    </xdr:to>
    <xdr:sp macro="" textlink="">
      <xdr:nvSpPr>
        <xdr:cNvPr id="477" name="フローチャート: 判断 476"/>
        <xdr:cNvSpPr/>
      </xdr:nvSpPr>
      <xdr:spPr>
        <a:xfrm>
          <a:off x="8699500" y="165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74472</xdr:rowOff>
    </xdr:from>
    <xdr:ext cx="534377" cy="259045"/>
    <xdr:sp macro="" textlink="">
      <xdr:nvSpPr>
        <xdr:cNvPr id="478" name="テキスト ボックス 477"/>
        <xdr:cNvSpPr txBox="1"/>
      </xdr:nvSpPr>
      <xdr:spPr>
        <a:xfrm>
          <a:off x="8483111" y="1636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154777</xdr:rowOff>
    </xdr:from>
    <xdr:to>
      <xdr:col>41</xdr:col>
      <xdr:colOff>50800</xdr:colOff>
      <xdr:row>98</xdr:row>
      <xdr:rowOff>28721</xdr:rowOff>
    </xdr:to>
    <xdr:cxnSp macro="">
      <xdr:nvCxnSpPr>
        <xdr:cNvPr id="479" name="直線コネクタ 478"/>
        <xdr:cNvCxnSpPr/>
      </xdr:nvCxnSpPr>
      <xdr:spPr>
        <a:xfrm>
          <a:off x="6972300" y="16785427"/>
          <a:ext cx="889000" cy="45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137843</xdr:rowOff>
    </xdr:from>
    <xdr:to>
      <xdr:col>41</xdr:col>
      <xdr:colOff>101600</xdr:colOff>
      <xdr:row>97</xdr:row>
      <xdr:rowOff>67993</xdr:rowOff>
    </xdr:to>
    <xdr:sp macro="" textlink="">
      <xdr:nvSpPr>
        <xdr:cNvPr id="480" name="フローチャート: 判断 479"/>
        <xdr:cNvSpPr/>
      </xdr:nvSpPr>
      <xdr:spPr>
        <a:xfrm>
          <a:off x="7810500" y="165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84520</xdr:rowOff>
    </xdr:from>
    <xdr:ext cx="534377" cy="259045"/>
    <xdr:sp macro="" textlink="">
      <xdr:nvSpPr>
        <xdr:cNvPr id="481" name="テキスト ボックス 480"/>
        <xdr:cNvSpPr txBox="1"/>
      </xdr:nvSpPr>
      <xdr:spPr>
        <a:xfrm>
          <a:off x="7594111" y="1637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129656</xdr:rowOff>
    </xdr:from>
    <xdr:to>
      <xdr:col>36</xdr:col>
      <xdr:colOff>165100</xdr:colOff>
      <xdr:row>97</xdr:row>
      <xdr:rowOff>59806</xdr:rowOff>
    </xdr:to>
    <xdr:sp macro="" textlink="">
      <xdr:nvSpPr>
        <xdr:cNvPr id="482" name="フローチャート: 判断 481"/>
        <xdr:cNvSpPr/>
      </xdr:nvSpPr>
      <xdr:spPr>
        <a:xfrm>
          <a:off x="69215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76333</xdr:rowOff>
    </xdr:from>
    <xdr:ext cx="534377" cy="259045"/>
    <xdr:sp macro="" textlink="">
      <xdr:nvSpPr>
        <xdr:cNvPr id="483" name="テキスト ボックス 482"/>
        <xdr:cNvSpPr txBox="1"/>
      </xdr:nvSpPr>
      <xdr:spPr>
        <a:xfrm>
          <a:off x="6705111" y="1636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135948</xdr:rowOff>
    </xdr:from>
    <xdr:to>
      <xdr:col>55</xdr:col>
      <xdr:colOff>50800</xdr:colOff>
      <xdr:row>98</xdr:row>
      <xdr:rowOff>66098</xdr:rowOff>
    </xdr:to>
    <xdr:sp macro="" textlink="">
      <xdr:nvSpPr>
        <xdr:cNvPr id="489" name="楕円 488"/>
        <xdr:cNvSpPr/>
      </xdr:nvSpPr>
      <xdr:spPr>
        <a:xfrm>
          <a:off x="10426700" y="1676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50875</xdr:rowOff>
    </xdr:from>
    <xdr:ext cx="534377" cy="259045"/>
    <xdr:sp macro="" textlink="">
      <xdr:nvSpPr>
        <xdr:cNvPr id="490" name="土木費該当値テキスト"/>
        <xdr:cNvSpPr txBox="1"/>
      </xdr:nvSpPr>
      <xdr:spPr>
        <a:xfrm>
          <a:off x="10528300" y="16681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14714</xdr:rowOff>
    </xdr:from>
    <xdr:to>
      <xdr:col>50</xdr:col>
      <xdr:colOff>165100</xdr:colOff>
      <xdr:row>98</xdr:row>
      <xdr:rowOff>116314</xdr:rowOff>
    </xdr:to>
    <xdr:sp macro="" textlink="">
      <xdr:nvSpPr>
        <xdr:cNvPr id="491" name="楕円 490"/>
        <xdr:cNvSpPr/>
      </xdr:nvSpPr>
      <xdr:spPr>
        <a:xfrm>
          <a:off x="9588500" y="1681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107441</xdr:rowOff>
    </xdr:from>
    <xdr:ext cx="534377" cy="259045"/>
    <xdr:sp macro="" textlink="">
      <xdr:nvSpPr>
        <xdr:cNvPr id="492" name="テキスト ボックス 491"/>
        <xdr:cNvSpPr txBox="1"/>
      </xdr:nvSpPr>
      <xdr:spPr>
        <a:xfrm>
          <a:off x="9372111" y="1690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20744</xdr:rowOff>
    </xdr:from>
    <xdr:to>
      <xdr:col>46</xdr:col>
      <xdr:colOff>38100</xdr:colOff>
      <xdr:row>98</xdr:row>
      <xdr:rowOff>122344</xdr:rowOff>
    </xdr:to>
    <xdr:sp macro="" textlink="">
      <xdr:nvSpPr>
        <xdr:cNvPr id="493" name="楕円 492"/>
        <xdr:cNvSpPr/>
      </xdr:nvSpPr>
      <xdr:spPr>
        <a:xfrm>
          <a:off x="8699500" y="1682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113471</xdr:rowOff>
    </xdr:from>
    <xdr:ext cx="534377" cy="259045"/>
    <xdr:sp macro="" textlink="">
      <xdr:nvSpPr>
        <xdr:cNvPr id="494" name="テキスト ボックス 493"/>
        <xdr:cNvSpPr txBox="1"/>
      </xdr:nvSpPr>
      <xdr:spPr>
        <a:xfrm>
          <a:off x="8483111" y="1691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149371</xdr:rowOff>
    </xdr:from>
    <xdr:to>
      <xdr:col>41</xdr:col>
      <xdr:colOff>101600</xdr:colOff>
      <xdr:row>98</xdr:row>
      <xdr:rowOff>79521</xdr:rowOff>
    </xdr:to>
    <xdr:sp macro="" textlink="">
      <xdr:nvSpPr>
        <xdr:cNvPr id="495" name="楕円 494"/>
        <xdr:cNvSpPr/>
      </xdr:nvSpPr>
      <xdr:spPr>
        <a:xfrm>
          <a:off x="7810500" y="1678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70648</xdr:rowOff>
    </xdr:from>
    <xdr:ext cx="534377" cy="259045"/>
    <xdr:sp macro="" textlink="">
      <xdr:nvSpPr>
        <xdr:cNvPr id="496" name="テキスト ボックス 495"/>
        <xdr:cNvSpPr txBox="1"/>
      </xdr:nvSpPr>
      <xdr:spPr>
        <a:xfrm>
          <a:off x="7594111" y="1687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103977</xdr:rowOff>
    </xdr:from>
    <xdr:to>
      <xdr:col>36</xdr:col>
      <xdr:colOff>165100</xdr:colOff>
      <xdr:row>98</xdr:row>
      <xdr:rowOff>34127</xdr:rowOff>
    </xdr:to>
    <xdr:sp macro="" textlink="">
      <xdr:nvSpPr>
        <xdr:cNvPr id="497" name="楕円 496"/>
        <xdr:cNvSpPr/>
      </xdr:nvSpPr>
      <xdr:spPr>
        <a:xfrm>
          <a:off x="6921500" y="1673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25254</xdr:rowOff>
    </xdr:from>
    <xdr:ext cx="534377" cy="259045"/>
    <xdr:sp macro="" textlink="">
      <xdr:nvSpPr>
        <xdr:cNvPr id="498" name="テキスト ボックス 497"/>
        <xdr:cNvSpPr txBox="1"/>
      </xdr:nvSpPr>
      <xdr:spPr>
        <a:xfrm>
          <a:off x="6705111" y="1682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9" name="テキスト ボックス 50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0" name="直線コネクタ 50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1" name="テキスト ボックス 510"/>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2" name="直線コネクタ 51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3" name="テキスト ボックス 51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4" name="直線コネクタ 51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5" name="テキスト ボックス 51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6" name="直線コネクタ 51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7" name="テキスト ボックス 51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8" name="直線コネクタ 51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9" name="テキスト ボックス 51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49441</xdr:rowOff>
    </xdr:from>
    <xdr:to>
      <xdr:col>85</xdr:col>
      <xdr:colOff>126364</xdr:colOff>
      <xdr:row>39</xdr:row>
      <xdr:rowOff>37440</xdr:rowOff>
    </xdr:to>
    <xdr:cxnSp macro="">
      <xdr:nvCxnSpPr>
        <xdr:cNvPr id="523" name="直線コネクタ 522"/>
        <xdr:cNvCxnSpPr/>
      </xdr:nvCxnSpPr>
      <xdr:spPr>
        <a:xfrm flipV="1">
          <a:off x="16317595" y="5364391"/>
          <a:ext cx="1269" cy="135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41267</xdr:rowOff>
    </xdr:from>
    <xdr:ext cx="534377" cy="259045"/>
    <xdr:sp macro="" textlink="">
      <xdr:nvSpPr>
        <xdr:cNvPr id="524" name="消防費最小値テキスト"/>
        <xdr:cNvSpPr txBox="1"/>
      </xdr:nvSpPr>
      <xdr:spPr>
        <a:xfrm>
          <a:off x="16370300" y="672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37440</xdr:rowOff>
    </xdr:from>
    <xdr:to>
      <xdr:col>86</xdr:col>
      <xdr:colOff>25400</xdr:colOff>
      <xdr:row>39</xdr:row>
      <xdr:rowOff>37440</xdr:rowOff>
    </xdr:to>
    <xdr:cxnSp macro="">
      <xdr:nvCxnSpPr>
        <xdr:cNvPr id="525" name="直線コネクタ 524"/>
        <xdr:cNvCxnSpPr/>
      </xdr:nvCxnSpPr>
      <xdr:spPr>
        <a:xfrm>
          <a:off x="16230600" y="6723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167568</xdr:rowOff>
    </xdr:from>
    <xdr:ext cx="534377" cy="259045"/>
    <xdr:sp macro="" textlink="">
      <xdr:nvSpPr>
        <xdr:cNvPr id="526" name="消防費最大値テキスト"/>
        <xdr:cNvSpPr txBox="1"/>
      </xdr:nvSpPr>
      <xdr:spPr>
        <a:xfrm>
          <a:off x="16370300" y="513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49441</xdr:rowOff>
    </xdr:from>
    <xdr:to>
      <xdr:col>86</xdr:col>
      <xdr:colOff>25400</xdr:colOff>
      <xdr:row>31</xdr:row>
      <xdr:rowOff>49441</xdr:rowOff>
    </xdr:to>
    <xdr:cxnSp macro="">
      <xdr:nvCxnSpPr>
        <xdr:cNvPr id="527" name="直線コネクタ 526"/>
        <xdr:cNvCxnSpPr/>
      </xdr:nvCxnSpPr>
      <xdr:spPr>
        <a:xfrm>
          <a:off x="16230600" y="5364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98666</xdr:rowOff>
    </xdr:from>
    <xdr:to>
      <xdr:col>85</xdr:col>
      <xdr:colOff>127000</xdr:colOff>
      <xdr:row>38</xdr:row>
      <xdr:rowOff>102895</xdr:rowOff>
    </xdr:to>
    <xdr:cxnSp macro="">
      <xdr:nvCxnSpPr>
        <xdr:cNvPr id="528" name="直線コネクタ 527"/>
        <xdr:cNvCxnSpPr/>
      </xdr:nvCxnSpPr>
      <xdr:spPr>
        <a:xfrm>
          <a:off x="15481300" y="6613766"/>
          <a:ext cx="8382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108767</xdr:rowOff>
    </xdr:from>
    <xdr:ext cx="534377" cy="259045"/>
    <xdr:sp macro="" textlink="">
      <xdr:nvSpPr>
        <xdr:cNvPr id="529" name="消防費平均値テキスト"/>
        <xdr:cNvSpPr txBox="1"/>
      </xdr:nvSpPr>
      <xdr:spPr>
        <a:xfrm>
          <a:off x="16370300" y="62809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85890</xdr:rowOff>
    </xdr:from>
    <xdr:to>
      <xdr:col>85</xdr:col>
      <xdr:colOff>177800</xdr:colOff>
      <xdr:row>38</xdr:row>
      <xdr:rowOff>16040</xdr:rowOff>
    </xdr:to>
    <xdr:sp macro="" textlink="">
      <xdr:nvSpPr>
        <xdr:cNvPr id="530" name="フローチャート: 判断 529"/>
        <xdr:cNvSpPr/>
      </xdr:nvSpPr>
      <xdr:spPr>
        <a:xfrm>
          <a:off x="162687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98666</xdr:rowOff>
    </xdr:from>
    <xdr:to>
      <xdr:col>81</xdr:col>
      <xdr:colOff>50800</xdr:colOff>
      <xdr:row>38</xdr:row>
      <xdr:rowOff>112992</xdr:rowOff>
    </xdr:to>
    <xdr:cxnSp macro="">
      <xdr:nvCxnSpPr>
        <xdr:cNvPr id="531" name="直線コネクタ 530"/>
        <xdr:cNvCxnSpPr/>
      </xdr:nvCxnSpPr>
      <xdr:spPr>
        <a:xfrm flipV="1">
          <a:off x="14592300" y="6613766"/>
          <a:ext cx="889000" cy="1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69469</xdr:rowOff>
    </xdr:from>
    <xdr:to>
      <xdr:col>81</xdr:col>
      <xdr:colOff>101600</xdr:colOff>
      <xdr:row>37</xdr:row>
      <xdr:rowOff>171069</xdr:rowOff>
    </xdr:to>
    <xdr:sp macro="" textlink="">
      <xdr:nvSpPr>
        <xdr:cNvPr id="532" name="フローチャート: 判断 531"/>
        <xdr:cNvSpPr/>
      </xdr:nvSpPr>
      <xdr:spPr>
        <a:xfrm>
          <a:off x="15430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16146</xdr:rowOff>
    </xdr:from>
    <xdr:ext cx="534377" cy="259045"/>
    <xdr:sp macro="" textlink="">
      <xdr:nvSpPr>
        <xdr:cNvPr id="533" name="テキスト ボックス 532"/>
        <xdr:cNvSpPr txBox="1"/>
      </xdr:nvSpPr>
      <xdr:spPr>
        <a:xfrm>
          <a:off x="15214111" y="618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112992</xdr:rowOff>
    </xdr:from>
    <xdr:to>
      <xdr:col>76</xdr:col>
      <xdr:colOff>114300</xdr:colOff>
      <xdr:row>38</xdr:row>
      <xdr:rowOff>145758</xdr:rowOff>
    </xdr:to>
    <xdr:cxnSp macro="">
      <xdr:nvCxnSpPr>
        <xdr:cNvPr id="534" name="直線コネクタ 533"/>
        <xdr:cNvCxnSpPr/>
      </xdr:nvCxnSpPr>
      <xdr:spPr>
        <a:xfrm flipV="1">
          <a:off x="13703300" y="6628092"/>
          <a:ext cx="8890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37046</xdr:rowOff>
    </xdr:from>
    <xdr:to>
      <xdr:col>76</xdr:col>
      <xdr:colOff>165100</xdr:colOff>
      <xdr:row>37</xdr:row>
      <xdr:rowOff>138646</xdr:rowOff>
    </xdr:to>
    <xdr:sp macro="" textlink="">
      <xdr:nvSpPr>
        <xdr:cNvPr id="535" name="フローチャート: 判断 534"/>
        <xdr:cNvSpPr/>
      </xdr:nvSpPr>
      <xdr:spPr>
        <a:xfrm>
          <a:off x="14541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155173</xdr:rowOff>
    </xdr:from>
    <xdr:ext cx="534377" cy="259045"/>
    <xdr:sp macro="" textlink="">
      <xdr:nvSpPr>
        <xdr:cNvPr id="536" name="テキスト ボックス 535"/>
        <xdr:cNvSpPr txBox="1"/>
      </xdr:nvSpPr>
      <xdr:spPr>
        <a:xfrm>
          <a:off x="14325111" y="615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145758</xdr:rowOff>
    </xdr:from>
    <xdr:to>
      <xdr:col>71</xdr:col>
      <xdr:colOff>177800</xdr:colOff>
      <xdr:row>39</xdr:row>
      <xdr:rowOff>17132</xdr:rowOff>
    </xdr:to>
    <xdr:cxnSp macro="">
      <xdr:nvCxnSpPr>
        <xdr:cNvPr id="537" name="直線コネクタ 536"/>
        <xdr:cNvCxnSpPr/>
      </xdr:nvCxnSpPr>
      <xdr:spPr>
        <a:xfrm flipV="1">
          <a:off x="12814300" y="6660858"/>
          <a:ext cx="889000" cy="4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54686</xdr:rowOff>
    </xdr:from>
    <xdr:to>
      <xdr:col>72</xdr:col>
      <xdr:colOff>38100</xdr:colOff>
      <xdr:row>37</xdr:row>
      <xdr:rowOff>156286</xdr:rowOff>
    </xdr:to>
    <xdr:sp macro="" textlink="">
      <xdr:nvSpPr>
        <xdr:cNvPr id="538" name="フローチャート: 判断 537"/>
        <xdr:cNvSpPr/>
      </xdr:nvSpPr>
      <xdr:spPr>
        <a:xfrm>
          <a:off x="136525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1363</xdr:rowOff>
    </xdr:from>
    <xdr:ext cx="534377" cy="259045"/>
    <xdr:sp macro="" textlink="">
      <xdr:nvSpPr>
        <xdr:cNvPr id="539" name="テキスト ボックス 538"/>
        <xdr:cNvSpPr txBox="1"/>
      </xdr:nvSpPr>
      <xdr:spPr>
        <a:xfrm>
          <a:off x="13436111" y="617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77432</xdr:rowOff>
    </xdr:from>
    <xdr:to>
      <xdr:col>67</xdr:col>
      <xdr:colOff>101600</xdr:colOff>
      <xdr:row>38</xdr:row>
      <xdr:rowOff>7582</xdr:rowOff>
    </xdr:to>
    <xdr:sp macro="" textlink="">
      <xdr:nvSpPr>
        <xdr:cNvPr id="540" name="フローチャート: 判断 539"/>
        <xdr:cNvSpPr/>
      </xdr:nvSpPr>
      <xdr:spPr>
        <a:xfrm>
          <a:off x="12763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24109</xdr:rowOff>
    </xdr:from>
    <xdr:ext cx="534377" cy="259045"/>
    <xdr:sp macro="" textlink="">
      <xdr:nvSpPr>
        <xdr:cNvPr id="541" name="テキスト ボックス 540"/>
        <xdr:cNvSpPr txBox="1"/>
      </xdr:nvSpPr>
      <xdr:spPr>
        <a:xfrm>
          <a:off x="12547111" y="619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52095</xdr:rowOff>
    </xdr:from>
    <xdr:to>
      <xdr:col>85</xdr:col>
      <xdr:colOff>177800</xdr:colOff>
      <xdr:row>38</xdr:row>
      <xdr:rowOff>153695</xdr:rowOff>
    </xdr:to>
    <xdr:sp macro="" textlink="">
      <xdr:nvSpPr>
        <xdr:cNvPr id="547" name="楕円 546"/>
        <xdr:cNvSpPr/>
      </xdr:nvSpPr>
      <xdr:spPr>
        <a:xfrm>
          <a:off x="16268700" y="656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138472</xdr:rowOff>
    </xdr:from>
    <xdr:ext cx="534377" cy="259045"/>
    <xdr:sp macro="" textlink="">
      <xdr:nvSpPr>
        <xdr:cNvPr id="548" name="消防費該当値テキスト"/>
        <xdr:cNvSpPr txBox="1"/>
      </xdr:nvSpPr>
      <xdr:spPr>
        <a:xfrm>
          <a:off x="16370300" y="648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47866</xdr:rowOff>
    </xdr:from>
    <xdr:to>
      <xdr:col>81</xdr:col>
      <xdr:colOff>101600</xdr:colOff>
      <xdr:row>38</xdr:row>
      <xdr:rowOff>149466</xdr:rowOff>
    </xdr:to>
    <xdr:sp macro="" textlink="">
      <xdr:nvSpPr>
        <xdr:cNvPr id="549" name="楕円 548"/>
        <xdr:cNvSpPr/>
      </xdr:nvSpPr>
      <xdr:spPr>
        <a:xfrm>
          <a:off x="15430500" y="656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140593</xdr:rowOff>
    </xdr:from>
    <xdr:ext cx="534377" cy="259045"/>
    <xdr:sp macro="" textlink="">
      <xdr:nvSpPr>
        <xdr:cNvPr id="550" name="テキスト ボックス 549"/>
        <xdr:cNvSpPr txBox="1"/>
      </xdr:nvSpPr>
      <xdr:spPr>
        <a:xfrm>
          <a:off x="15214111" y="665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62192</xdr:rowOff>
    </xdr:from>
    <xdr:to>
      <xdr:col>76</xdr:col>
      <xdr:colOff>165100</xdr:colOff>
      <xdr:row>38</xdr:row>
      <xdr:rowOff>163792</xdr:rowOff>
    </xdr:to>
    <xdr:sp macro="" textlink="">
      <xdr:nvSpPr>
        <xdr:cNvPr id="551" name="楕円 550"/>
        <xdr:cNvSpPr/>
      </xdr:nvSpPr>
      <xdr:spPr>
        <a:xfrm>
          <a:off x="14541500" y="657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154919</xdr:rowOff>
    </xdr:from>
    <xdr:ext cx="534377" cy="259045"/>
    <xdr:sp macro="" textlink="">
      <xdr:nvSpPr>
        <xdr:cNvPr id="552" name="テキスト ボックス 551"/>
        <xdr:cNvSpPr txBox="1"/>
      </xdr:nvSpPr>
      <xdr:spPr>
        <a:xfrm>
          <a:off x="14325111" y="667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94958</xdr:rowOff>
    </xdr:from>
    <xdr:to>
      <xdr:col>72</xdr:col>
      <xdr:colOff>38100</xdr:colOff>
      <xdr:row>39</xdr:row>
      <xdr:rowOff>25108</xdr:rowOff>
    </xdr:to>
    <xdr:sp macro="" textlink="">
      <xdr:nvSpPr>
        <xdr:cNvPr id="553" name="楕円 552"/>
        <xdr:cNvSpPr/>
      </xdr:nvSpPr>
      <xdr:spPr>
        <a:xfrm>
          <a:off x="13652500" y="6610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16235</xdr:rowOff>
    </xdr:from>
    <xdr:ext cx="534377" cy="259045"/>
    <xdr:sp macro="" textlink="">
      <xdr:nvSpPr>
        <xdr:cNvPr id="554" name="テキスト ボックス 553"/>
        <xdr:cNvSpPr txBox="1"/>
      </xdr:nvSpPr>
      <xdr:spPr>
        <a:xfrm>
          <a:off x="13436111" y="6702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137782</xdr:rowOff>
    </xdr:from>
    <xdr:to>
      <xdr:col>67</xdr:col>
      <xdr:colOff>101600</xdr:colOff>
      <xdr:row>39</xdr:row>
      <xdr:rowOff>67932</xdr:rowOff>
    </xdr:to>
    <xdr:sp macro="" textlink="">
      <xdr:nvSpPr>
        <xdr:cNvPr id="555" name="楕円 554"/>
        <xdr:cNvSpPr/>
      </xdr:nvSpPr>
      <xdr:spPr>
        <a:xfrm>
          <a:off x="12763500" y="665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59059</xdr:rowOff>
    </xdr:from>
    <xdr:ext cx="534377" cy="259045"/>
    <xdr:sp macro="" textlink="">
      <xdr:nvSpPr>
        <xdr:cNvPr id="556" name="テキスト ボックス 555"/>
        <xdr:cNvSpPr txBox="1"/>
      </xdr:nvSpPr>
      <xdr:spPr>
        <a:xfrm>
          <a:off x="12547111" y="674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7" name="テキスト ボックス 56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8" name="直線コネクタ 56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9" name="テキスト ボックス 568"/>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0" name="直線コネクタ 56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1" name="テキスト ボックス 570"/>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2" name="直線コネクタ 57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3" name="テキスト ボックス 572"/>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4" name="直線コネクタ 57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5" name="テキスト ボックス 574"/>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6" name="直線コネクタ 57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7" name="テキスト ボックス 576"/>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8" name="直線コネクタ 57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9" name="テキスト ボックス 578"/>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1" name="テキスト ボックス 58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137969</xdr:rowOff>
    </xdr:from>
    <xdr:to>
      <xdr:col>85</xdr:col>
      <xdr:colOff>126364</xdr:colOff>
      <xdr:row>59</xdr:row>
      <xdr:rowOff>9610</xdr:rowOff>
    </xdr:to>
    <xdr:cxnSp macro="">
      <xdr:nvCxnSpPr>
        <xdr:cNvPr id="583" name="直線コネクタ 582"/>
        <xdr:cNvCxnSpPr/>
      </xdr:nvCxnSpPr>
      <xdr:spPr>
        <a:xfrm flipV="1">
          <a:off x="16317595" y="8710469"/>
          <a:ext cx="1269" cy="1414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13437</xdr:rowOff>
    </xdr:from>
    <xdr:ext cx="534377" cy="259045"/>
    <xdr:sp macro="" textlink="">
      <xdr:nvSpPr>
        <xdr:cNvPr id="584" name="教育費最小値テキスト"/>
        <xdr:cNvSpPr txBox="1"/>
      </xdr:nvSpPr>
      <xdr:spPr>
        <a:xfrm>
          <a:off x="16370300" y="1012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9610</xdr:rowOff>
    </xdr:from>
    <xdr:to>
      <xdr:col>86</xdr:col>
      <xdr:colOff>25400</xdr:colOff>
      <xdr:row>59</xdr:row>
      <xdr:rowOff>9610</xdr:rowOff>
    </xdr:to>
    <xdr:cxnSp macro="">
      <xdr:nvCxnSpPr>
        <xdr:cNvPr id="585" name="直線コネクタ 584"/>
        <xdr:cNvCxnSpPr/>
      </xdr:nvCxnSpPr>
      <xdr:spPr>
        <a:xfrm>
          <a:off x="16230600" y="1012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84646</xdr:rowOff>
    </xdr:from>
    <xdr:ext cx="599010" cy="259045"/>
    <xdr:sp macro="" textlink="">
      <xdr:nvSpPr>
        <xdr:cNvPr id="586" name="教育費最大値テキスト"/>
        <xdr:cNvSpPr txBox="1"/>
      </xdr:nvSpPr>
      <xdr:spPr>
        <a:xfrm>
          <a:off x="16370300" y="8485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112,106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137969</xdr:rowOff>
    </xdr:from>
    <xdr:to>
      <xdr:col>86</xdr:col>
      <xdr:colOff>25400</xdr:colOff>
      <xdr:row>50</xdr:row>
      <xdr:rowOff>137969</xdr:rowOff>
    </xdr:to>
    <xdr:cxnSp macro="">
      <xdr:nvCxnSpPr>
        <xdr:cNvPr id="587" name="直線コネクタ 586"/>
        <xdr:cNvCxnSpPr/>
      </xdr:nvCxnSpPr>
      <xdr:spPr>
        <a:xfrm>
          <a:off x="16230600" y="8710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94503</xdr:rowOff>
    </xdr:from>
    <xdr:to>
      <xdr:col>85</xdr:col>
      <xdr:colOff>127000</xdr:colOff>
      <xdr:row>57</xdr:row>
      <xdr:rowOff>78647</xdr:rowOff>
    </xdr:to>
    <xdr:cxnSp macro="">
      <xdr:nvCxnSpPr>
        <xdr:cNvPr id="588" name="直線コネクタ 587"/>
        <xdr:cNvCxnSpPr/>
      </xdr:nvCxnSpPr>
      <xdr:spPr>
        <a:xfrm flipV="1">
          <a:off x="15481300" y="9695703"/>
          <a:ext cx="838200" cy="155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45153</xdr:rowOff>
    </xdr:from>
    <xdr:ext cx="534377" cy="259045"/>
    <xdr:sp macro="" textlink="">
      <xdr:nvSpPr>
        <xdr:cNvPr id="589" name="教育費平均値テキスト"/>
        <xdr:cNvSpPr txBox="1"/>
      </xdr:nvSpPr>
      <xdr:spPr>
        <a:xfrm>
          <a:off x="16370300" y="9646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66726</xdr:rowOff>
    </xdr:from>
    <xdr:to>
      <xdr:col>85</xdr:col>
      <xdr:colOff>177800</xdr:colOff>
      <xdr:row>56</xdr:row>
      <xdr:rowOff>168326</xdr:rowOff>
    </xdr:to>
    <xdr:sp macro="" textlink="">
      <xdr:nvSpPr>
        <xdr:cNvPr id="590" name="フローチャート: 判断 589"/>
        <xdr:cNvSpPr/>
      </xdr:nvSpPr>
      <xdr:spPr>
        <a:xfrm>
          <a:off x="16268700" y="966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113721</xdr:rowOff>
    </xdr:from>
    <xdr:to>
      <xdr:col>81</xdr:col>
      <xdr:colOff>50800</xdr:colOff>
      <xdr:row>57</xdr:row>
      <xdr:rowOff>78647</xdr:rowOff>
    </xdr:to>
    <xdr:cxnSp macro="">
      <xdr:nvCxnSpPr>
        <xdr:cNvPr id="591" name="直線コネクタ 590"/>
        <xdr:cNvCxnSpPr/>
      </xdr:nvCxnSpPr>
      <xdr:spPr>
        <a:xfrm>
          <a:off x="14592300" y="9714921"/>
          <a:ext cx="889000" cy="136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78384</xdr:rowOff>
    </xdr:from>
    <xdr:to>
      <xdr:col>81</xdr:col>
      <xdr:colOff>101600</xdr:colOff>
      <xdr:row>57</xdr:row>
      <xdr:rowOff>8534</xdr:rowOff>
    </xdr:to>
    <xdr:sp macro="" textlink="">
      <xdr:nvSpPr>
        <xdr:cNvPr id="592" name="フローチャート: 判断 591"/>
        <xdr:cNvSpPr/>
      </xdr:nvSpPr>
      <xdr:spPr>
        <a:xfrm>
          <a:off x="15430500" y="967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25061</xdr:rowOff>
    </xdr:from>
    <xdr:ext cx="534377" cy="259045"/>
    <xdr:sp macro="" textlink="">
      <xdr:nvSpPr>
        <xdr:cNvPr id="593" name="テキスト ボックス 592"/>
        <xdr:cNvSpPr txBox="1"/>
      </xdr:nvSpPr>
      <xdr:spPr>
        <a:xfrm>
          <a:off x="15214111" y="945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82583</xdr:rowOff>
    </xdr:from>
    <xdr:to>
      <xdr:col>76</xdr:col>
      <xdr:colOff>114300</xdr:colOff>
      <xdr:row>56</xdr:row>
      <xdr:rowOff>113721</xdr:rowOff>
    </xdr:to>
    <xdr:cxnSp macro="">
      <xdr:nvCxnSpPr>
        <xdr:cNvPr id="594" name="直線コネクタ 593"/>
        <xdr:cNvCxnSpPr/>
      </xdr:nvCxnSpPr>
      <xdr:spPr>
        <a:xfrm>
          <a:off x="13703300" y="9683783"/>
          <a:ext cx="889000" cy="3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135208</xdr:rowOff>
    </xdr:from>
    <xdr:to>
      <xdr:col>76</xdr:col>
      <xdr:colOff>165100</xdr:colOff>
      <xdr:row>56</xdr:row>
      <xdr:rowOff>65358</xdr:rowOff>
    </xdr:to>
    <xdr:sp macro="" textlink="">
      <xdr:nvSpPr>
        <xdr:cNvPr id="595" name="フローチャート: 判断 594"/>
        <xdr:cNvSpPr/>
      </xdr:nvSpPr>
      <xdr:spPr>
        <a:xfrm>
          <a:off x="14541500" y="956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81885</xdr:rowOff>
    </xdr:from>
    <xdr:ext cx="534377" cy="259045"/>
    <xdr:sp macro="" textlink="">
      <xdr:nvSpPr>
        <xdr:cNvPr id="596" name="テキスト ボックス 595"/>
        <xdr:cNvSpPr txBox="1"/>
      </xdr:nvSpPr>
      <xdr:spPr>
        <a:xfrm>
          <a:off x="14325111" y="934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82583</xdr:rowOff>
    </xdr:from>
    <xdr:to>
      <xdr:col>71</xdr:col>
      <xdr:colOff>177800</xdr:colOff>
      <xdr:row>57</xdr:row>
      <xdr:rowOff>1348</xdr:rowOff>
    </xdr:to>
    <xdr:cxnSp macro="">
      <xdr:nvCxnSpPr>
        <xdr:cNvPr id="597" name="直線コネクタ 596"/>
        <xdr:cNvCxnSpPr/>
      </xdr:nvCxnSpPr>
      <xdr:spPr>
        <a:xfrm flipV="1">
          <a:off x="12814300" y="9683783"/>
          <a:ext cx="889000" cy="90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63836</xdr:rowOff>
    </xdr:from>
    <xdr:to>
      <xdr:col>72</xdr:col>
      <xdr:colOff>38100</xdr:colOff>
      <xdr:row>56</xdr:row>
      <xdr:rowOff>165436</xdr:rowOff>
    </xdr:to>
    <xdr:sp macro="" textlink="">
      <xdr:nvSpPr>
        <xdr:cNvPr id="598" name="フローチャート: 判断 597"/>
        <xdr:cNvSpPr/>
      </xdr:nvSpPr>
      <xdr:spPr>
        <a:xfrm>
          <a:off x="13652500" y="966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156563</xdr:rowOff>
    </xdr:from>
    <xdr:ext cx="534377" cy="259045"/>
    <xdr:sp macro="" textlink="">
      <xdr:nvSpPr>
        <xdr:cNvPr id="599" name="テキスト ボックス 598"/>
        <xdr:cNvSpPr txBox="1"/>
      </xdr:nvSpPr>
      <xdr:spPr>
        <a:xfrm>
          <a:off x="13436111" y="975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138425</xdr:rowOff>
    </xdr:from>
    <xdr:to>
      <xdr:col>67</xdr:col>
      <xdr:colOff>101600</xdr:colOff>
      <xdr:row>57</xdr:row>
      <xdr:rowOff>68575</xdr:rowOff>
    </xdr:to>
    <xdr:sp macro="" textlink="">
      <xdr:nvSpPr>
        <xdr:cNvPr id="600" name="フローチャート: 判断 599"/>
        <xdr:cNvSpPr/>
      </xdr:nvSpPr>
      <xdr:spPr>
        <a:xfrm>
          <a:off x="12763500" y="973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59702</xdr:rowOff>
    </xdr:from>
    <xdr:ext cx="534377" cy="259045"/>
    <xdr:sp macro="" textlink="">
      <xdr:nvSpPr>
        <xdr:cNvPr id="601" name="テキスト ボックス 600"/>
        <xdr:cNvSpPr txBox="1"/>
      </xdr:nvSpPr>
      <xdr:spPr>
        <a:xfrm>
          <a:off x="12547111" y="983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43703</xdr:rowOff>
    </xdr:from>
    <xdr:to>
      <xdr:col>85</xdr:col>
      <xdr:colOff>177800</xdr:colOff>
      <xdr:row>56</xdr:row>
      <xdr:rowOff>145303</xdr:rowOff>
    </xdr:to>
    <xdr:sp macro="" textlink="">
      <xdr:nvSpPr>
        <xdr:cNvPr id="607" name="楕円 606"/>
        <xdr:cNvSpPr/>
      </xdr:nvSpPr>
      <xdr:spPr>
        <a:xfrm>
          <a:off x="16268700" y="964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66580</xdr:rowOff>
    </xdr:from>
    <xdr:ext cx="534377" cy="259045"/>
    <xdr:sp macro="" textlink="">
      <xdr:nvSpPr>
        <xdr:cNvPr id="608" name="教育費該当値テキスト"/>
        <xdr:cNvSpPr txBox="1"/>
      </xdr:nvSpPr>
      <xdr:spPr>
        <a:xfrm>
          <a:off x="16370300" y="949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27847</xdr:rowOff>
    </xdr:from>
    <xdr:to>
      <xdr:col>81</xdr:col>
      <xdr:colOff>101600</xdr:colOff>
      <xdr:row>57</xdr:row>
      <xdr:rowOff>129447</xdr:rowOff>
    </xdr:to>
    <xdr:sp macro="" textlink="">
      <xdr:nvSpPr>
        <xdr:cNvPr id="609" name="楕円 608"/>
        <xdr:cNvSpPr/>
      </xdr:nvSpPr>
      <xdr:spPr>
        <a:xfrm>
          <a:off x="15430500" y="980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120574</xdr:rowOff>
    </xdr:from>
    <xdr:ext cx="534377" cy="259045"/>
    <xdr:sp macro="" textlink="">
      <xdr:nvSpPr>
        <xdr:cNvPr id="610" name="テキスト ボックス 609"/>
        <xdr:cNvSpPr txBox="1"/>
      </xdr:nvSpPr>
      <xdr:spPr>
        <a:xfrm>
          <a:off x="15214111" y="989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62921</xdr:rowOff>
    </xdr:from>
    <xdr:to>
      <xdr:col>76</xdr:col>
      <xdr:colOff>165100</xdr:colOff>
      <xdr:row>56</xdr:row>
      <xdr:rowOff>164521</xdr:rowOff>
    </xdr:to>
    <xdr:sp macro="" textlink="">
      <xdr:nvSpPr>
        <xdr:cNvPr id="611" name="楕円 610"/>
        <xdr:cNvSpPr/>
      </xdr:nvSpPr>
      <xdr:spPr>
        <a:xfrm>
          <a:off x="14541500" y="966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155648</xdr:rowOff>
    </xdr:from>
    <xdr:ext cx="534377" cy="259045"/>
    <xdr:sp macro="" textlink="">
      <xdr:nvSpPr>
        <xdr:cNvPr id="612" name="テキスト ボックス 611"/>
        <xdr:cNvSpPr txBox="1"/>
      </xdr:nvSpPr>
      <xdr:spPr>
        <a:xfrm>
          <a:off x="14325111" y="9756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31783</xdr:rowOff>
    </xdr:from>
    <xdr:to>
      <xdr:col>72</xdr:col>
      <xdr:colOff>38100</xdr:colOff>
      <xdr:row>56</xdr:row>
      <xdr:rowOff>133383</xdr:rowOff>
    </xdr:to>
    <xdr:sp macro="" textlink="">
      <xdr:nvSpPr>
        <xdr:cNvPr id="613" name="楕円 612"/>
        <xdr:cNvSpPr/>
      </xdr:nvSpPr>
      <xdr:spPr>
        <a:xfrm>
          <a:off x="13652500" y="963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149910</xdr:rowOff>
    </xdr:from>
    <xdr:ext cx="534377" cy="259045"/>
    <xdr:sp macro="" textlink="">
      <xdr:nvSpPr>
        <xdr:cNvPr id="614" name="テキスト ボックス 613"/>
        <xdr:cNvSpPr txBox="1"/>
      </xdr:nvSpPr>
      <xdr:spPr>
        <a:xfrm>
          <a:off x="13436111" y="940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121998</xdr:rowOff>
    </xdr:from>
    <xdr:to>
      <xdr:col>67</xdr:col>
      <xdr:colOff>101600</xdr:colOff>
      <xdr:row>57</xdr:row>
      <xdr:rowOff>52148</xdr:rowOff>
    </xdr:to>
    <xdr:sp macro="" textlink="">
      <xdr:nvSpPr>
        <xdr:cNvPr id="615" name="楕円 614"/>
        <xdr:cNvSpPr/>
      </xdr:nvSpPr>
      <xdr:spPr>
        <a:xfrm>
          <a:off x="12763500" y="97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68675</xdr:rowOff>
    </xdr:from>
    <xdr:ext cx="534377" cy="259045"/>
    <xdr:sp macro="" textlink="">
      <xdr:nvSpPr>
        <xdr:cNvPr id="616" name="テキスト ボックス 615"/>
        <xdr:cNvSpPr txBox="1"/>
      </xdr:nvSpPr>
      <xdr:spPr>
        <a:xfrm>
          <a:off x="12547111" y="949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7" name="直線コネクタ 62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8" name="テキスト ボックス 62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9" name="直線コネクタ 62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30" name="テキスト ボックス 62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1" name="直線コネクタ 63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2" name="テキスト ボックス 63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3" name="直線コネクタ 63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4" name="テキスト ボックス 63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5" name="直線コネクタ 63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6" name="テキスト ボックス 635"/>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7" name="直線コネクタ 63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8" name="テキスト ボックス 637"/>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9" name="直線コネクタ 63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0" name="テキスト ボックス 63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9839</xdr:rowOff>
    </xdr:from>
    <xdr:to>
      <xdr:col>85</xdr:col>
      <xdr:colOff>126364</xdr:colOff>
      <xdr:row>79</xdr:row>
      <xdr:rowOff>98879</xdr:rowOff>
    </xdr:to>
    <xdr:cxnSp macro="">
      <xdr:nvCxnSpPr>
        <xdr:cNvPr id="642" name="直線コネクタ 641"/>
        <xdr:cNvCxnSpPr/>
      </xdr:nvCxnSpPr>
      <xdr:spPr>
        <a:xfrm flipV="1">
          <a:off x="16317595" y="12182789"/>
          <a:ext cx="1269" cy="146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124996</xdr:rowOff>
    </xdr:from>
    <xdr:ext cx="249299" cy="259045"/>
    <xdr:sp macro="" textlink="">
      <xdr:nvSpPr>
        <xdr:cNvPr id="643" name="災害復旧費最小値テキスト"/>
        <xdr:cNvSpPr txBox="1"/>
      </xdr:nvSpPr>
      <xdr:spPr>
        <a:xfrm>
          <a:off x="16370300" y="13669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4" name="直線コネクタ 643"/>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127966</xdr:rowOff>
    </xdr:from>
    <xdr:ext cx="534377" cy="259045"/>
    <xdr:sp macro="" textlink="">
      <xdr:nvSpPr>
        <xdr:cNvPr id="645" name="災害復旧費最大値テキスト"/>
        <xdr:cNvSpPr txBox="1"/>
      </xdr:nvSpPr>
      <xdr:spPr>
        <a:xfrm>
          <a:off x="16370300" y="1195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9839</xdr:rowOff>
    </xdr:from>
    <xdr:to>
      <xdr:col>86</xdr:col>
      <xdr:colOff>25400</xdr:colOff>
      <xdr:row>71</xdr:row>
      <xdr:rowOff>9839</xdr:rowOff>
    </xdr:to>
    <xdr:cxnSp macro="">
      <xdr:nvCxnSpPr>
        <xdr:cNvPr id="646" name="直線コネクタ 645"/>
        <xdr:cNvCxnSpPr/>
      </xdr:nvCxnSpPr>
      <xdr:spPr>
        <a:xfrm>
          <a:off x="16230600" y="1218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7" name="直線コネクタ 646"/>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42446</xdr:rowOff>
    </xdr:from>
    <xdr:ext cx="469744" cy="259045"/>
    <xdr:sp macro="" textlink="">
      <xdr:nvSpPr>
        <xdr:cNvPr id="648" name="災害復旧費平均値テキスト"/>
        <xdr:cNvSpPr txBox="1"/>
      </xdr:nvSpPr>
      <xdr:spPr>
        <a:xfrm>
          <a:off x="16370300" y="13415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19569</xdr:rowOff>
    </xdr:from>
    <xdr:to>
      <xdr:col>85</xdr:col>
      <xdr:colOff>177800</xdr:colOff>
      <xdr:row>79</xdr:row>
      <xdr:rowOff>121169</xdr:rowOff>
    </xdr:to>
    <xdr:sp macro="" textlink="">
      <xdr:nvSpPr>
        <xdr:cNvPr id="649" name="フローチャート: 判断 648"/>
        <xdr:cNvSpPr/>
      </xdr:nvSpPr>
      <xdr:spPr>
        <a:xfrm>
          <a:off x="16268700" y="1356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50" name="直線コネクタ 649"/>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11813</xdr:rowOff>
    </xdr:from>
    <xdr:to>
      <xdr:col>81</xdr:col>
      <xdr:colOff>101600</xdr:colOff>
      <xdr:row>79</xdr:row>
      <xdr:rowOff>113413</xdr:rowOff>
    </xdr:to>
    <xdr:sp macro="" textlink="">
      <xdr:nvSpPr>
        <xdr:cNvPr id="651" name="フローチャート: 判断 650"/>
        <xdr:cNvSpPr/>
      </xdr:nvSpPr>
      <xdr:spPr>
        <a:xfrm>
          <a:off x="15430500" y="135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129940</xdr:rowOff>
    </xdr:from>
    <xdr:ext cx="469744" cy="259045"/>
    <xdr:sp macro="" textlink="">
      <xdr:nvSpPr>
        <xdr:cNvPr id="652" name="テキスト ボックス 651"/>
        <xdr:cNvSpPr txBox="1"/>
      </xdr:nvSpPr>
      <xdr:spPr>
        <a:xfrm>
          <a:off x="15246428" y="1333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95253</xdr:rowOff>
    </xdr:from>
    <xdr:to>
      <xdr:col>76</xdr:col>
      <xdr:colOff>114300</xdr:colOff>
      <xdr:row>79</xdr:row>
      <xdr:rowOff>98879</xdr:rowOff>
    </xdr:to>
    <xdr:cxnSp macro="">
      <xdr:nvCxnSpPr>
        <xdr:cNvPr id="653" name="直線コネクタ 652"/>
        <xdr:cNvCxnSpPr/>
      </xdr:nvCxnSpPr>
      <xdr:spPr>
        <a:xfrm>
          <a:off x="13703300" y="13639803"/>
          <a:ext cx="889000" cy="3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21072</xdr:rowOff>
    </xdr:from>
    <xdr:to>
      <xdr:col>76</xdr:col>
      <xdr:colOff>165100</xdr:colOff>
      <xdr:row>79</xdr:row>
      <xdr:rowOff>122672</xdr:rowOff>
    </xdr:to>
    <xdr:sp macro="" textlink="">
      <xdr:nvSpPr>
        <xdr:cNvPr id="654" name="フローチャート: 判断 653"/>
        <xdr:cNvSpPr/>
      </xdr:nvSpPr>
      <xdr:spPr>
        <a:xfrm>
          <a:off x="14541500" y="1356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139199</xdr:rowOff>
    </xdr:from>
    <xdr:ext cx="469744" cy="259045"/>
    <xdr:sp macro="" textlink="">
      <xdr:nvSpPr>
        <xdr:cNvPr id="655" name="テキスト ボックス 654"/>
        <xdr:cNvSpPr txBox="1"/>
      </xdr:nvSpPr>
      <xdr:spPr>
        <a:xfrm>
          <a:off x="14357428" y="13340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87987</xdr:rowOff>
    </xdr:from>
    <xdr:to>
      <xdr:col>71</xdr:col>
      <xdr:colOff>177800</xdr:colOff>
      <xdr:row>79</xdr:row>
      <xdr:rowOff>95253</xdr:rowOff>
    </xdr:to>
    <xdr:cxnSp macro="">
      <xdr:nvCxnSpPr>
        <xdr:cNvPr id="656" name="直線コネクタ 655"/>
        <xdr:cNvCxnSpPr/>
      </xdr:nvCxnSpPr>
      <xdr:spPr>
        <a:xfrm>
          <a:off x="12814300" y="13632537"/>
          <a:ext cx="889000" cy="7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15013</xdr:rowOff>
    </xdr:from>
    <xdr:to>
      <xdr:col>72</xdr:col>
      <xdr:colOff>38100</xdr:colOff>
      <xdr:row>79</xdr:row>
      <xdr:rowOff>116613</xdr:rowOff>
    </xdr:to>
    <xdr:sp macro="" textlink="">
      <xdr:nvSpPr>
        <xdr:cNvPr id="657" name="フローチャート: 判断 656"/>
        <xdr:cNvSpPr/>
      </xdr:nvSpPr>
      <xdr:spPr>
        <a:xfrm>
          <a:off x="13652500" y="1355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133140</xdr:rowOff>
    </xdr:from>
    <xdr:ext cx="469744" cy="259045"/>
    <xdr:sp macro="" textlink="">
      <xdr:nvSpPr>
        <xdr:cNvPr id="658" name="テキスト ボックス 657"/>
        <xdr:cNvSpPr txBox="1"/>
      </xdr:nvSpPr>
      <xdr:spPr>
        <a:xfrm>
          <a:off x="13468428" y="1333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23684</xdr:rowOff>
    </xdr:from>
    <xdr:to>
      <xdr:col>67</xdr:col>
      <xdr:colOff>101600</xdr:colOff>
      <xdr:row>79</xdr:row>
      <xdr:rowOff>125284</xdr:rowOff>
    </xdr:to>
    <xdr:sp macro="" textlink="">
      <xdr:nvSpPr>
        <xdr:cNvPr id="659" name="フローチャート: 判断 658"/>
        <xdr:cNvSpPr/>
      </xdr:nvSpPr>
      <xdr:spPr>
        <a:xfrm>
          <a:off x="12763500" y="1356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141811</xdr:rowOff>
    </xdr:from>
    <xdr:ext cx="469744" cy="259045"/>
    <xdr:sp macro="" textlink="">
      <xdr:nvSpPr>
        <xdr:cNvPr id="660" name="テキスト ボックス 659"/>
        <xdr:cNvSpPr txBox="1"/>
      </xdr:nvSpPr>
      <xdr:spPr>
        <a:xfrm>
          <a:off x="12579428" y="1334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1" name="テキスト ボックス 66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2" name="テキスト ボックス 66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3" name="テキスト ボックス 66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4" name="テキスト ボックス 66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5" name="テキスト ボックス 66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66" name="楕円 665"/>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169446</xdr:rowOff>
    </xdr:from>
    <xdr:ext cx="249299" cy="259045"/>
    <xdr:sp macro="" textlink="">
      <xdr:nvSpPr>
        <xdr:cNvPr id="667" name="災害復旧費該当値テキスト"/>
        <xdr:cNvSpPr txBox="1"/>
      </xdr:nvSpPr>
      <xdr:spPr>
        <a:xfrm>
          <a:off x="16370300" y="1354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8" name="楕円 667"/>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9" name="テキスト ボックス 668"/>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70" name="楕円 669"/>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71" name="テキスト ボックス 670"/>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44453</xdr:rowOff>
    </xdr:from>
    <xdr:to>
      <xdr:col>72</xdr:col>
      <xdr:colOff>38100</xdr:colOff>
      <xdr:row>79</xdr:row>
      <xdr:rowOff>146053</xdr:rowOff>
    </xdr:to>
    <xdr:sp macro="" textlink="">
      <xdr:nvSpPr>
        <xdr:cNvPr id="672" name="楕円 671"/>
        <xdr:cNvSpPr/>
      </xdr:nvSpPr>
      <xdr:spPr>
        <a:xfrm>
          <a:off x="13652500" y="1358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137180</xdr:rowOff>
    </xdr:from>
    <xdr:ext cx="378565" cy="259045"/>
    <xdr:sp macro="" textlink="">
      <xdr:nvSpPr>
        <xdr:cNvPr id="673" name="テキスト ボックス 672"/>
        <xdr:cNvSpPr txBox="1"/>
      </xdr:nvSpPr>
      <xdr:spPr>
        <a:xfrm>
          <a:off x="13514017" y="13681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37187</xdr:rowOff>
    </xdr:from>
    <xdr:to>
      <xdr:col>67</xdr:col>
      <xdr:colOff>101600</xdr:colOff>
      <xdr:row>79</xdr:row>
      <xdr:rowOff>138787</xdr:rowOff>
    </xdr:to>
    <xdr:sp macro="" textlink="">
      <xdr:nvSpPr>
        <xdr:cNvPr id="674" name="楕円 673"/>
        <xdr:cNvSpPr/>
      </xdr:nvSpPr>
      <xdr:spPr>
        <a:xfrm>
          <a:off x="12763500" y="1358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129914</xdr:rowOff>
    </xdr:from>
    <xdr:ext cx="378565" cy="259045"/>
    <xdr:sp macro="" textlink="">
      <xdr:nvSpPr>
        <xdr:cNvPr id="675" name="テキスト ボックス 674"/>
        <xdr:cNvSpPr txBox="1"/>
      </xdr:nvSpPr>
      <xdr:spPr>
        <a:xfrm>
          <a:off x="12625017" y="136744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6" name="正方形/長方形 67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7" name="正方形/長方形 67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8" name="正方形/長方形 67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9" name="正方形/長方形 67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0" name="正方形/長方形 67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1" name="正方形/長方形 68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2" name="正方形/長方形 68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3" name="正方形/長方形 68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4" name="テキスト ボックス 68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5" name="直線コネクタ 68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6" name="直線コネクタ 68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7" name="テキスト ボックス 68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8" name="直線コネクタ 68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9" name="テキスト ボックス 68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90" name="直線コネクタ 68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91" name="テキスト ボックス 69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2" name="直線コネクタ 69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3" name="テキスト ボックス 69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4" name="直線コネクタ 69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95" name="テキスト ボックス 69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6" name="直線コネクタ 69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7" name="テキスト ボックス 69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8" name="直線コネクタ 69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9" name="テキスト ボックス 69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70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109165</xdr:rowOff>
    </xdr:from>
    <xdr:to>
      <xdr:col>85</xdr:col>
      <xdr:colOff>126364</xdr:colOff>
      <xdr:row>98</xdr:row>
      <xdr:rowOff>133038</xdr:rowOff>
    </xdr:to>
    <xdr:cxnSp macro="">
      <xdr:nvCxnSpPr>
        <xdr:cNvPr id="701" name="直線コネクタ 700"/>
        <xdr:cNvCxnSpPr/>
      </xdr:nvCxnSpPr>
      <xdr:spPr>
        <a:xfrm flipV="1">
          <a:off x="16317595" y="15368215"/>
          <a:ext cx="1269" cy="1566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136865</xdr:rowOff>
    </xdr:from>
    <xdr:ext cx="469744" cy="259045"/>
    <xdr:sp macro="" textlink="">
      <xdr:nvSpPr>
        <xdr:cNvPr id="702" name="公債費最小値テキスト"/>
        <xdr:cNvSpPr txBox="1"/>
      </xdr:nvSpPr>
      <xdr:spPr>
        <a:xfrm>
          <a:off x="16370300" y="16938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133038</xdr:rowOff>
    </xdr:from>
    <xdr:to>
      <xdr:col>86</xdr:col>
      <xdr:colOff>25400</xdr:colOff>
      <xdr:row>98</xdr:row>
      <xdr:rowOff>133038</xdr:rowOff>
    </xdr:to>
    <xdr:cxnSp macro="">
      <xdr:nvCxnSpPr>
        <xdr:cNvPr id="703" name="直線コネクタ 702"/>
        <xdr:cNvCxnSpPr/>
      </xdr:nvCxnSpPr>
      <xdr:spPr>
        <a:xfrm>
          <a:off x="16230600" y="1693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55842</xdr:rowOff>
    </xdr:from>
    <xdr:ext cx="599010" cy="259045"/>
    <xdr:sp macro="" textlink="">
      <xdr:nvSpPr>
        <xdr:cNvPr id="704" name="公債費最大値テキスト"/>
        <xdr:cNvSpPr txBox="1"/>
      </xdr:nvSpPr>
      <xdr:spPr>
        <a:xfrm>
          <a:off x="16370300" y="15143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109165</xdr:rowOff>
    </xdr:from>
    <xdr:to>
      <xdr:col>86</xdr:col>
      <xdr:colOff>25400</xdr:colOff>
      <xdr:row>89</xdr:row>
      <xdr:rowOff>109165</xdr:rowOff>
    </xdr:to>
    <xdr:cxnSp macro="">
      <xdr:nvCxnSpPr>
        <xdr:cNvPr id="705" name="直線コネクタ 704"/>
        <xdr:cNvCxnSpPr/>
      </xdr:nvCxnSpPr>
      <xdr:spPr>
        <a:xfrm>
          <a:off x="16230600" y="15368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90861</xdr:rowOff>
    </xdr:from>
    <xdr:to>
      <xdr:col>85</xdr:col>
      <xdr:colOff>127000</xdr:colOff>
      <xdr:row>96</xdr:row>
      <xdr:rowOff>109655</xdr:rowOff>
    </xdr:to>
    <xdr:cxnSp macro="">
      <xdr:nvCxnSpPr>
        <xdr:cNvPr id="706" name="直線コネクタ 705"/>
        <xdr:cNvCxnSpPr/>
      </xdr:nvCxnSpPr>
      <xdr:spPr>
        <a:xfrm>
          <a:off x="15481300" y="16550061"/>
          <a:ext cx="838200" cy="18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38005</xdr:rowOff>
    </xdr:from>
    <xdr:ext cx="534377" cy="259045"/>
    <xdr:sp macro="" textlink="">
      <xdr:nvSpPr>
        <xdr:cNvPr id="707" name="公債費平均値テキスト"/>
        <xdr:cNvSpPr txBox="1"/>
      </xdr:nvSpPr>
      <xdr:spPr>
        <a:xfrm>
          <a:off x="16370300" y="163257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15128</xdr:rowOff>
    </xdr:from>
    <xdr:to>
      <xdr:col>85</xdr:col>
      <xdr:colOff>177800</xdr:colOff>
      <xdr:row>96</xdr:row>
      <xdr:rowOff>116728</xdr:rowOff>
    </xdr:to>
    <xdr:sp macro="" textlink="">
      <xdr:nvSpPr>
        <xdr:cNvPr id="708" name="フローチャート: 判断 707"/>
        <xdr:cNvSpPr/>
      </xdr:nvSpPr>
      <xdr:spPr>
        <a:xfrm>
          <a:off x="162687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82240</xdr:rowOff>
    </xdr:from>
    <xdr:to>
      <xdr:col>81</xdr:col>
      <xdr:colOff>50800</xdr:colOff>
      <xdr:row>96</xdr:row>
      <xdr:rowOff>90861</xdr:rowOff>
    </xdr:to>
    <xdr:cxnSp macro="">
      <xdr:nvCxnSpPr>
        <xdr:cNvPr id="709" name="直線コネクタ 708"/>
        <xdr:cNvCxnSpPr/>
      </xdr:nvCxnSpPr>
      <xdr:spPr>
        <a:xfrm>
          <a:off x="14592300" y="16541440"/>
          <a:ext cx="889000" cy="8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31375</xdr:rowOff>
    </xdr:from>
    <xdr:to>
      <xdr:col>81</xdr:col>
      <xdr:colOff>101600</xdr:colOff>
      <xdr:row>96</xdr:row>
      <xdr:rowOff>132975</xdr:rowOff>
    </xdr:to>
    <xdr:sp macro="" textlink="">
      <xdr:nvSpPr>
        <xdr:cNvPr id="710" name="フローチャート: 判断 709"/>
        <xdr:cNvSpPr/>
      </xdr:nvSpPr>
      <xdr:spPr>
        <a:xfrm>
          <a:off x="15430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149502</xdr:rowOff>
    </xdr:from>
    <xdr:ext cx="534377" cy="259045"/>
    <xdr:sp macro="" textlink="">
      <xdr:nvSpPr>
        <xdr:cNvPr id="711" name="テキスト ボックス 710"/>
        <xdr:cNvSpPr txBox="1"/>
      </xdr:nvSpPr>
      <xdr:spPr>
        <a:xfrm>
          <a:off x="15214111" y="1626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82240</xdr:rowOff>
    </xdr:from>
    <xdr:to>
      <xdr:col>76</xdr:col>
      <xdr:colOff>114300</xdr:colOff>
      <xdr:row>96</xdr:row>
      <xdr:rowOff>103859</xdr:rowOff>
    </xdr:to>
    <xdr:cxnSp macro="">
      <xdr:nvCxnSpPr>
        <xdr:cNvPr id="712" name="直線コネクタ 711"/>
        <xdr:cNvCxnSpPr/>
      </xdr:nvCxnSpPr>
      <xdr:spPr>
        <a:xfrm flipV="1">
          <a:off x="13703300" y="16541440"/>
          <a:ext cx="889000" cy="2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52699</xdr:rowOff>
    </xdr:from>
    <xdr:to>
      <xdr:col>76</xdr:col>
      <xdr:colOff>165100</xdr:colOff>
      <xdr:row>96</xdr:row>
      <xdr:rowOff>154299</xdr:rowOff>
    </xdr:to>
    <xdr:sp macro="" textlink="">
      <xdr:nvSpPr>
        <xdr:cNvPr id="713" name="フローチャート: 判断 712"/>
        <xdr:cNvSpPr/>
      </xdr:nvSpPr>
      <xdr:spPr>
        <a:xfrm>
          <a:off x="14541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145426</xdr:rowOff>
    </xdr:from>
    <xdr:ext cx="534377" cy="259045"/>
    <xdr:sp macro="" textlink="">
      <xdr:nvSpPr>
        <xdr:cNvPr id="714" name="テキスト ボックス 713"/>
        <xdr:cNvSpPr txBox="1"/>
      </xdr:nvSpPr>
      <xdr:spPr>
        <a:xfrm>
          <a:off x="14325111" y="166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103859</xdr:rowOff>
    </xdr:from>
    <xdr:to>
      <xdr:col>71</xdr:col>
      <xdr:colOff>177800</xdr:colOff>
      <xdr:row>96</xdr:row>
      <xdr:rowOff>112235</xdr:rowOff>
    </xdr:to>
    <xdr:cxnSp macro="">
      <xdr:nvCxnSpPr>
        <xdr:cNvPr id="715" name="直線コネクタ 714"/>
        <xdr:cNvCxnSpPr/>
      </xdr:nvCxnSpPr>
      <xdr:spPr>
        <a:xfrm flipV="1">
          <a:off x="12814300" y="16563059"/>
          <a:ext cx="889000" cy="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45287</xdr:rowOff>
    </xdr:from>
    <xdr:to>
      <xdr:col>72</xdr:col>
      <xdr:colOff>38100</xdr:colOff>
      <xdr:row>96</xdr:row>
      <xdr:rowOff>146887</xdr:rowOff>
    </xdr:to>
    <xdr:sp macro="" textlink="">
      <xdr:nvSpPr>
        <xdr:cNvPr id="716" name="フローチャート: 判断 715"/>
        <xdr:cNvSpPr/>
      </xdr:nvSpPr>
      <xdr:spPr>
        <a:xfrm>
          <a:off x="13652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163414</xdr:rowOff>
    </xdr:from>
    <xdr:ext cx="534377" cy="259045"/>
    <xdr:sp macro="" textlink="">
      <xdr:nvSpPr>
        <xdr:cNvPr id="717" name="テキスト ボックス 716"/>
        <xdr:cNvSpPr txBox="1"/>
      </xdr:nvSpPr>
      <xdr:spPr>
        <a:xfrm>
          <a:off x="13436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37759</xdr:rowOff>
    </xdr:from>
    <xdr:to>
      <xdr:col>67</xdr:col>
      <xdr:colOff>101600</xdr:colOff>
      <xdr:row>96</xdr:row>
      <xdr:rowOff>139359</xdr:rowOff>
    </xdr:to>
    <xdr:sp macro="" textlink="">
      <xdr:nvSpPr>
        <xdr:cNvPr id="718" name="フローチャート: 判断 717"/>
        <xdr:cNvSpPr/>
      </xdr:nvSpPr>
      <xdr:spPr>
        <a:xfrm>
          <a:off x="12763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155886</xdr:rowOff>
    </xdr:from>
    <xdr:ext cx="534377" cy="259045"/>
    <xdr:sp macro="" textlink="">
      <xdr:nvSpPr>
        <xdr:cNvPr id="719" name="テキスト ボックス 718"/>
        <xdr:cNvSpPr txBox="1"/>
      </xdr:nvSpPr>
      <xdr:spPr>
        <a:xfrm>
          <a:off x="12547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20" name="テキスト ボックス 71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1" name="テキスト ボックス 72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2" name="テキスト ボックス 72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3" name="テキスト ボックス 72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4" name="テキスト ボックス 72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58855</xdr:rowOff>
    </xdr:from>
    <xdr:to>
      <xdr:col>85</xdr:col>
      <xdr:colOff>177800</xdr:colOff>
      <xdr:row>96</xdr:row>
      <xdr:rowOff>160455</xdr:rowOff>
    </xdr:to>
    <xdr:sp macro="" textlink="">
      <xdr:nvSpPr>
        <xdr:cNvPr id="725" name="楕円 724"/>
        <xdr:cNvSpPr/>
      </xdr:nvSpPr>
      <xdr:spPr>
        <a:xfrm>
          <a:off x="16268700" y="1651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37282</xdr:rowOff>
    </xdr:from>
    <xdr:ext cx="534377" cy="259045"/>
    <xdr:sp macro="" textlink="">
      <xdr:nvSpPr>
        <xdr:cNvPr id="726" name="公債費該当値テキスト"/>
        <xdr:cNvSpPr txBox="1"/>
      </xdr:nvSpPr>
      <xdr:spPr>
        <a:xfrm>
          <a:off x="16370300" y="1649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40061</xdr:rowOff>
    </xdr:from>
    <xdr:to>
      <xdr:col>81</xdr:col>
      <xdr:colOff>101600</xdr:colOff>
      <xdr:row>96</xdr:row>
      <xdr:rowOff>141661</xdr:rowOff>
    </xdr:to>
    <xdr:sp macro="" textlink="">
      <xdr:nvSpPr>
        <xdr:cNvPr id="727" name="楕円 726"/>
        <xdr:cNvSpPr/>
      </xdr:nvSpPr>
      <xdr:spPr>
        <a:xfrm>
          <a:off x="15430500" y="1649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132788</xdr:rowOff>
    </xdr:from>
    <xdr:ext cx="534377" cy="259045"/>
    <xdr:sp macro="" textlink="">
      <xdr:nvSpPr>
        <xdr:cNvPr id="728" name="テキスト ボックス 727"/>
        <xdr:cNvSpPr txBox="1"/>
      </xdr:nvSpPr>
      <xdr:spPr>
        <a:xfrm>
          <a:off x="15214111" y="1659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31440</xdr:rowOff>
    </xdr:from>
    <xdr:to>
      <xdr:col>76</xdr:col>
      <xdr:colOff>165100</xdr:colOff>
      <xdr:row>96</xdr:row>
      <xdr:rowOff>133040</xdr:rowOff>
    </xdr:to>
    <xdr:sp macro="" textlink="">
      <xdr:nvSpPr>
        <xdr:cNvPr id="729" name="楕円 728"/>
        <xdr:cNvSpPr/>
      </xdr:nvSpPr>
      <xdr:spPr>
        <a:xfrm>
          <a:off x="14541500" y="1649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149567</xdr:rowOff>
    </xdr:from>
    <xdr:ext cx="534377" cy="259045"/>
    <xdr:sp macro="" textlink="">
      <xdr:nvSpPr>
        <xdr:cNvPr id="730" name="テキスト ボックス 729"/>
        <xdr:cNvSpPr txBox="1"/>
      </xdr:nvSpPr>
      <xdr:spPr>
        <a:xfrm>
          <a:off x="14325111" y="16265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53059</xdr:rowOff>
    </xdr:from>
    <xdr:to>
      <xdr:col>72</xdr:col>
      <xdr:colOff>38100</xdr:colOff>
      <xdr:row>96</xdr:row>
      <xdr:rowOff>154659</xdr:rowOff>
    </xdr:to>
    <xdr:sp macro="" textlink="">
      <xdr:nvSpPr>
        <xdr:cNvPr id="731" name="楕円 730"/>
        <xdr:cNvSpPr/>
      </xdr:nvSpPr>
      <xdr:spPr>
        <a:xfrm>
          <a:off x="13652500" y="1651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145786</xdr:rowOff>
    </xdr:from>
    <xdr:ext cx="534377" cy="259045"/>
    <xdr:sp macro="" textlink="">
      <xdr:nvSpPr>
        <xdr:cNvPr id="732" name="テキスト ボックス 731"/>
        <xdr:cNvSpPr txBox="1"/>
      </xdr:nvSpPr>
      <xdr:spPr>
        <a:xfrm>
          <a:off x="13436111" y="16604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61435</xdr:rowOff>
    </xdr:from>
    <xdr:to>
      <xdr:col>67</xdr:col>
      <xdr:colOff>101600</xdr:colOff>
      <xdr:row>96</xdr:row>
      <xdr:rowOff>163035</xdr:rowOff>
    </xdr:to>
    <xdr:sp macro="" textlink="">
      <xdr:nvSpPr>
        <xdr:cNvPr id="733" name="楕円 732"/>
        <xdr:cNvSpPr/>
      </xdr:nvSpPr>
      <xdr:spPr>
        <a:xfrm>
          <a:off x="12763500" y="1652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154162</xdr:rowOff>
    </xdr:from>
    <xdr:ext cx="534377" cy="259045"/>
    <xdr:sp macro="" textlink="">
      <xdr:nvSpPr>
        <xdr:cNvPr id="734" name="テキスト ボックス 733"/>
        <xdr:cNvSpPr txBox="1"/>
      </xdr:nvSpPr>
      <xdr:spPr>
        <a:xfrm>
          <a:off x="12547111" y="1661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5" name="正方形/長方形 73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6" name="正方形/長方形 73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7" name="正方形/長方形 73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8" name="正方形/長方形 73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9" name="正方形/長方形 73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40" name="正方形/長方形 73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1" name="正方形/長方形 74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2" name="正方形/長方形 74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3" name="テキスト ボックス 74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4" name="直線コネクタ 74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5" name="直線コネクタ 74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6" name="テキスト ボックス 74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7" name="直線コネクタ 74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48" name="テキスト ボックス 74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9" name="直線コネクタ 74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50" name="テキスト ボックス 74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51" name="直線コネクタ 75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52" name="テキスト ボックス 75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3" name="直線コネクタ 75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54" name="テキスト ボックス 753"/>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5" name="直線コネクタ 75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56" name="テキスト ボックス 75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7" name="直線コネクタ 75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8" name="テキスト ボックス 75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44994</xdr:rowOff>
    </xdr:from>
    <xdr:to>
      <xdr:col>116</xdr:col>
      <xdr:colOff>62864</xdr:colOff>
      <xdr:row>39</xdr:row>
      <xdr:rowOff>98878</xdr:rowOff>
    </xdr:to>
    <xdr:cxnSp macro="">
      <xdr:nvCxnSpPr>
        <xdr:cNvPr id="760" name="直線コネクタ 759"/>
        <xdr:cNvCxnSpPr/>
      </xdr:nvCxnSpPr>
      <xdr:spPr>
        <a:xfrm flipV="1">
          <a:off x="22159595" y="5359944"/>
          <a:ext cx="1269"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135544</xdr:rowOff>
    </xdr:from>
    <xdr:ext cx="249299" cy="259045"/>
    <xdr:sp macro="" textlink="">
      <xdr:nvSpPr>
        <xdr:cNvPr id="761" name="諸支出金最小値テキスト"/>
        <xdr:cNvSpPr txBox="1"/>
      </xdr:nvSpPr>
      <xdr:spPr>
        <a:xfrm>
          <a:off x="22212300" y="6822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62" name="直線コネクタ 76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163121</xdr:rowOff>
    </xdr:from>
    <xdr:ext cx="469744" cy="259045"/>
    <xdr:sp macro="" textlink="">
      <xdr:nvSpPr>
        <xdr:cNvPr id="763" name="諸支出金最大値テキスト"/>
        <xdr:cNvSpPr txBox="1"/>
      </xdr:nvSpPr>
      <xdr:spPr>
        <a:xfrm>
          <a:off x="22212300" y="513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44994</xdr:rowOff>
    </xdr:from>
    <xdr:to>
      <xdr:col>116</xdr:col>
      <xdr:colOff>152400</xdr:colOff>
      <xdr:row>31</xdr:row>
      <xdr:rowOff>44994</xdr:rowOff>
    </xdr:to>
    <xdr:cxnSp macro="">
      <xdr:nvCxnSpPr>
        <xdr:cNvPr id="764" name="直線コネクタ 763"/>
        <xdr:cNvCxnSpPr/>
      </xdr:nvCxnSpPr>
      <xdr:spPr>
        <a:xfrm>
          <a:off x="22072600" y="535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5" name="直線コネクタ 764"/>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52994</xdr:rowOff>
    </xdr:from>
    <xdr:ext cx="378565" cy="259045"/>
    <xdr:sp macro="" textlink="">
      <xdr:nvSpPr>
        <xdr:cNvPr id="766" name="諸支出金平均値テキスト"/>
        <xdr:cNvSpPr txBox="1"/>
      </xdr:nvSpPr>
      <xdr:spPr>
        <a:xfrm>
          <a:off x="22212300" y="65680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30117</xdr:rowOff>
    </xdr:from>
    <xdr:to>
      <xdr:col>116</xdr:col>
      <xdr:colOff>114300</xdr:colOff>
      <xdr:row>39</xdr:row>
      <xdr:rowOff>131717</xdr:rowOff>
    </xdr:to>
    <xdr:sp macro="" textlink="">
      <xdr:nvSpPr>
        <xdr:cNvPr id="767" name="フローチャート: 判断 766"/>
        <xdr:cNvSpPr/>
      </xdr:nvSpPr>
      <xdr:spPr>
        <a:xfrm>
          <a:off x="22110700" y="671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8" name="直線コネクタ 767"/>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38608</xdr:rowOff>
    </xdr:from>
    <xdr:to>
      <xdr:col>112</xdr:col>
      <xdr:colOff>38100</xdr:colOff>
      <xdr:row>39</xdr:row>
      <xdr:rowOff>140208</xdr:rowOff>
    </xdr:to>
    <xdr:sp macro="" textlink="">
      <xdr:nvSpPr>
        <xdr:cNvPr id="769" name="フローチャート: 判断 768"/>
        <xdr:cNvSpPr/>
      </xdr:nvSpPr>
      <xdr:spPr>
        <a:xfrm>
          <a:off x="21272500" y="672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156735</xdr:rowOff>
    </xdr:from>
    <xdr:ext cx="313932" cy="259045"/>
    <xdr:sp macro="" textlink="">
      <xdr:nvSpPr>
        <xdr:cNvPr id="770" name="テキスト ボックス 769"/>
        <xdr:cNvSpPr txBox="1"/>
      </xdr:nvSpPr>
      <xdr:spPr>
        <a:xfrm>
          <a:off x="21166333" y="65003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71" name="直線コネクタ 770"/>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42037</xdr:rowOff>
    </xdr:from>
    <xdr:to>
      <xdr:col>107</xdr:col>
      <xdr:colOff>101600</xdr:colOff>
      <xdr:row>39</xdr:row>
      <xdr:rowOff>143637</xdr:rowOff>
    </xdr:to>
    <xdr:sp macro="" textlink="">
      <xdr:nvSpPr>
        <xdr:cNvPr id="772" name="フローチャート: 判断 771"/>
        <xdr:cNvSpPr/>
      </xdr:nvSpPr>
      <xdr:spPr>
        <a:xfrm>
          <a:off x="20383500" y="672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160164</xdr:rowOff>
    </xdr:from>
    <xdr:ext cx="313932" cy="259045"/>
    <xdr:sp macro="" textlink="">
      <xdr:nvSpPr>
        <xdr:cNvPr id="773" name="テキスト ボックス 772"/>
        <xdr:cNvSpPr txBox="1"/>
      </xdr:nvSpPr>
      <xdr:spPr>
        <a:xfrm>
          <a:off x="20277333" y="65038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4" name="直線コネクタ 773"/>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34852</xdr:rowOff>
    </xdr:from>
    <xdr:to>
      <xdr:col>102</xdr:col>
      <xdr:colOff>165100</xdr:colOff>
      <xdr:row>39</xdr:row>
      <xdr:rowOff>136452</xdr:rowOff>
    </xdr:to>
    <xdr:sp macro="" textlink="">
      <xdr:nvSpPr>
        <xdr:cNvPr id="775" name="フローチャート: 判断 774"/>
        <xdr:cNvSpPr/>
      </xdr:nvSpPr>
      <xdr:spPr>
        <a:xfrm>
          <a:off x="19494500" y="672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152979</xdr:rowOff>
    </xdr:from>
    <xdr:ext cx="313932" cy="259045"/>
    <xdr:sp macro="" textlink="">
      <xdr:nvSpPr>
        <xdr:cNvPr id="776" name="テキスト ボックス 775"/>
        <xdr:cNvSpPr txBox="1"/>
      </xdr:nvSpPr>
      <xdr:spPr>
        <a:xfrm>
          <a:off x="19388333" y="6496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43833</xdr:rowOff>
    </xdr:from>
    <xdr:to>
      <xdr:col>98</xdr:col>
      <xdr:colOff>38100</xdr:colOff>
      <xdr:row>39</xdr:row>
      <xdr:rowOff>145433</xdr:rowOff>
    </xdr:to>
    <xdr:sp macro="" textlink="">
      <xdr:nvSpPr>
        <xdr:cNvPr id="777" name="フローチャート: 判断 776"/>
        <xdr:cNvSpPr/>
      </xdr:nvSpPr>
      <xdr:spPr>
        <a:xfrm>
          <a:off x="18605500" y="673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161960</xdr:rowOff>
    </xdr:from>
    <xdr:ext cx="313932" cy="259045"/>
    <xdr:sp macro="" textlink="">
      <xdr:nvSpPr>
        <xdr:cNvPr id="778" name="テキスト ボックス 777"/>
        <xdr:cNvSpPr txBox="1"/>
      </xdr:nvSpPr>
      <xdr:spPr>
        <a:xfrm>
          <a:off x="18499333" y="6505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9" name="テキスト ボックス 77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80" name="テキスト ボックス 77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81" name="テキスト ボックス 78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82" name="テキスト ボックス 78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3" name="テキスト ボックス 78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4" name="楕円 783"/>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8544</xdr:rowOff>
    </xdr:from>
    <xdr:ext cx="249299" cy="259045"/>
    <xdr:sp macro="" textlink="">
      <xdr:nvSpPr>
        <xdr:cNvPr id="785" name="諸支出金該当値テキスト"/>
        <xdr:cNvSpPr txBox="1"/>
      </xdr:nvSpPr>
      <xdr:spPr>
        <a:xfrm>
          <a:off x="22212300" y="6695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6" name="楕円 785"/>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7" name="テキスト ボックス 786"/>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8" name="楕円 787"/>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9" name="テキスト ボックス 788"/>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90" name="楕円 789"/>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91" name="テキスト ボックス 790"/>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92" name="楕円 791"/>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93" name="テキスト ボックス 792"/>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4" name="正方形/長方形 79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5" name="正方形/長方形 79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6" name="正方形/長方形 79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7" name="正方形/長方形 79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8" name="正方形/長方形 79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9" name="正方形/長方形 79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800" name="正方形/長方形 79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801" name="正方形/長方形 80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802" name="テキスト ボックス 80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3" name="直線コネクタ 80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4" name="直線コネクタ 80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5" name="テキスト ボックス 80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6" name="直線コネクタ 80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7" name="テキスト ボックス 80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9" name="直線コネクタ 80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1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1" name="直線コネクタ 81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1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3" name="直線コネクタ 81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4" name="直線コネクタ 81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フローチャート: 判断 81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7" name="直線コネクタ 81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8" name="フローチャート: 判断 81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9" name="テキスト ボックス 81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20" name="直線コネクタ 81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21" name="フローチャート: 判断 82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22" name="テキスト ボックス 82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3" name="直線コネクタ 82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4" name="フローチャート: 判断 82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5" name="テキスト ボックス 82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フローチャート: 判断 82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7" name="テキスト ボックス 82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8" name="テキスト ボックス 82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9" name="テキスト ボックス 82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0" name="テキスト ボックス 82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1" name="テキスト ボックス 83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2" name="テキスト ボックス 83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3" name="楕円 83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5" name="楕円 83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6" name="テキスト ボックス 83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7" name="楕円 83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8" name="テキスト ボックス 83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9" name="楕円 83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40" name="テキスト ボックス 83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41" name="楕円 84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42" name="テキスト ボックス 84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3" name="正方形/長方形 84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4" name="正方形/長方形 84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5" name="テキスト ボックス 84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県平均と比較して、消防費及び労働費</a:t>
          </a:r>
          <a:r>
            <a:rPr kumimoji="1" lang="ja-JP" altLang="ja-JP" sz="1200" b="0">
              <a:solidFill>
                <a:schemeClr val="dk1"/>
              </a:solidFill>
              <a:effectLst/>
              <a:latin typeface="ＭＳ ゴシック" panose="020B0609070205080204" pitchFamily="49" charset="-128"/>
              <a:ea typeface="ＭＳ ゴシック" panose="020B0609070205080204" pitchFamily="49" charset="-128"/>
              <a:cs typeface="+mn-cs"/>
            </a:rPr>
            <a:t>が上回っており、その他は県平均より下回っている。県</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平均より下回っているが、類似団体と比較して大きくなっているものは、民生費である。民生費では、待機児童解消のために保育所整備がなされてきたことによる運営費負担金が増えたや、障害者に対する給付事業などの扶助費が年々増加していることが要因である。今後は、事業費の抑制を図る必要がある。</a:t>
          </a:r>
          <a:endParaRPr lang="ja-JP" altLang="ja-JP" sz="16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沖縄県南風原町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年度より実質収支額が右肩下がりに減少しており、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R1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年度は前年度より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6.87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減となった。主な要因としては、算出式の分子である実質収支が大幅に減となったことによるものであり、令和２年度はほぼ横ばい、令和３年度は微増、令和４年度はほぼ横ばいとなっている。また、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年度と</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R1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年度の実質単年度収支が前年度と比較し大きく減となっている。その要因として、赤字解消のため</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に</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国民健康保険特別会計に多く繰入したことにより単年度収支が減となったためである。今後も、安定的な財政運営が行えるよう国保の赤字解消に努めていく。</a:t>
          </a:r>
          <a:endParaRPr lang="ja-JP" altLang="ja-JP" sz="16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沖縄県南風原町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特別会計については、不足分を一般会計からの繰出金で対応するため黒字決算であるが、国民健康保険特別会計については、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年度までは基準額以上の繰出金を行わなかったため、赤字決算となっている。しかし、</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R1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年度からは累積赤字及び単年度赤字の解消のため基準額以上の繰出をおこなったことにより、国民健康保険特別会計においても黒字となった。</a:t>
          </a:r>
          <a:endParaRPr lang="ja-JP" altLang="ja-JP" sz="1200">
            <a:effectLst/>
            <a:latin typeface="ＭＳ ゴシック" panose="020B0609070205080204" pitchFamily="49" charset="-128"/>
            <a:ea typeface="ＭＳ ゴシック" panose="020B0609070205080204" pitchFamily="49" charset="-128"/>
          </a:endParaRPr>
        </a:p>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R1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年度に策定された第三次財政健全化計画に基づき、国民健康保険特別会計の累積赤字は解消したが、いまだ単年度赤字も大きいため、今後も赤字解消を図っていく。</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沖縄県南風原町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b="0">
              <a:solidFill>
                <a:schemeClr val="dk1"/>
              </a:solidFill>
              <a:effectLst/>
              <a:latin typeface="ＭＳ ゴシック" panose="020B0609070205080204" pitchFamily="49" charset="-128"/>
              <a:ea typeface="ＭＳ ゴシック" panose="020B0609070205080204" pitchFamily="49" charset="-128"/>
              <a:cs typeface="+mn-cs"/>
            </a:rPr>
            <a:t>各道路・公園整備事業、土地区画整理事業など整備途中であるため、元利償還金は大きな減額が見込まれないが、臨時財政対策債を除く町債発行額が当該年度の公債費元金償還額以下になるよう抑制や、交付税措置のある地方債の活用等を行い、公債費負担の中長期的な平準化を図っていく。</a:t>
          </a:r>
          <a:endParaRPr lang="ja-JP" altLang="ja-JP" sz="16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沖縄県南風原町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地方債残高については、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から減少傾向にあるが、各道路、公園整備事業や土地区画整理事業などが整備途中であるため、大きな減額は見込めないが、臨時財政対策債を除く町債発行額が当該年度の公債費元金償還額以下になるよう抑制し、交付税措置のある地方債の活用等、公債費負担の中長期的な平準化を図っていく。また、公営企業債等への負担についても、下水道が整備途中であるため今後も上昇が見込まれるが、整備後の接続率の向上を図ることで、一般会計からの繰入を抑制するように努め将来負担を増やさないよう適正な財政運営を促していく。</a:t>
          </a:r>
          <a:endParaRPr lang="ja-JP" altLang="ja-JP" sz="16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沖縄県南風原町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Lucida Sans Unicode" panose="020B0602030504020204" pitchFamily="34" charset="0"/>
            </a:rPr>
            <a:t>R</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Lucida Sans Unicode" panose="020B0602030504020204" pitchFamily="34" charset="0"/>
            </a:rPr>
            <a:t>４年度は、前年度より財政調整基金で</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Lucida Sans Unicode" panose="020B0602030504020204" pitchFamily="34" charset="0"/>
            </a:rPr>
            <a:t>799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Lucida Sans Unicode" panose="020B0602030504020204" pitchFamily="34" charset="0"/>
            </a:rPr>
            <a:t>百万円の増となっている。</a:t>
          </a:r>
          <a:endParaRPr lang="ja-JP" altLang="ja-JP" sz="1600">
            <a:effectLst/>
            <a:latin typeface="ＭＳ ゴシック" panose="020B0609070205080204" pitchFamily="49" charset="-128"/>
            <a:ea typeface="ＭＳ ゴシック" panose="020B0609070205080204" pitchFamily="49" charset="-128"/>
            <a:cs typeface="Lucida Sans Unicode" panose="020B0602030504020204" pitchFamily="34" charset="0"/>
          </a:endParaRPr>
        </a:p>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Lucida Sans Unicode" panose="020B0602030504020204" pitchFamily="34" charset="0"/>
            </a:rPr>
            <a:t>その他特定目的基金については、土地区画整理事業基金の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Lucida Sans Unicode" panose="020B0602030504020204" pitchFamily="34" charset="0"/>
            </a:rPr>
            <a:t>113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Lucida Sans Unicode" panose="020B0602030504020204" pitchFamily="34" charset="0"/>
            </a:rPr>
            <a:t>百万円の減が要因となっている。</a:t>
          </a:r>
          <a:endParaRPr lang="ja-JP" altLang="ja-JP" sz="1600">
            <a:effectLst/>
            <a:latin typeface="ＭＳ ゴシック" panose="020B0609070205080204" pitchFamily="49" charset="-128"/>
            <a:ea typeface="ＭＳ ゴシック" panose="020B0609070205080204" pitchFamily="49" charset="-128"/>
            <a:cs typeface="Lucida Sans Unicode" panose="020B0602030504020204" pitchFamily="34" charset="0"/>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各基金設置条例に基づき、基金の適正な活用・運用をおこなう。</a:t>
          </a:r>
          <a:endParaRPr lang="ja-JP" altLang="ja-JP" sz="16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ふるさと応援基金・・・・・・寄附された寄附金を適正に管理し、運用するため</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福祉基金・・・・・・・・・・本格的な高齢化社会の到来に備え、地域における福祉活動の促進等事業に充てるため</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ふるさとづくり基金・・・・・ふるさと創生事業を推進するため</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リサイクル基金・・・・・・・ごみの「資源化・減量化」を促進し、快適な生活環境つくり目指すため</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一般廃棄物処理施設基金・・・那覇市・南風原町環境施設組合等の円滑な事業執行を図るため</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土地区画整理事業基金・・・</a:t>
          </a:r>
          <a:r>
            <a:rPr lang="ja-JP" altLang="ja-JP" sz="1200" b="0" i="0">
              <a:solidFill>
                <a:schemeClr val="dk1"/>
              </a:solidFill>
              <a:effectLst/>
              <a:latin typeface="ＭＳ ゴシック" panose="020B0609070205080204" pitchFamily="49" charset="-128"/>
              <a:ea typeface="ＭＳ ゴシック" panose="020B0609070205080204" pitchFamily="49" charset="-128"/>
              <a:cs typeface="+mn-cs"/>
            </a:rPr>
            <a:t>那覇広域都市計画事業津嘉山北土地区画整理事業に伴う保留地処分金を適正に管理するため</a:t>
          </a:r>
          <a:endParaRPr lang="ja-JP" altLang="ja-JP" sz="16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土地区画整理事業基金の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113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百万円の減が要因となっている。</a:t>
          </a:r>
          <a:endParaRPr lang="ja-JP" altLang="ja-JP" sz="16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基金残高を増やすだけではなく、基金を活用した事業の実施が設置の大きな目的となっているため、予算編成において社会情勢も鑑み、基金を活用した適正な予算措置を行う。</a:t>
          </a:r>
          <a:endParaRPr lang="ja-JP" altLang="ja-JP" sz="16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R</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４年度は前年度から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799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百万円増となっているのは、第三次財政健全化計画により歳出を抑えたことによる取崩額の抑制が主な要因である。</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R</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1,804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R</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2,603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a:t>
          </a:r>
          <a:endParaRPr lang="ja-JP" altLang="ja-JP" sz="16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年度末財政調整基金残高が標準財政規模の</a:t>
          </a:r>
          <a:r>
            <a:rPr lang="en-US" altLang="ja-JP" sz="1200" baseline="0">
              <a:solidFill>
                <a:schemeClr val="dk1"/>
              </a:solidFill>
              <a:effectLst/>
              <a:latin typeface="ＭＳ ゴシック" panose="020B0609070205080204" pitchFamily="49" charset="-128"/>
              <a:ea typeface="ＭＳ ゴシック" panose="020B0609070205080204" pitchFamily="49" charset="-128"/>
              <a:cs typeface="+mn-cs"/>
            </a:rPr>
            <a:t>20.0</a:t>
          </a:r>
          <a:r>
            <a:rPr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％前後の数値となるよう基金の確保に取り組む。</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今後も健全な財政運営を図り、引き続き財政調整基金の確保に努める。</a:t>
          </a:r>
          <a:endParaRPr lang="ja-JP" altLang="ja-JP" sz="16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R</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４年度は前年度から８百万円減となっているのは、令和３年度に普通交付税</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258,765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千円の追加交付があり、そのうち臨時財政対策債償還基金費として交付された</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163,410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千円は基準財政需要額（公債費）に算定されないため、元金償還に充てるために取り崩したため。</a:t>
          </a:r>
          <a:endParaRPr lang="ja-JP" altLang="ja-JP" sz="16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臨時財政対策債の償還期間が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年となっていることから、追加交付分</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163,410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千円を</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年かけて取り崩し、臨時財政対策債の償還に充てる。</a:t>
          </a:r>
          <a:endParaRPr lang="ja-JP" altLang="ja-JP" sz="16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83</v>
      </c>
      <c r="C2" s="182"/>
      <c r="D2" s="183"/>
    </row>
    <row r="3" spans="1:119" ht="18.75" customHeight="1" thickBot="1" x14ac:dyDescent="0.2">
      <c r="A3" s="181"/>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5"/>
      <c r="AN4" s="445"/>
      <c r="AO4" s="445"/>
      <c r="AP4" s="445"/>
      <c r="AQ4" s="445"/>
      <c r="AR4" s="445"/>
      <c r="AS4" s="445"/>
      <c r="AT4" s="445"/>
      <c r="AU4" s="445"/>
      <c r="AV4" s="445"/>
      <c r="AW4" s="445"/>
      <c r="AX4" s="600"/>
      <c r="AY4" s="411" t="s">
        <v>93</v>
      </c>
      <c r="AZ4" s="412"/>
      <c r="BA4" s="412"/>
      <c r="BB4" s="412"/>
      <c r="BC4" s="412"/>
      <c r="BD4" s="412"/>
      <c r="BE4" s="412"/>
      <c r="BF4" s="412"/>
      <c r="BG4" s="412"/>
      <c r="BH4" s="412"/>
      <c r="BI4" s="412"/>
      <c r="BJ4" s="412"/>
      <c r="BK4" s="412"/>
      <c r="BL4" s="412"/>
      <c r="BM4" s="413"/>
      <c r="BN4" s="414">
        <v>18014526</v>
      </c>
      <c r="BO4" s="415"/>
      <c r="BP4" s="415"/>
      <c r="BQ4" s="415"/>
      <c r="BR4" s="415"/>
      <c r="BS4" s="415"/>
      <c r="BT4" s="415"/>
      <c r="BU4" s="416"/>
      <c r="BV4" s="414">
        <v>18062295</v>
      </c>
      <c r="BW4" s="415"/>
      <c r="BX4" s="415"/>
      <c r="BY4" s="415"/>
      <c r="BZ4" s="415"/>
      <c r="CA4" s="415"/>
      <c r="CB4" s="415"/>
      <c r="CC4" s="416"/>
      <c r="CD4" s="585" t="s">
        <v>94</v>
      </c>
      <c r="CE4" s="586"/>
      <c r="CF4" s="586"/>
      <c r="CG4" s="586"/>
      <c r="CH4" s="586"/>
      <c r="CI4" s="586"/>
      <c r="CJ4" s="586"/>
      <c r="CK4" s="586"/>
      <c r="CL4" s="586"/>
      <c r="CM4" s="586"/>
      <c r="CN4" s="586"/>
      <c r="CO4" s="586"/>
      <c r="CP4" s="586"/>
      <c r="CQ4" s="586"/>
      <c r="CR4" s="586"/>
      <c r="CS4" s="587"/>
      <c r="CT4" s="588">
        <v>3.1</v>
      </c>
      <c r="CU4" s="589"/>
      <c r="CV4" s="589"/>
      <c r="CW4" s="589"/>
      <c r="CX4" s="589"/>
      <c r="CY4" s="589"/>
      <c r="CZ4" s="589"/>
      <c r="DA4" s="590"/>
      <c r="DB4" s="588">
        <v>3.3</v>
      </c>
      <c r="DC4" s="589"/>
      <c r="DD4" s="589"/>
      <c r="DE4" s="589"/>
      <c r="DF4" s="589"/>
      <c r="DG4" s="589"/>
      <c r="DH4" s="589"/>
      <c r="DI4" s="590"/>
    </row>
    <row r="5" spans="1:119" ht="18.75" customHeight="1" x14ac:dyDescent="0.15">
      <c r="A5" s="181"/>
      <c r="B5" s="595"/>
      <c r="C5" s="446"/>
      <c r="D5" s="446"/>
      <c r="E5" s="596"/>
      <c r="F5" s="596"/>
      <c r="G5" s="596"/>
      <c r="H5" s="596"/>
      <c r="I5" s="596"/>
      <c r="J5" s="596"/>
      <c r="K5" s="596"/>
      <c r="L5" s="596"/>
      <c r="M5" s="596"/>
      <c r="N5" s="596"/>
      <c r="O5" s="596"/>
      <c r="P5" s="596"/>
      <c r="Q5" s="596"/>
      <c r="R5" s="444"/>
      <c r="S5" s="444"/>
      <c r="T5" s="444"/>
      <c r="U5" s="444"/>
      <c r="V5" s="599"/>
      <c r="W5" s="515"/>
      <c r="X5" s="445"/>
      <c r="Y5" s="445"/>
      <c r="Z5" s="445"/>
      <c r="AA5" s="445"/>
      <c r="AB5" s="446"/>
      <c r="AC5" s="444"/>
      <c r="AD5" s="445"/>
      <c r="AE5" s="445"/>
      <c r="AF5" s="445"/>
      <c r="AG5" s="445"/>
      <c r="AH5" s="445"/>
      <c r="AI5" s="445"/>
      <c r="AJ5" s="445"/>
      <c r="AK5" s="445"/>
      <c r="AL5" s="600"/>
      <c r="AM5" s="478" t="s">
        <v>95</v>
      </c>
      <c r="AN5" s="393"/>
      <c r="AO5" s="393"/>
      <c r="AP5" s="393"/>
      <c r="AQ5" s="393"/>
      <c r="AR5" s="393"/>
      <c r="AS5" s="393"/>
      <c r="AT5" s="394"/>
      <c r="AU5" s="466" t="s">
        <v>96</v>
      </c>
      <c r="AV5" s="467"/>
      <c r="AW5" s="467"/>
      <c r="AX5" s="467"/>
      <c r="AY5" s="399" t="s">
        <v>97</v>
      </c>
      <c r="AZ5" s="400"/>
      <c r="BA5" s="400"/>
      <c r="BB5" s="400"/>
      <c r="BC5" s="400"/>
      <c r="BD5" s="400"/>
      <c r="BE5" s="400"/>
      <c r="BF5" s="400"/>
      <c r="BG5" s="400"/>
      <c r="BH5" s="400"/>
      <c r="BI5" s="400"/>
      <c r="BJ5" s="400"/>
      <c r="BK5" s="400"/>
      <c r="BL5" s="400"/>
      <c r="BM5" s="401"/>
      <c r="BN5" s="419">
        <v>17524321</v>
      </c>
      <c r="BO5" s="420"/>
      <c r="BP5" s="420"/>
      <c r="BQ5" s="420"/>
      <c r="BR5" s="420"/>
      <c r="BS5" s="420"/>
      <c r="BT5" s="420"/>
      <c r="BU5" s="421"/>
      <c r="BV5" s="419">
        <v>17695756</v>
      </c>
      <c r="BW5" s="420"/>
      <c r="BX5" s="420"/>
      <c r="BY5" s="420"/>
      <c r="BZ5" s="420"/>
      <c r="CA5" s="420"/>
      <c r="CB5" s="420"/>
      <c r="CC5" s="421"/>
      <c r="CD5" s="428" t="s">
        <v>98</v>
      </c>
      <c r="CE5" s="373"/>
      <c r="CF5" s="373"/>
      <c r="CG5" s="373"/>
      <c r="CH5" s="373"/>
      <c r="CI5" s="373"/>
      <c r="CJ5" s="373"/>
      <c r="CK5" s="373"/>
      <c r="CL5" s="373"/>
      <c r="CM5" s="373"/>
      <c r="CN5" s="373"/>
      <c r="CO5" s="373"/>
      <c r="CP5" s="373"/>
      <c r="CQ5" s="373"/>
      <c r="CR5" s="373"/>
      <c r="CS5" s="429"/>
      <c r="CT5" s="389">
        <v>83</v>
      </c>
      <c r="CU5" s="390"/>
      <c r="CV5" s="390"/>
      <c r="CW5" s="390"/>
      <c r="CX5" s="390"/>
      <c r="CY5" s="390"/>
      <c r="CZ5" s="390"/>
      <c r="DA5" s="391"/>
      <c r="DB5" s="389">
        <v>78.400000000000006</v>
      </c>
      <c r="DC5" s="390"/>
      <c r="DD5" s="390"/>
      <c r="DE5" s="390"/>
      <c r="DF5" s="390"/>
      <c r="DG5" s="390"/>
      <c r="DH5" s="390"/>
      <c r="DI5" s="391"/>
    </row>
    <row r="6" spans="1:119" ht="18.75" customHeight="1" x14ac:dyDescent="0.15">
      <c r="A6" s="181"/>
      <c r="B6" s="565" t="s">
        <v>99</v>
      </c>
      <c r="C6" s="443"/>
      <c r="D6" s="443"/>
      <c r="E6" s="566"/>
      <c r="F6" s="566"/>
      <c r="G6" s="566"/>
      <c r="H6" s="566"/>
      <c r="I6" s="566"/>
      <c r="J6" s="566"/>
      <c r="K6" s="566"/>
      <c r="L6" s="566" t="s">
        <v>100</v>
      </c>
      <c r="M6" s="566"/>
      <c r="N6" s="566"/>
      <c r="O6" s="566"/>
      <c r="P6" s="566"/>
      <c r="Q6" s="566"/>
      <c r="R6" s="441"/>
      <c r="S6" s="441"/>
      <c r="T6" s="441"/>
      <c r="U6" s="441"/>
      <c r="V6" s="572"/>
      <c r="W6" s="500" t="s">
        <v>101</v>
      </c>
      <c r="X6" s="442"/>
      <c r="Y6" s="442"/>
      <c r="Z6" s="442"/>
      <c r="AA6" s="442"/>
      <c r="AB6" s="443"/>
      <c r="AC6" s="577" t="s">
        <v>102</v>
      </c>
      <c r="AD6" s="578"/>
      <c r="AE6" s="578"/>
      <c r="AF6" s="578"/>
      <c r="AG6" s="578"/>
      <c r="AH6" s="578"/>
      <c r="AI6" s="578"/>
      <c r="AJ6" s="578"/>
      <c r="AK6" s="578"/>
      <c r="AL6" s="579"/>
      <c r="AM6" s="478" t="s">
        <v>103</v>
      </c>
      <c r="AN6" s="393"/>
      <c r="AO6" s="393"/>
      <c r="AP6" s="393"/>
      <c r="AQ6" s="393"/>
      <c r="AR6" s="393"/>
      <c r="AS6" s="393"/>
      <c r="AT6" s="394"/>
      <c r="AU6" s="466" t="s">
        <v>104</v>
      </c>
      <c r="AV6" s="467"/>
      <c r="AW6" s="467"/>
      <c r="AX6" s="467"/>
      <c r="AY6" s="399" t="s">
        <v>105</v>
      </c>
      <c r="AZ6" s="400"/>
      <c r="BA6" s="400"/>
      <c r="BB6" s="400"/>
      <c r="BC6" s="400"/>
      <c r="BD6" s="400"/>
      <c r="BE6" s="400"/>
      <c r="BF6" s="400"/>
      <c r="BG6" s="400"/>
      <c r="BH6" s="400"/>
      <c r="BI6" s="400"/>
      <c r="BJ6" s="400"/>
      <c r="BK6" s="400"/>
      <c r="BL6" s="400"/>
      <c r="BM6" s="401"/>
      <c r="BN6" s="419">
        <v>490205</v>
      </c>
      <c r="BO6" s="420"/>
      <c r="BP6" s="420"/>
      <c r="BQ6" s="420"/>
      <c r="BR6" s="420"/>
      <c r="BS6" s="420"/>
      <c r="BT6" s="420"/>
      <c r="BU6" s="421"/>
      <c r="BV6" s="419">
        <v>366539</v>
      </c>
      <c r="BW6" s="420"/>
      <c r="BX6" s="420"/>
      <c r="BY6" s="420"/>
      <c r="BZ6" s="420"/>
      <c r="CA6" s="420"/>
      <c r="CB6" s="420"/>
      <c r="CC6" s="421"/>
      <c r="CD6" s="428" t="s">
        <v>106</v>
      </c>
      <c r="CE6" s="373"/>
      <c r="CF6" s="373"/>
      <c r="CG6" s="373"/>
      <c r="CH6" s="373"/>
      <c r="CI6" s="373"/>
      <c r="CJ6" s="373"/>
      <c r="CK6" s="373"/>
      <c r="CL6" s="373"/>
      <c r="CM6" s="373"/>
      <c r="CN6" s="373"/>
      <c r="CO6" s="373"/>
      <c r="CP6" s="373"/>
      <c r="CQ6" s="373"/>
      <c r="CR6" s="373"/>
      <c r="CS6" s="429"/>
      <c r="CT6" s="562">
        <v>84.6</v>
      </c>
      <c r="CU6" s="563"/>
      <c r="CV6" s="563"/>
      <c r="CW6" s="563"/>
      <c r="CX6" s="563"/>
      <c r="CY6" s="563"/>
      <c r="CZ6" s="563"/>
      <c r="DA6" s="564"/>
      <c r="DB6" s="562">
        <v>84.2</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8" t="s">
        <v>107</v>
      </c>
      <c r="AN7" s="393"/>
      <c r="AO7" s="393"/>
      <c r="AP7" s="393"/>
      <c r="AQ7" s="393"/>
      <c r="AR7" s="393"/>
      <c r="AS7" s="393"/>
      <c r="AT7" s="394"/>
      <c r="AU7" s="466" t="s">
        <v>104</v>
      </c>
      <c r="AV7" s="467"/>
      <c r="AW7" s="467"/>
      <c r="AX7" s="467"/>
      <c r="AY7" s="399" t="s">
        <v>108</v>
      </c>
      <c r="AZ7" s="400"/>
      <c r="BA7" s="400"/>
      <c r="BB7" s="400"/>
      <c r="BC7" s="400"/>
      <c r="BD7" s="400"/>
      <c r="BE7" s="400"/>
      <c r="BF7" s="400"/>
      <c r="BG7" s="400"/>
      <c r="BH7" s="400"/>
      <c r="BI7" s="400"/>
      <c r="BJ7" s="400"/>
      <c r="BK7" s="400"/>
      <c r="BL7" s="400"/>
      <c r="BM7" s="401"/>
      <c r="BN7" s="419">
        <v>229627</v>
      </c>
      <c r="BO7" s="420"/>
      <c r="BP7" s="420"/>
      <c r="BQ7" s="420"/>
      <c r="BR7" s="420"/>
      <c r="BS7" s="420"/>
      <c r="BT7" s="420"/>
      <c r="BU7" s="421"/>
      <c r="BV7" s="419">
        <v>91908</v>
      </c>
      <c r="BW7" s="420"/>
      <c r="BX7" s="420"/>
      <c r="BY7" s="420"/>
      <c r="BZ7" s="420"/>
      <c r="CA7" s="420"/>
      <c r="CB7" s="420"/>
      <c r="CC7" s="421"/>
      <c r="CD7" s="428" t="s">
        <v>109</v>
      </c>
      <c r="CE7" s="373"/>
      <c r="CF7" s="373"/>
      <c r="CG7" s="373"/>
      <c r="CH7" s="373"/>
      <c r="CI7" s="373"/>
      <c r="CJ7" s="373"/>
      <c r="CK7" s="373"/>
      <c r="CL7" s="373"/>
      <c r="CM7" s="373"/>
      <c r="CN7" s="373"/>
      <c r="CO7" s="373"/>
      <c r="CP7" s="373"/>
      <c r="CQ7" s="373"/>
      <c r="CR7" s="373"/>
      <c r="CS7" s="429"/>
      <c r="CT7" s="419">
        <v>8358344</v>
      </c>
      <c r="CU7" s="420"/>
      <c r="CV7" s="420"/>
      <c r="CW7" s="420"/>
      <c r="CX7" s="420"/>
      <c r="CY7" s="420"/>
      <c r="CZ7" s="420"/>
      <c r="DA7" s="421"/>
      <c r="DB7" s="419">
        <v>8446337</v>
      </c>
      <c r="DC7" s="420"/>
      <c r="DD7" s="420"/>
      <c r="DE7" s="420"/>
      <c r="DF7" s="420"/>
      <c r="DG7" s="420"/>
      <c r="DH7" s="420"/>
      <c r="DI7" s="421"/>
    </row>
    <row r="8" spans="1:119" ht="18.75" customHeight="1" thickBot="1" x14ac:dyDescent="0.2">
      <c r="A8" s="181"/>
      <c r="B8" s="570"/>
      <c r="C8" s="501"/>
      <c r="D8" s="501"/>
      <c r="E8" s="571"/>
      <c r="F8" s="571"/>
      <c r="G8" s="571"/>
      <c r="H8" s="571"/>
      <c r="I8" s="571"/>
      <c r="J8" s="571"/>
      <c r="K8" s="571"/>
      <c r="L8" s="571"/>
      <c r="M8" s="571"/>
      <c r="N8" s="571"/>
      <c r="O8" s="571"/>
      <c r="P8" s="571"/>
      <c r="Q8" s="571"/>
      <c r="R8" s="575"/>
      <c r="S8" s="575"/>
      <c r="T8" s="575"/>
      <c r="U8" s="575"/>
      <c r="V8" s="576"/>
      <c r="W8" s="490"/>
      <c r="X8" s="491"/>
      <c r="Y8" s="491"/>
      <c r="Z8" s="491"/>
      <c r="AA8" s="491"/>
      <c r="AB8" s="501"/>
      <c r="AC8" s="582"/>
      <c r="AD8" s="583"/>
      <c r="AE8" s="583"/>
      <c r="AF8" s="583"/>
      <c r="AG8" s="583"/>
      <c r="AH8" s="583"/>
      <c r="AI8" s="583"/>
      <c r="AJ8" s="583"/>
      <c r="AK8" s="583"/>
      <c r="AL8" s="584"/>
      <c r="AM8" s="478" t="s">
        <v>110</v>
      </c>
      <c r="AN8" s="393"/>
      <c r="AO8" s="393"/>
      <c r="AP8" s="393"/>
      <c r="AQ8" s="393"/>
      <c r="AR8" s="393"/>
      <c r="AS8" s="393"/>
      <c r="AT8" s="394"/>
      <c r="AU8" s="466" t="s">
        <v>111</v>
      </c>
      <c r="AV8" s="467"/>
      <c r="AW8" s="467"/>
      <c r="AX8" s="467"/>
      <c r="AY8" s="399" t="s">
        <v>112</v>
      </c>
      <c r="AZ8" s="400"/>
      <c r="BA8" s="400"/>
      <c r="BB8" s="400"/>
      <c r="BC8" s="400"/>
      <c r="BD8" s="400"/>
      <c r="BE8" s="400"/>
      <c r="BF8" s="400"/>
      <c r="BG8" s="400"/>
      <c r="BH8" s="400"/>
      <c r="BI8" s="400"/>
      <c r="BJ8" s="400"/>
      <c r="BK8" s="400"/>
      <c r="BL8" s="400"/>
      <c r="BM8" s="401"/>
      <c r="BN8" s="419">
        <v>260578</v>
      </c>
      <c r="BO8" s="420"/>
      <c r="BP8" s="420"/>
      <c r="BQ8" s="420"/>
      <c r="BR8" s="420"/>
      <c r="BS8" s="420"/>
      <c r="BT8" s="420"/>
      <c r="BU8" s="421"/>
      <c r="BV8" s="419">
        <v>274631</v>
      </c>
      <c r="BW8" s="420"/>
      <c r="BX8" s="420"/>
      <c r="BY8" s="420"/>
      <c r="BZ8" s="420"/>
      <c r="CA8" s="420"/>
      <c r="CB8" s="420"/>
      <c r="CC8" s="421"/>
      <c r="CD8" s="428" t="s">
        <v>113</v>
      </c>
      <c r="CE8" s="373"/>
      <c r="CF8" s="373"/>
      <c r="CG8" s="373"/>
      <c r="CH8" s="373"/>
      <c r="CI8" s="373"/>
      <c r="CJ8" s="373"/>
      <c r="CK8" s="373"/>
      <c r="CL8" s="373"/>
      <c r="CM8" s="373"/>
      <c r="CN8" s="373"/>
      <c r="CO8" s="373"/>
      <c r="CP8" s="373"/>
      <c r="CQ8" s="373"/>
      <c r="CR8" s="373"/>
      <c r="CS8" s="429"/>
      <c r="CT8" s="522">
        <v>0.63</v>
      </c>
      <c r="CU8" s="523"/>
      <c r="CV8" s="523"/>
      <c r="CW8" s="523"/>
      <c r="CX8" s="523"/>
      <c r="CY8" s="523"/>
      <c r="CZ8" s="523"/>
      <c r="DA8" s="524"/>
      <c r="DB8" s="522">
        <v>0.64</v>
      </c>
      <c r="DC8" s="523"/>
      <c r="DD8" s="523"/>
      <c r="DE8" s="523"/>
      <c r="DF8" s="523"/>
      <c r="DG8" s="523"/>
      <c r="DH8" s="523"/>
      <c r="DI8" s="524"/>
    </row>
    <row r="9" spans="1:119" ht="18.75" customHeight="1" thickBot="1" x14ac:dyDescent="0.2">
      <c r="A9" s="181"/>
      <c r="B9" s="551" t="s">
        <v>114</v>
      </c>
      <c r="C9" s="552"/>
      <c r="D9" s="552"/>
      <c r="E9" s="552"/>
      <c r="F9" s="552"/>
      <c r="G9" s="552"/>
      <c r="H9" s="552"/>
      <c r="I9" s="552"/>
      <c r="J9" s="552"/>
      <c r="K9" s="472"/>
      <c r="L9" s="553" t="s">
        <v>115</v>
      </c>
      <c r="M9" s="554"/>
      <c r="N9" s="554"/>
      <c r="O9" s="554"/>
      <c r="P9" s="554"/>
      <c r="Q9" s="555"/>
      <c r="R9" s="556">
        <v>40440</v>
      </c>
      <c r="S9" s="557"/>
      <c r="T9" s="557"/>
      <c r="U9" s="557"/>
      <c r="V9" s="558"/>
      <c r="W9" s="488" t="s">
        <v>116</v>
      </c>
      <c r="X9" s="489"/>
      <c r="Y9" s="489"/>
      <c r="Z9" s="489"/>
      <c r="AA9" s="489"/>
      <c r="AB9" s="489"/>
      <c r="AC9" s="489"/>
      <c r="AD9" s="489"/>
      <c r="AE9" s="489"/>
      <c r="AF9" s="489"/>
      <c r="AG9" s="489"/>
      <c r="AH9" s="489"/>
      <c r="AI9" s="489"/>
      <c r="AJ9" s="489"/>
      <c r="AK9" s="489"/>
      <c r="AL9" s="559"/>
      <c r="AM9" s="478" t="s">
        <v>117</v>
      </c>
      <c r="AN9" s="393"/>
      <c r="AO9" s="393"/>
      <c r="AP9" s="393"/>
      <c r="AQ9" s="393"/>
      <c r="AR9" s="393"/>
      <c r="AS9" s="393"/>
      <c r="AT9" s="394"/>
      <c r="AU9" s="466" t="s">
        <v>96</v>
      </c>
      <c r="AV9" s="467"/>
      <c r="AW9" s="467"/>
      <c r="AX9" s="467"/>
      <c r="AY9" s="399" t="s">
        <v>118</v>
      </c>
      <c r="AZ9" s="400"/>
      <c r="BA9" s="400"/>
      <c r="BB9" s="400"/>
      <c r="BC9" s="400"/>
      <c r="BD9" s="400"/>
      <c r="BE9" s="400"/>
      <c r="BF9" s="400"/>
      <c r="BG9" s="400"/>
      <c r="BH9" s="400"/>
      <c r="BI9" s="400"/>
      <c r="BJ9" s="400"/>
      <c r="BK9" s="400"/>
      <c r="BL9" s="400"/>
      <c r="BM9" s="401"/>
      <c r="BN9" s="419">
        <v>-14053</v>
      </c>
      <c r="BO9" s="420"/>
      <c r="BP9" s="420"/>
      <c r="BQ9" s="420"/>
      <c r="BR9" s="420"/>
      <c r="BS9" s="420"/>
      <c r="BT9" s="420"/>
      <c r="BU9" s="421"/>
      <c r="BV9" s="419">
        <v>102817</v>
      </c>
      <c r="BW9" s="420"/>
      <c r="BX9" s="420"/>
      <c r="BY9" s="420"/>
      <c r="BZ9" s="420"/>
      <c r="CA9" s="420"/>
      <c r="CB9" s="420"/>
      <c r="CC9" s="421"/>
      <c r="CD9" s="428" t="s">
        <v>119</v>
      </c>
      <c r="CE9" s="373"/>
      <c r="CF9" s="373"/>
      <c r="CG9" s="373"/>
      <c r="CH9" s="373"/>
      <c r="CI9" s="373"/>
      <c r="CJ9" s="373"/>
      <c r="CK9" s="373"/>
      <c r="CL9" s="373"/>
      <c r="CM9" s="373"/>
      <c r="CN9" s="373"/>
      <c r="CO9" s="373"/>
      <c r="CP9" s="373"/>
      <c r="CQ9" s="373"/>
      <c r="CR9" s="373"/>
      <c r="CS9" s="429"/>
      <c r="CT9" s="389">
        <v>12.5</v>
      </c>
      <c r="CU9" s="390"/>
      <c r="CV9" s="390"/>
      <c r="CW9" s="390"/>
      <c r="CX9" s="390"/>
      <c r="CY9" s="390"/>
      <c r="CZ9" s="390"/>
      <c r="DA9" s="391"/>
      <c r="DB9" s="389">
        <v>13.1</v>
      </c>
      <c r="DC9" s="390"/>
      <c r="DD9" s="390"/>
      <c r="DE9" s="390"/>
      <c r="DF9" s="390"/>
      <c r="DG9" s="390"/>
      <c r="DH9" s="390"/>
      <c r="DI9" s="391"/>
    </row>
    <row r="10" spans="1:119" ht="18.75" customHeight="1" thickBot="1" x14ac:dyDescent="0.2">
      <c r="A10" s="181"/>
      <c r="B10" s="551"/>
      <c r="C10" s="552"/>
      <c r="D10" s="552"/>
      <c r="E10" s="552"/>
      <c r="F10" s="552"/>
      <c r="G10" s="552"/>
      <c r="H10" s="552"/>
      <c r="I10" s="552"/>
      <c r="J10" s="552"/>
      <c r="K10" s="472"/>
      <c r="L10" s="392" t="s">
        <v>120</v>
      </c>
      <c r="M10" s="393"/>
      <c r="N10" s="393"/>
      <c r="O10" s="393"/>
      <c r="P10" s="393"/>
      <c r="Q10" s="394"/>
      <c r="R10" s="395">
        <v>37502</v>
      </c>
      <c r="S10" s="396"/>
      <c r="T10" s="396"/>
      <c r="U10" s="396"/>
      <c r="V10" s="398"/>
      <c r="W10" s="560"/>
      <c r="X10" s="370"/>
      <c r="Y10" s="370"/>
      <c r="Z10" s="370"/>
      <c r="AA10" s="370"/>
      <c r="AB10" s="370"/>
      <c r="AC10" s="370"/>
      <c r="AD10" s="370"/>
      <c r="AE10" s="370"/>
      <c r="AF10" s="370"/>
      <c r="AG10" s="370"/>
      <c r="AH10" s="370"/>
      <c r="AI10" s="370"/>
      <c r="AJ10" s="370"/>
      <c r="AK10" s="370"/>
      <c r="AL10" s="561"/>
      <c r="AM10" s="478" t="s">
        <v>121</v>
      </c>
      <c r="AN10" s="393"/>
      <c r="AO10" s="393"/>
      <c r="AP10" s="393"/>
      <c r="AQ10" s="393"/>
      <c r="AR10" s="393"/>
      <c r="AS10" s="393"/>
      <c r="AT10" s="394"/>
      <c r="AU10" s="466" t="s">
        <v>122</v>
      </c>
      <c r="AV10" s="467"/>
      <c r="AW10" s="467"/>
      <c r="AX10" s="467"/>
      <c r="AY10" s="399" t="s">
        <v>123</v>
      </c>
      <c r="AZ10" s="400"/>
      <c r="BA10" s="400"/>
      <c r="BB10" s="400"/>
      <c r="BC10" s="400"/>
      <c r="BD10" s="400"/>
      <c r="BE10" s="400"/>
      <c r="BF10" s="400"/>
      <c r="BG10" s="400"/>
      <c r="BH10" s="400"/>
      <c r="BI10" s="400"/>
      <c r="BJ10" s="400"/>
      <c r="BK10" s="400"/>
      <c r="BL10" s="400"/>
      <c r="BM10" s="401"/>
      <c r="BN10" s="419">
        <v>950987</v>
      </c>
      <c r="BO10" s="420"/>
      <c r="BP10" s="420"/>
      <c r="BQ10" s="420"/>
      <c r="BR10" s="420"/>
      <c r="BS10" s="420"/>
      <c r="BT10" s="420"/>
      <c r="BU10" s="421"/>
      <c r="BV10" s="419">
        <v>936309</v>
      </c>
      <c r="BW10" s="420"/>
      <c r="BX10" s="420"/>
      <c r="BY10" s="420"/>
      <c r="BZ10" s="420"/>
      <c r="CA10" s="420"/>
      <c r="CB10" s="420"/>
      <c r="CC10" s="421"/>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2"/>
      <c r="L11" s="374" t="s">
        <v>125</v>
      </c>
      <c r="M11" s="375"/>
      <c r="N11" s="375"/>
      <c r="O11" s="375"/>
      <c r="P11" s="375"/>
      <c r="Q11" s="376"/>
      <c r="R11" s="548" t="s">
        <v>126</v>
      </c>
      <c r="S11" s="549"/>
      <c r="T11" s="549"/>
      <c r="U11" s="549"/>
      <c r="V11" s="550"/>
      <c r="W11" s="560"/>
      <c r="X11" s="370"/>
      <c r="Y11" s="370"/>
      <c r="Z11" s="370"/>
      <c r="AA11" s="370"/>
      <c r="AB11" s="370"/>
      <c r="AC11" s="370"/>
      <c r="AD11" s="370"/>
      <c r="AE11" s="370"/>
      <c r="AF11" s="370"/>
      <c r="AG11" s="370"/>
      <c r="AH11" s="370"/>
      <c r="AI11" s="370"/>
      <c r="AJ11" s="370"/>
      <c r="AK11" s="370"/>
      <c r="AL11" s="561"/>
      <c r="AM11" s="478" t="s">
        <v>127</v>
      </c>
      <c r="AN11" s="393"/>
      <c r="AO11" s="393"/>
      <c r="AP11" s="393"/>
      <c r="AQ11" s="393"/>
      <c r="AR11" s="393"/>
      <c r="AS11" s="393"/>
      <c r="AT11" s="394"/>
      <c r="AU11" s="466" t="s">
        <v>104</v>
      </c>
      <c r="AV11" s="467"/>
      <c r="AW11" s="467"/>
      <c r="AX11" s="467"/>
      <c r="AY11" s="399" t="s">
        <v>128</v>
      </c>
      <c r="AZ11" s="400"/>
      <c r="BA11" s="400"/>
      <c r="BB11" s="400"/>
      <c r="BC11" s="400"/>
      <c r="BD11" s="400"/>
      <c r="BE11" s="400"/>
      <c r="BF11" s="400"/>
      <c r="BG11" s="400"/>
      <c r="BH11" s="400"/>
      <c r="BI11" s="400"/>
      <c r="BJ11" s="400"/>
      <c r="BK11" s="400"/>
      <c r="BL11" s="400"/>
      <c r="BM11" s="401"/>
      <c r="BN11" s="419">
        <v>0</v>
      </c>
      <c r="BO11" s="420"/>
      <c r="BP11" s="420"/>
      <c r="BQ11" s="420"/>
      <c r="BR11" s="420"/>
      <c r="BS11" s="420"/>
      <c r="BT11" s="420"/>
      <c r="BU11" s="421"/>
      <c r="BV11" s="419">
        <v>0</v>
      </c>
      <c r="BW11" s="420"/>
      <c r="BX11" s="420"/>
      <c r="BY11" s="420"/>
      <c r="BZ11" s="420"/>
      <c r="CA11" s="420"/>
      <c r="CB11" s="420"/>
      <c r="CC11" s="421"/>
      <c r="CD11" s="428" t="s">
        <v>129</v>
      </c>
      <c r="CE11" s="373"/>
      <c r="CF11" s="373"/>
      <c r="CG11" s="373"/>
      <c r="CH11" s="373"/>
      <c r="CI11" s="373"/>
      <c r="CJ11" s="373"/>
      <c r="CK11" s="373"/>
      <c r="CL11" s="373"/>
      <c r="CM11" s="373"/>
      <c r="CN11" s="373"/>
      <c r="CO11" s="373"/>
      <c r="CP11" s="373"/>
      <c r="CQ11" s="373"/>
      <c r="CR11" s="373"/>
      <c r="CS11" s="429"/>
      <c r="CT11" s="522" t="s">
        <v>130</v>
      </c>
      <c r="CU11" s="523"/>
      <c r="CV11" s="523"/>
      <c r="CW11" s="523"/>
      <c r="CX11" s="523"/>
      <c r="CY11" s="523"/>
      <c r="CZ11" s="523"/>
      <c r="DA11" s="524"/>
      <c r="DB11" s="522" t="s">
        <v>131</v>
      </c>
      <c r="DC11" s="523"/>
      <c r="DD11" s="523"/>
      <c r="DE11" s="523"/>
      <c r="DF11" s="523"/>
      <c r="DG11" s="523"/>
      <c r="DH11" s="523"/>
      <c r="DI11" s="524"/>
    </row>
    <row r="12" spans="1:119" ht="18.75" customHeight="1" x14ac:dyDescent="0.15">
      <c r="A12" s="181"/>
      <c r="B12" s="525" t="s">
        <v>132</v>
      </c>
      <c r="C12" s="526"/>
      <c r="D12" s="526"/>
      <c r="E12" s="526"/>
      <c r="F12" s="526"/>
      <c r="G12" s="526"/>
      <c r="H12" s="526"/>
      <c r="I12" s="526"/>
      <c r="J12" s="526"/>
      <c r="K12" s="527"/>
      <c r="L12" s="534" t="s">
        <v>133</v>
      </c>
      <c r="M12" s="535"/>
      <c r="N12" s="535"/>
      <c r="O12" s="535"/>
      <c r="P12" s="535"/>
      <c r="Q12" s="536"/>
      <c r="R12" s="537">
        <v>40642</v>
      </c>
      <c r="S12" s="538"/>
      <c r="T12" s="538"/>
      <c r="U12" s="538"/>
      <c r="V12" s="539"/>
      <c r="W12" s="540" t="s">
        <v>1</v>
      </c>
      <c r="X12" s="467"/>
      <c r="Y12" s="467"/>
      <c r="Z12" s="467"/>
      <c r="AA12" s="467"/>
      <c r="AB12" s="541"/>
      <c r="AC12" s="542" t="s">
        <v>134</v>
      </c>
      <c r="AD12" s="543"/>
      <c r="AE12" s="543"/>
      <c r="AF12" s="543"/>
      <c r="AG12" s="544"/>
      <c r="AH12" s="542" t="s">
        <v>135</v>
      </c>
      <c r="AI12" s="543"/>
      <c r="AJ12" s="543"/>
      <c r="AK12" s="543"/>
      <c r="AL12" s="545"/>
      <c r="AM12" s="478" t="s">
        <v>136</v>
      </c>
      <c r="AN12" s="393"/>
      <c r="AO12" s="393"/>
      <c r="AP12" s="393"/>
      <c r="AQ12" s="393"/>
      <c r="AR12" s="393"/>
      <c r="AS12" s="393"/>
      <c r="AT12" s="394"/>
      <c r="AU12" s="466" t="s">
        <v>137</v>
      </c>
      <c r="AV12" s="467"/>
      <c r="AW12" s="467"/>
      <c r="AX12" s="467"/>
      <c r="AY12" s="399" t="s">
        <v>138</v>
      </c>
      <c r="AZ12" s="400"/>
      <c r="BA12" s="400"/>
      <c r="BB12" s="400"/>
      <c r="BC12" s="400"/>
      <c r="BD12" s="400"/>
      <c r="BE12" s="400"/>
      <c r="BF12" s="400"/>
      <c r="BG12" s="400"/>
      <c r="BH12" s="400"/>
      <c r="BI12" s="400"/>
      <c r="BJ12" s="400"/>
      <c r="BK12" s="400"/>
      <c r="BL12" s="400"/>
      <c r="BM12" s="401"/>
      <c r="BN12" s="419">
        <v>152019</v>
      </c>
      <c r="BO12" s="420"/>
      <c r="BP12" s="420"/>
      <c r="BQ12" s="420"/>
      <c r="BR12" s="420"/>
      <c r="BS12" s="420"/>
      <c r="BT12" s="420"/>
      <c r="BU12" s="421"/>
      <c r="BV12" s="419">
        <v>127728</v>
      </c>
      <c r="BW12" s="420"/>
      <c r="BX12" s="420"/>
      <c r="BY12" s="420"/>
      <c r="BZ12" s="420"/>
      <c r="CA12" s="420"/>
      <c r="CB12" s="420"/>
      <c r="CC12" s="421"/>
      <c r="CD12" s="428" t="s">
        <v>139</v>
      </c>
      <c r="CE12" s="373"/>
      <c r="CF12" s="373"/>
      <c r="CG12" s="373"/>
      <c r="CH12" s="373"/>
      <c r="CI12" s="373"/>
      <c r="CJ12" s="373"/>
      <c r="CK12" s="373"/>
      <c r="CL12" s="373"/>
      <c r="CM12" s="373"/>
      <c r="CN12" s="373"/>
      <c r="CO12" s="373"/>
      <c r="CP12" s="373"/>
      <c r="CQ12" s="373"/>
      <c r="CR12" s="373"/>
      <c r="CS12" s="429"/>
      <c r="CT12" s="522" t="s">
        <v>140</v>
      </c>
      <c r="CU12" s="523"/>
      <c r="CV12" s="523"/>
      <c r="CW12" s="523"/>
      <c r="CX12" s="523"/>
      <c r="CY12" s="523"/>
      <c r="CZ12" s="523"/>
      <c r="DA12" s="524"/>
      <c r="DB12" s="522" t="s">
        <v>140</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9" t="s">
        <v>141</v>
      </c>
      <c r="N13" s="510"/>
      <c r="O13" s="510"/>
      <c r="P13" s="510"/>
      <c r="Q13" s="511"/>
      <c r="R13" s="512">
        <v>40419</v>
      </c>
      <c r="S13" s="513"/>
      <c r="T13" s="513"/>
      <c r="U13" s="513"/>
      <c r="V13" s="514"/>
      <c r="W13" s="500" t="s">
        <v>142</v>
      </c>
      <c r="X13" s="442"/>
      <c r="Y13" s="442"/>
      <c r="Z13" s="442"/>
      <c r="AA13" s="442"/>
      <c r="AB13" s="443"/>
      <c r="AC13" s="395">
        <v>512</v>
      </c>
      <c r="AD13" s="396"/>
      <c r="AE13" s="396"/>
      <c r="AF13" s="396"/>
      <c r="AG13" s="397"/>
      <c r="AH13" s="395">
        <v>564</v>
      </c>
      <c r="AI13" s="396"/>
      <c r="AJ13" s="396"/>
      <c r="AK13" s="396"/>
      <c r="AL13" s="398"/>
      <c r="AM13" s="478" t="s">
        <v>143</v>
      </c>
      <c r="AN13" s="393"/>
      <c r="AO13" s="393"/>
      <c r="AP13" s="393"/>
      <c r="AQ13" s="393"/>
      <c r="AR13" s="393"/>
      <c r="AS13" s="393"/>
      <c r="AT13" s="394"/>
      <c r="AU13" s="466" t="s">
        <v>144</v>
      </c>
      <c r="AV13" s="467"/>
      <c r="AW13" s="467"/>
      <c r="AX13" s="467"/>
      <c r="AY13" s="399" t="s">
        <v>145</v>
      </c>
      <c r="AZ13" s="400"/>
      <c r="BA13" s="400"/>
      <c r="BB13" s="400"/>
      <c r="BC13" s="400"/>
      <c r="BD13" s="400"/>
      <c r="BE13" s="400"/>
      <c r="BF13" s="400"/>
      <c r="BG13" s="400"/>
      <c r="BH13" s="400"/>
      <c r="BI13" s="400"/>
      <c r="BJ13" s="400"/>
      <c r="BK13" s="400"/>
      <c r="BL13" s="400"/>
      <c r="BM13" s="401"/>
      <c r="BN13" s="419">
        <v>784915</v>
      </c>
      <c r="BO13" s="420"/>
      <c r="BP13" s="420"/>
      <c r="BQ13" s="420"/>
      <c r="BR13" s="420"/>
      <c r="BS13" s="420"/>
      <c r="BT13" s="420"/>
      <c r="BU13" s="421"/>
      <c r="BV13" s="419">
        <v>911398</v>
      </c>
      <c r="BW13" s="420"/>
      <c r="BX13" s="420"/>
      <c r="BY13" s="420"/>
      <c r="BZ13" s="420"/>
      <c r="CA13" s="420"/>
      <c r="CB13" s="420"/>
      <c r="CC13" s="421"/>
      <c r="CD13" s="428" t="s">
        <v>146</v>
      </c>
      <c r="CE13" s="373"/>
      <c r="CF13" s="373"/>
      <c r="CG13" s="373"/>
      <c r="CH13" s="373"/>
      <c r="CI13" s="373"/>
      <c r="CJ13" s="373"/>
      <c r="CK13" s="373"/>
      <c r="CL13" s="373"/>
      <c r="CM13" s="373"/>
      <c r="CN13" s="373"/>
      <c r="CO13" s="373"/>
      <c r="CP13" s="373"/>
      <c r="CQ13" s="373"/>
      <c r="CR13" s="373"/>
      <c r="CS13" s="429"/>
      <c r="CT13" s="389">
        <v>9.6</v>
      </c>
      <c r="CU13" s="390"/>
      <c r="CV13" s="390"/>
      <c r="CW13" s="390"/>
      <c r="CX13" s="390"/>
      <c r="CY13" s="390"/>
      <c r="CZ13" s="390"/>
      <c r="DA13" s="391"/>
      <c r="DB13" s="389">
        <v>10.1</v>
      </c>
      <c r="DC13" s="390"/>
      <c r="DD13" s="390"/>
      <c r="DE13" s="390"/>
      <c r="DF13" s="390"/>
      <c r="DG13" s="390"/>
      <c r="DH13" s="390"/>
      <c r="DI13" s="391"/>
    </row>
    <row r="14" spans="1:119" ht="18.75" customHeight="1" thickBot="1" x14ac:dyDescent="0.2">
      <c r="A14" s="181"/>
      <c r="B14" s="528"/>
      <c r="C14" s="529"/>
      <c r="D14" s="529"/>
      <c r="E14" s="529"/>
      <c r="F14" s="529"/>
      <c r="G14" s="529"/>
      <c r="H14" s="529"/>
      <c r="I14" s="529"/>
      <c r="J14" s="529"/>
      <c r="K14" s="530"/>
      <c r="L14" s="502" t="s">
        <v>147</v>
      </c>
      <c r="M14" s="546"/>
      <c r="N14" s="546"/>
      <c r="O14" s="546"/>
      <c r="P14" s="546"/>
      <c r="Q14" s="547"/>
      <c r="R14" s="512">
        <v>40584</v>
      </c>
      <c r="S14" s="513"/>
      <c r="T14" s="513"/>
      <c r="U14" s="513"/>
      <c r="V14" s="514"/>
      <c r="W14" s="515"/>
      <c r="X14" s="445"/>
      <c r="Y14" s="445"/>
      <c r="Z14" s="445"/>
      <c r="AA14" s="445"/>
      <c r="AB14" s="446"/>
      <c r="AC14" s="505">
        <v>3</v>
      </c>
      <c r="AD14" s="506"/>
      <c r="AE14" s="506"/>
      <c r="AF14" s="506"/>
      <c r="AG14" s="507"/>
      <c r="AH14" s="505">
        <v>3.6</v>
      </c>
      <c r="AI14" s="506"/>
      <c r="AJ14" s="506"/>
      <c r="AK14" s="506"/>
      <c r="AL14" s="508"/>
      <c r="AM14" s="478"/>
      <c r="AN14" s="393"/>
      <c r="AO14" s="393"/>
      <c r="AP14" s="393"/>
      <c r="AQ14" s="393"/>
      <c r="AR14" s="393"/>
      <c r="AS14" s="393"/>
      <c r="AT14" s="394"/>
      <c r="AU14" s="466"/>
      <c r="AV14" s="467"/>
      <c r="AW14" s="467"/>
      <c r="AX14" s="467"/>
      <c r="AY14" s="399"/>
      <c r="AZ14" s="400"/>
      <c r="BA14" s="400"/>
      <c r="BB14" s="400"/>
      <c r="BC14" s="400"/>
      <c r="BD14" s="400"/>
      <c r="BE14" s="400"/>
      <c r="BF14" s="400"/>
      <c r="BG14" s="400"/>
      <c r="BH14" s="400"/>
      <c r="BI14" s="400"/>
      <c r="BJ14" s="400"/>
      <c r="BK14" s="400"/>
      <c r="BL14" s="400"/>
      <c r="BM14" s="401"/>
      <c r="BN14" s="419"/>
      <c r="BO14" s="420"/>
      <c r="BP14" s="420"/>
      <c r="BQ14" s="420"/>
      <c r="BR14" s="420"/>
      <c r="BS14" s="420"/>
      <c r="BT14" s="420"/>
      <c r="BU14" s="421"/>
      <c r="BV14" s="419"/>
      <c r="BW14" s="420"/>
      <c r="BX14" s="420"/>
      <c r="BY14" s="420"/>
      <c r="BZ14" s="420"/>
      <c r="CA14" s="420"/>
      <c r="CB14" s="420"/>
      <c r="CC14" s="421"/>
      <c r="CD14" s="425" t="s">
        <v>148</v>
      </c>
      <c r="CE14" s="426"/>
      <c r="CF14" s="426"/>
      <c r="CG14" s="426"/>
      <c r="CH14" s="426"/>
      <c r="CI14" s="426"/>
      <c r="CJ14" s="426"/>
      <c r="CK14" s="426"/>
      <c r="CL14" s="426"/>
      <c r="CM14" s="426"/>
      <c r="CN14" s="426"/>
      <c r="CO14" s="426"/>
      <c r="CP14" s="426"/>
      <c r="CQ14" s="426"/>
      <c r="CR14" s="426"/>
      <c r="CS14" s="427"/>
      <c r="CT14" s="516">
        <v>30.6</v>
      </c>
      <c r="CU14" s="517"/>
      <c r="CV14" s="517"/>
      <c r="CW14" s="517"/>
      <c r="CX14" s="517"/>
      <c r="CY14" s="517"/>
      <c r="CZ14" s="517"/>
      <c r="DA14" s="518"/>
      <c r="DB14" s="516">
        <v>49.6</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9" t="s">
        <v>149</v>
      </c>
      <c r="N15" s="510"/>
      <c r="O15" s="510"/>
      <c r="P15" s="510"/>
      <c r="Q15" s="511"/>
      <c r="R15" s="512">
        <v>40359</v>
      </c>
      <c r="S15" s="513"/>
      <c r="T15" s="513"/>
      <c r="U15" s="513"/>
      <c r="V15" s="514"/>
      <c r="W15" s="500" t="s">
        <v>150</v>
      </c>
      <c r="X15" s="442"/>
      <c r="Y15" s="442"/>
      <c r="Z15" s="442"/>
      <c r="AA15" s="442"/>
      <c r="AB15" s="443"/>
      <c r="AC15" s="395">
        <v>2568</v>
      </c>
      <c r="AD15" s="396"/>
      <c r="AE15" s="396"/>
      <c r="AF15" s="396"/>
      <c r="AG15" s="397"/>
      <c r="AH15" s="395">
        <v>2462</v>
      </c>
      <c r="AI15" s="396"/>
      <c r="AJ15" s="396"/>
      <c r="AK15" s="396"/>
      <c r="AL15" s="398"/>
      <c r="AM15" s="478"/>
      <c r="AN15" s="393"/>
      <c r="AO15" s="393"/>
      <c r="AP15" s="393"/>
      <c r="AQ15" s="393"/>
      <c r="AR15" s="393"/>
      <c r="AS15" s="393"/>
      <c r="AT15" s="394"/>
      <c r="AU15" s="466"/>
      <c r="AV15" s="467"/>
      <c r="AW15" s="467"/>
      <c r="AX15" s="467"/>
      <c r="AY15" s="411" t="s">
        <v>151</v>
      </c>
      <c r="AZ15" s="412"/>
      <c r="BA15" s="412"/>
      <c r="BB15" s="412"/>
      <c r="BC15" s="412"/>
      <c r="BD15" s="412"/>
      <c r="BE15" s="412"/>
      <c r="BF15" s="412"/>
      <c r="BG15" s="412"/>
      <c r="BH15" s="412"/>
      <c r="BI15" s="412"/>
      <c r="BJ15" s="412"/>
      <c r="BK15" s="412"/>
      <c r="BL15" s="412"/>
      <c r="BM15" s="413"/>
      <c r="BN15" s="414">
        <v>4361901</v>
      </c>
      <c r="BO15" s="415"/>
      <c r="BP15" s="415"/>
      <c r="BQ15" s="415"/>
      <c r="BR15" s="415"/>
      <c r="BS15" s="415"/>
      <c r="BT15" s="415"/>
      <c r="BU15" s="416"/>
      <c r="BV15" s="414">
        <v>4098471</v>
      </c>
      <c r="BW15" s="415"/>
      <c r="BX15" s="415"/>
      <c r="BY15" s="415"/>
      <c r="BZ15" s="415"/>
      <c r="CA15" s="415"/>
      <c r="CB15" s="415"/>
      <c r="CC15" s="416"/>
      <c r="CD15" s="519" t="s">
        <v>152</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502" t="s">
        <v>153</v>
      </c>
      <c r="M16" s="503"/>
      <c r="N16" s="503"/>
      <c r="O16" s="503"/>
      <c r="P16" s="503"/>
      <c r="Q16" s="504"/>
      <c r="R16" s="497" t="s">
        <v>154</v>
      </c>
      <c r="S16" s="498"/>
      <c r="T16" s="498"/>
      <c r="U16" s="498"/>
      <c r="V16" s="499"/>
      <c r="W16" s="515"/>
      <c r="X16" s="445"/>
      <c r="Y16" s="445"/>
      <c r="Z16" s="445"/>
      <c r="AA16" s="445"/>
      <c r="AB16" s="446"/>
      <c r="AC16" s="505">
        <v>15.2</v>
      </c>
      <c r="AD16" s="506"/>
      <c r="AE16" s="506"/>
      <c r="AF16" s="506"/>
      <c r="AG16" s="507"/>
      <c r="AH16" s="505">
        <v>15.9</v>
      </c>
      <c r="AI16" s="506"/>
      <c r="AJ16" s="506"/>
      <c r="AK16" s="506"/>
      <c r="AL16" s="508"/>
      <c r="AM16" s="478"/>
      <c r="AN16" s="393"/>
      <c r="AO16" s="393"/>
      <c r="AP16" s="393"/>
      <c r="AQ16" s="393"/>
      <c r="AR16" s="393"/>
      <c r="AS16" s="393"/>
      <c r="AT16" s="394"/>
      <c r="AU16" s="466"/>
      <c r="AV16" s="467"/>
      <c r="AW16" s="467"/>
      <c r="AX16" s="467"/>
      <c r="AY16" s="399" t="s">
        <v>155</v>
      </c>
      <c r="AZ16" s="400"/>
      <c r="BA16" s="400"/>
      <c r="BB16" s="400"/>
      <c r="BC16" s="400"/>
      <c r="BD16" s="400"/>
      <c r="BE16" s="400"/>
      <c r="BF16" s="400"/>
      <c r="BG16" s="400"/>
      <c r="BH16" s="400"/>
      <c r="BI16" s="400"/>
      <c r="BJ16" s="400"/>
      <c r="BK16" s="400"/>
      <c r="BL16" s="400"/>
      <c r="BM16" s="401"/>
      <c r="BN16" s="419">
        <v>7025220</v>
      </c>
      <c r="BO16" s="420"/>
      <c r="BP16" s="420"/>
      <c r="BQ16" s="420"/>
      <c r="BR16" s="420"/>
      <c r="BS16" s="420"/>
      <c r="BT16" s="420"/>
      <c r="BU16" s="421"/>
      <c r="BV16" s="419">
        <v>6776999</v>
      </c>
      <c r="BW16" s="420"/>
      <c r="BX16" s="420"/>
      <c r="BY16" s="420"/>
      <c r="BZ16" s="420"/>
      <c r="CA16" s="420"/>
      <c r="CB16" s="420"/>
      <c r="CC16" s="421"/>
      <c r="CD16" s="194"/>
      <c r="CE16" s="417"/>
      <c r="CF16" s="417"/>
      <c r="CG16" s="417"/>
      <c r="CH16" s="417"/>
      <c r="CI16" s="417"/>
      <c r="CJ16" s="417"/>
      <c r="CK16" s="417"/>
      <c r="CL16" s="417"/>
      <c r="CM16" s="417"/>
      <c r="CN16" s="417"/>
      <c r="CO16" s="417"/>
      <c r="CP16" s="417"/>
      <c r="CQ16" s="417"/>
      <c r="CR16" s="417"/>
      <c r="CS16" s="418"/>
      <c r="CT16" s="389"/>
      <c r="CU16" s="390"/>
      <c r="CV16" s="390"/>
      <c r="CW16" s="390"/>
      <c r="CX16" s="390"/>
      <c r="CY16" s="390"/>
      <c r="CZ16" s="390"/>
      <c r="DA16" s="391"/>
      <c r="DB16" s="389"/>
      <c r="DC16" s="390"/>
      <c r="DD16" s="390"/>
      <c r="DE16" s="390"/>
      <c r="DF16" s="390"/>
      <c r="DG16" s="390"/>
      <c r="DH16" s="390"/>
      <c r="DI16" s="391"/>
    </row>
    <row r="17" spans="1:113" ht="18.75" customHeight="1" thickBot="1" x14ac:dyDescent="0.2">
      <c r="A17" s="181"/>
      <c r="B17" s="531"/>
      <c r="C17" s="532"/>
      <c r="D17" s="532"/>
      <c r="E17" s="532"/>
      <c r="F17" s="532"/>
      <c r="G17" s="532"/>
      <c r="H17" s="532"/>
      <c r="I17" s="532"/>
      <c r="J17" s="532"/>
      <c r="K17" s="533"/>
      <c r="L17" s="195"/>
      <c r="M17" s="494" t="s">
        <v>156</v>
      </c>
      <c r="N17" s="495"/>
      <c r="O17" s="495"/>
      <c r="P17" s="495"/>
      <c r="Q17" s="496"/>
      <c r="R17" s="497" t="s">
        <v>154</v>
      </c>
      <c r="S17" s="498"/>
      <c r="T17" s="498"/>
      <c r="U17" s="498"/>
      <c r="V17" s="499"/>
      <c r="W17" s="500" t="s">
        <v>157</v>
      </c>
      <c r="X17" s="442"/>
      <c r="Y17" s="442"/>
      <c r="Z17" s="442"/>
      <c r="AA17" s="442"/>
      <c r="AB17" s="443"/>
      <c r="AC17" s="395">
        <v>13838</v>
      </c>
      <c r="AD17" s="396"/>
      <c r="AE17" s="396"/>
      <c r="AF17" s="396"/>
      <c r="AG17" s="397"/>
      <c r="AH17" s="395">
        <v>12449</v>
      </c>
      <c r="AI17" s="396"/>
      <c r="AJ17" s="396"/>
      <c r="AK17" s="396"/>
      <c r="AL17" s="398"/>
      <c r="AM17" s="478"/>
      <c r="AN17" s="393"/>
      <c r="AO17" s="393"/>
      <c r="AP17" s="393"/>
      <c r="AQ17" s="393"/>
      <c r="AR17" s="393"/>
      <c r="AS17" s="393"/>
      <c r="AT17" s="394"/>
      <c r="AU17" s="466"/>
      <c r="AV17" s="467"/>
      <c r="AW17" s="467"/>
      <c r="AX17" s="467"/>
      <c r="AY17" s="399" t="s">
        <v>158</v>
      </c>
      <c r="AZ17" s="400"/>
      <c r="BA17" s="400"/>
      <c r="BB17" s="400"/>
      <c r="BC17" s="400"/>
      <c r="BD17" s="400"/>
      <c r="BE17" s="400"/>
      <c r="BF17" s="400"/>
      <c r="BG17" s="400"/>
      <c r="BH17" s="400"/>
      <c r="BI17" s="400"/>
      <c r="BJ17" s="400"/>
      <c r="BK17" s="400"/>
      <c r="BL17" s="400"/>
      <c r="BM17" s="401"/>
      <c r="BN17" s="419">
        <v>5505785</v>
      </c>
      <c r="BO17" s="420"/>
      <c r="BP17" s="420"/>
      <c r="BQ17" s="420"/>
      <c r="BR17" s="420"/>
      <c r="BS17" s="420"/>
      <c r="BT17" s="420"/>
      <c r="BU17" s="421"/>
      <c r="BV17" s="419">
        <v>5171421</v>
      </c>
      <c r="BW17" s="420"/>
      <c r="BX17" s="420"/>
      <c r="BY17" s="420"/>
      <c r="BZ17" s="420"/>
      <c r="CA17" s="420"/>
      <c r="CB17" s="420"/>
      <c r="CC17" s="421"/>
      <c r="CD17" s="194"/>
      <c r="CE17" s="417"/>
      <c r="CF17" s="417"/>
      <c r="CG17" s="417"/>
      <c r="CH17" s="417"/>
      <c r="CI17" s="417"/>
      <c r="CJ17" s="417"/>
      <c r="CK17" s="417"/>
      <c r="CL17" s="417"/>
      <c r="CM17" s="417"/>
      <c r="CN17" s="417"/>
      <c r="CO17" s="417"/>
      <c r="CP17" s="417"/>
      <c r="CQ17" s="417"/>
      <c r="CR17" s="417"/>
      <c r="CS17" s="418"/>
      <c r="CT17" s="389"/>
      <c r="CU17" s="390"/>
      <c r="CV17" s="390"/>
      <c r="CW17" s="390"/>
      <c r="CX17" s="390"/>
      <c r="CY17" s="390"/>
      <c r="CZ17" s="390"/>
      <c r="DA17" s="391"/>
      <c r="DB17" s="389"/>
      <c r="DC17" s="390"/>
      <c r="DD17" s="390"/>
      <c r="DE17" s="390"/>
      <c r="DF17" s="390"/>
      <c r="DG17" s="390"/>
      <c r="DH17" s="390"/>
      <c r="DI17" s="391"/>
    </row>
    <row r="18" spans="1:113" ht="18.75" customHeight="1" thickBot="1" x14ac:dyDescent="0.2">
      <c r="A18" s="181"/>
      <c r="B18" s="471" t="s">
        <v>159</v>
      </c>
      <c r="C18" s="472"/>
      <c r="D18" s="472"/>
      <c r="E18" s="473"/>
      <c r="F18" s="473"/>
      <c r="G18" s="473"/>
      <c r="H18" s="473"/>
      <c r="I18" s="473"/>
      <c r="J18" s="473"/>
      <c r="K18" s="473"/>
      <c r="L18" s="474">
        <v>10.76</v>
      </c>
      <c r="M18" s="474"/>
      <c r="N18" s="474"/>
      <c r="O18" s="474"/>
      <c r="P18" s="474"/>
      <c r="Q18" s="474"/>
      <c r="R18" s="475"/>
      <c r="S18" s="475"/>
      <c r="T18" s="475"/>
      <c r="U18" s="475"/>
      <c r="V18" s="476"/>
      <c r="W18" s="490"/>
      <c r="X18" s="491"/>
      <c r="Y18" s="491"/>
      <c r="Z18" s="491"/>
      <c r="AA18" s="491"/>
      <c r="AB18" s="501"/>
      <c r="AC18" s="383">
        <v>81.8</v>
      </c>
      <c r="AD18" s="384"/>
      <c r="AE18" s="384"/>
      <c r="AF18" s="384"/>
      <c r="AG18" s="477"/>
      <c r="AH18" s="383">
        <v>80.400000000000006</v>
      </c>
      <c r="AI18" s="384"/>
      <c r="AJ18" s="384"/>
      <c r="AK18" s="384"/>
      <c r="AL18" s="385"/>
      <c r="AM18" s="478"/>
      <c r="AN18" s="393"/>
      <c r="AO18" s="393"/>
      <c r="AP18" s="393"/>
      <c r="AQ18" s="393"/>
      <c r="AR18" s="393"/>
      <c r="AS18" s="393"/>
      <c r="AT18" s="394"/>
      <c r="AU18" s="466"/>
      <c r="AV18" s="467"/>
      <c r="AW18" s="467"/>
      <c r="AX18" s="467"/>
      <c r="AY18" s="399" t="s">
        <v>160</v>
      </c>
      <c r="AZ18" s="400"/>
      <c r="BA18" s="400"/>
      <c r="BB18" s="400"/>
      <c r="BC18" s="400"/>
      <c r="BD18" s="400"/>
      <c r="BE18" s="400"/>
      <c r="BF18" s="400"/>
      <c r="BG18" s="400"/>
      <c r="BH18" s="400"/>
      <c r="BI18" s="400"/>
      <c r="BJ18" s="400"/>
      <c r="BK18" s="400"/>
      <c r="BL18" s="400"/>
      <c r="BM18" s="401"/>
      <c r="BN18" s="419">
        <v>7073361</v>
      </c>
      <c r="BO18" s="420"/>
      <c r="BP18" s="420"/>
      <c r="BQ18" s="420"/>
      <c r="BR18" s="420"/>
      <c r="BS18" s="420"/>
      <c r="BT18" s="420"/>
      <c r="BU18" s="421"/>
      <c r="BV18" s="419">
        <v>6835607</v>
      </c>
      <c r="BW18" s="420"/>
      <c r="BX18" s="420"/>
      <c r="BY18" s="420"/>
      <c r="BZ18" s="420"/>
      <c r="CA18" s="420"/>
      <c r="CB18" s="420"/>
      <c r="CC18" s="421"/>
      <c r="CD18" s="194"/>
      <c r="CE18" s="417"/>
      <c r="CF18" s="417"/>
      <c r="CG18" s="417"/>
      <c r="CH18" s="417"/>
      <c r="CI18" s="417"/>
      <c r="CJ18" s="417"/>
      <c r="CK18" s="417"/>
      <c r="CL18" s="417"/>
      <c r="CM18" s="417"/>
      <c r="CN18" s="417"/>
      <c r="CO18" s="417"/>
      <c r="CP18" s="417"/>
      <c r="CQ18" s="417"/>
      <c r="CR18" s="417"/>
      <c r="CS18" s="418"/>
      <c r="CT18" s="389"/>
      <c r="CU18" s="390"/>
      <c r="CV18" s="390"/>
      <c r="CW18" s="390"/>
      <c r="CX18" s="390"/>
      <c r="CY18" s="390"/>
      <c r="CZ18" s="390"/>
      <c r="DA18" s="391"/>
      <c r="DB18" s="389"/>
      <c r="DC18" s="390"/>
      <c r="DD18" s="390"/>
      <c r="DE18" s="390"/>
      <c r="DF18" s="390"/>
      <c r="DG18" s="390"/>
      <c r="DH18" s="390"/>
      <c r="DI18" s="391"/>
    </row>
    <row r="19" spans="1:113" ht="18.75" customHeight="1" thickBot="1" x14ac:dyDescent="0.2">
      <c r="A19" s="181"/>
      <c r="B19" s="471" t="s">
        <v>161</v>
      </c>
      <c r="C19" s="472"/>
      <c r="D19" s="472"/>
      <c r="E19" s="473"/>
      <c r="F19" s="473"/>
      <c r="G19" s="473"/>
      <c r="H19" s="473"/>
      <c r="I19" s="473"/>
      <c r="J19" s="473"/>
      <c r="K19" s="473"/>
      <c r="L19" s="479">
        <v>3758</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493"/>
      <c r="AM19" s="478"/>
      <c r="AN19" s="393"/>
      <c r="AO19" s="393"/>
      <c r="AP19" s="393"/>
      <c r="AQ19" s="393"/>
      <c r="AR19" s="393"/>
      <c r="AS19" s="393"/>
      <c r="AT19" s="394"/>
      <c r="AU19" s="466"/>
      <c r="AV19" s="467"/>
      <c r="AW19" s="467"/>
      <c r="AX19" s="467"/>
      <c r="AY19" s="399" t="s">
        <v>162</v>
      </c>
      <c r="AZ19" s="400"/>
      <c r="BA19" s="400"/>
      <c r="BB19" s="400"/>
      <c r="BC19" s="400"/>
      <c r="BD19" s="400"/>
      <c r="BE19" s="400"/>
      <c r="BF19" s="400"/>
      <c r="BG19" s="400"/>
      <c r="BH19" s="400"/>
      <c r="BI19" s="400"/>
      <c r="BJ19" s="400"/>
      <c r="BK19" s="400"/>
      <c r="BL19" s="400"/>
      <c r="BM19" s="401"/>
      <c r="BN19" s="419">
        <v>10046487</v>
      </c>
      <c r="BO19" s="420"/>
      <c r="BP19" s="420"/>
      <c r="BQ19" s="420"/>
      <c r="BR19" s="420"/>
      <c r="BS19" s="420"/>
      <c r="BT19" s="420"/>
      <c r="BU19" s="421"/>
      <c r="BV19" s="419">
        <v>9891533</v>
      </c>
      <c r="BW19" s="420"/>
      <c r="BX19" s="420"/>
      <c r="BY19" s="420"/>
      <c r="BZ19" s="420"/>
      <c r="CA19" s="420"/>
      <c r="CB19" s="420"/>
      <c r="CC19" s="421"/>
      <c r="CD19" s="194"/>
      <c r="CE19" s="417"/>
      <c r="CF19" s="417"/>
      <c r="CG19" s="417"/>
      <c r="CH19" s="417"/>
      <c r="CI19" s="417"/>
      <c r="CJ19" s="417"/>
      <c r="CK19" s="417"/>
      <c r="CL19" s="417"/>
      <c r="CM19" s="417"/>
      <c r="CN19" s="417"/>
      <c r="CO19" s="417"/>
      <c r="CP19" s="417"/>
      <c r="CQ19" s="417"/>
      <c r="CR19" s="417"/>
      <c r="CS19" s="418"/>
      <c r="CT19" s="389"/>
      <c r="CU19" s="390"/>
      <c r="CV19" s="390"/>
      <c r="CW19" s="390"/>
      <c r="CX19" s="390"/>
      <c r="CY19" s="390"/>
      <c r="CZ19" s="390"/>
      <c r="DA19" s="391"/>
      <c r="DB19" s="389"/>
      <c r="DC19" s="390"/>
      <c r="DD19" s="390"/>
      <c r="DE19" s="390"/>
      <c r="DF19" s="390"/>
      <c r="DG19" s="390"/>
      <c r="DH19" s="390"/>
      <c r="DI19" s="391"/>
    </row>
    <row r="20" spans="1:113" ht="18.75" customHeight="1" thickBot="1" x14ac:dyDescent="0.2">
      <c r="A20" s="181"/>
      <c r="B20" s="471" t="s">
        <v>163</v>
      </c>
      <c r="C20" s="472"/>
      <c r="D20" s="472"/>
      <c r="E20" s="473"/>
      <c r="F20" s="473"/>
      <c r="G20" s="473"/>
      <c r="H20" s="473"/>
      <c r="I20" s="473"/>
      <c r="J20" s="473"/>
      <c r="K20" s="473"/>
      <c r="L20" s="479">
        <v>14679</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75"/>
      <c r="AO20" s="375"/>
      <c r="AP20" s="375"/>
      <c r="AQ20" s="375"/>
      <c r="AR20" s="375"/>
      <c r="AS20" s="375"/>
      <c r="AT20" s="376"/>
      <c r="AU20" s="485"/>
      <c r="AV20" s="486"/>
      <c r="AW20" s="486"/>
      <c r="AX20" s="487"/>
      <c r="AY20" s="399"/>
      <c r="AZ20" s="400"/>
      <c r="BA20" s="400"/>
      <c r="BB20" s="400"/>
      <c r="BC20" s="400"/>
      <c r="BD20" s="400"/>
      <c r="BE20" s="400"/>
      <c r="BF20" s="400"/>
      <c r="BG20" s="400"/>
      <c r="BH20" s="400"/>
      <c r="BI20" s="400"/>
      <c r="BJ20" s="400"/>
      <c r="BK20" s="400"/>
      <c r="BL20" s="400"/>
      <c r="BM20" s="401"/>
      <c r="BN20" s="419"/>
      <c r="BO20" s="420"/>
      <c r="BP20" s="420"/>
      <c r="BQ20" s="420"/>
      <c r="BR20" s="420"/>
      <c r="BS20" s="420"/>
      <c r="BT20" s="420"/>
      <c r="BU20" s="421"/>
      <c r="BV20" s="419"/>
      <c r="BW20" s="420"/>
      <c r="BX20" s="420"/>
      <c r="BY20" s="420"/>
      <c r="BZ20" s="420"/>
      <c r="CA20" s="420"/>
      <c r="CB20" s="420"/>
      <c r="CC20" s="421"/>
      <c r="CD20" s="194"/>
      <c r="CE20" s="417"/>
      <c r="CF20" s="417"/>
      <c r="CG20" s="417"/>
      <c r="CH20" s="417"/>
      <c r="CI20" s="417"/>
      <c r="CJ20" s="417"/>
      <c r="CK20" s="417"/>
      <c r="CL20" s="417"/>
      <c r="CM20" s="417"/>
      <c r="CN20" s="417"/>
      <c r="CO20" s="417"/>
      <c r="CP20" s="417"/>
      <c r="CQ20" s="417"/>
      <c r="CR20" s="417"/>
      <c r="CS20" s="418"/>
      <c r="CT20" s="389"/>
      <c r="CU20" s="390"/>
      <c r="CV20" s="390"/>
      <c r="CW20" s="390"/>
      <c r="CX20" s="390"/>
      <c r="CY20" s="390"/>
      <c r="CZ20" s="390"/>
      <c r="DA20" s="391"/>
      <c r="DB20" s="389"/>
      <c r="DC20" s="390"/>
      <c r="DD20" s="390"/>
      <c r="DE20" s="390"/>
      <c r="DF20" s="390"/>
      <c r="DG20" s="390"/>
      <c r="DH20" s="390"/>
      <c r="DI20" s="391"/>
    </row>
    <row r="21" spans="1:113" ht="18.75" customHeight="1" thickBot="1" x14ac:dyDescent="0.2">
      <c r="A21" s="181"/>
      <c r="B21" s="468" t="s">
        <v>164</v>
      </c>
      <c r="C21" s="469"/>
      <c r="D21" s="469"/>
      <c r="E21" s="469"/>
      <c r="F21" s="469"/>
      <c r="G21" s="469"/>
      <c r="H21" s="469"/>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469"/>
      <c r="AL21" s="469"/>
      <c r="AM21" s="469"/>
      <c r="AN21" s="469"/>
      <c r="AO21" s="469"/>
      <c r="AP21" s="469"/>
      <c r="AQ21" s="469"/>
      <c r="AR21" s="469"/>
      <c r="AS21" s="469"/>
      <c r="AT21" s="469"/>
      <c r="AU21" s="469"/>
      <c r="AV21" s="469"/>
      <c r="AW21" s="469"/>
      <c r="AX21" s="470"/>
      <c r="AY21" s="386"/>
      <c r="AZ21" s="387"/>
      <c r="BA21" s="387"/>
      <c r="BB21" s="387"/>
      <c r="BC21" s="387"/>
      <c r="BD21" s="387"/>
      <c r="BE21" s="387"/>
      <c r="BF21" s="387"/>
      <c r="BG21" s="387"/>
      <c r="BH21" s="387"/>
      <c r="BI21" s="387"/>
      <c r="BJ21" s="387"/>
      <c r="BK21" s="387"/>
      <c r="BL21" s="387"/>
      <c r="BM21" s="388"/>
      <c r="BN21" s="422"/>
      <c r="BO21" s="423"/>
      <c r="BP21" s="423"/>
      <c r="BQ21" s="423"/>
      <c r="BR21" s="423"/>
      <c r="BS21" s="423"/>
      <c r="BT21" s="423"/>
      <c r="BU21" s="424"/>
      <c r="BV21" s="422"/>
      <c r="BW21" s="423"/>
      <c r="BX21" s="423"/>
      <c r="BY21" s="423"/>
      <c r="BZ21" s="423"/>
      <c r="CA21" s="423"/>
      <c r="CB21" s="423"/>
      <c r="CC21" s="424"/>
      <c r="CD21" s="194"/>
      <c r="CE21" s="417"/>
      <c r="CF21" s="417"/>
      <c r="CG21" s="417"/>
      <c r="CH21" s="417"/>
      <c r="CI21" s="417"/>
      <c r="CJ21" s="417"/>
      <c r="CK21" s="417"/>
      <c r="CL21" s="417"/>
      <c r="CM21" s="417"/>
      <c r="CN21" s="417"/>
      <c r="CO21" s="417"/>
      <c r="CP21" s="417"/>
      <c r="CQ21" s="417"/>
      <c r="CR21" s="417"/>
      <c r="CS21" s="418"/>
      <c r="CT21" s="389"/>
      <c r="CU21" s="390"/>
      <c r="CV21" s="390"/>
      <c r="CW21" s="390"/>
      <c r="CX21" s="390"/>
      <c r="CY21" s="390"/>
      <c r="CZ21" s="390"/>
      <c r="DA21" s="391"/>
      <c r="DB21" s="389"/>
      <c r="DC21" s="390"/>
      <c r="DD21" s="390"/>
      <c r="DE21" s="390"/>
      <c r="DF21" s="390"/>
      <c r="DG21" s="390"/>
      <c r="DH21" s="390"/>
      <c r="DI21" s="391"/>
    </row>
    <row r="22" spans="1:113" ht="18.75" customHeight="1" x14ac:dyDescent="0.15">
      <c r="A22" s="181"/>
      <c r="B22" s="432" t="s">
        <v>165</v>
      </c>
      <c r="C22" s="433"/>
      <c r="D22" s="434"/>
      <c r="E22" s="441" t="s">
        <v>1</v>
      </c>
      <c r="F22" s="442"/>
      <c r="G22" s="442"/>
      <c r="H22" s="442"/>
      <c r="I22" s="442"/>
      <c r="J22" s="442"/>
      <c r="K22" s="443"/>
      <c r="L22" s="441" t="s">
        <v>166</v>
      </c>
      <c r="M22" s="442"/>
      <c r="N22" s="442"/>
      <c r="O22" s="442"/>
      <c r="P22" s="443"/>
      <c r="Q22" s="447" t="s">
        <v>167</v>
      </c>
      <c r="R22" s="448"/>
      <c r="S22" s="448"/>
      <c r="T22" s="448"/>
      <c r="U22" s="448"/>
      <c r="V22" s="449"/>
      <c r="W22" s="453" t="s">
        <v>168</v>
      </c>
      <c r="X22" s="433"/>
      <c r="Y22" s="434"/>
      <c r="Z22" s="441" t="s">
        <v>1</v>
      </c>
      <c r="AA22" s="442"/>
      <c r="AB22" s="442"/>
      <c r="AC22" s="442"/>
      <c r="AD22" s="442"/>
      <c r="AE22" s="442"/>
      <c r="AF22" s="442"/>
      <c r="AG22" s="443"/>
      <c r="AH22" s="458" t="s">
        <v>169</v>
      </c>
      <c r="AI22" s="442"/>
      <c r="AJ22" s="442"/>
      <c r="AK22" s="442"/>
      <c r="AL22" s="443"/>
      <c r="AM22" s="458" t="s">
        <v>170</v>
      </c>
      <c r="AN22" s="459"/>
      <c r="AO22" s="459"/>
      <c r="AP22" s="459"/>
      <c r="AQ22" s="459"/>
      <c r="AR22" s="460"/>
      <c r="AS22" s="447" t="s">
        <v>167</v>
      </c>
      <c r="AT22" s="448"/>
      <c r="AU22" s="448"/>
      <c r="AV22" s="448"/>
      <c r="AW22" s="448"/>
      <c r="AX22" s="464"/>
      <c r="AY22" s="411" t="s">
        <v>171</v>
      </c>
      <c r="AZ22" s="412"/>
      <c r="BA22" s="412"/>
      <c r="BB22" s="412"/>
      <c r="BC22" s="412"/>
      <c r="BD22" s="412"/>
      <c r="BE22" s="412"/>
      <c r="BF22" s="412"/>
      <c r="BG22" s="412"/>
      <c r="BH22" s="412"/>
      <c r="BI22" s="412"/>
      <c r="BJ22" s="412"/>
      <c r="BK22" s="412"/>
      <c r="BL22" s="412"/>
      <c r="BM22" s="413"/>
      <c r="BN22" s="414">
        <v>11497776</v>
      </c>
      <c r="BO22" s="415"/>
      <c r="BP22" s="415"/>
      <c r="BQ22" s="415"/>
      <c r="BR22" s="415"/>
      <c r="BS22" s="415"/>
      <c r="BT22" s="415"/>
      <c r="BU22" s="416"/>
      <c r="BV22" s="414">
        <v>12271857</v>
      </c>
      <c r="BW22" s="415"/>
      <c r="BX22" s="415"/>
      <c r="BY22" s="415"/>
      <c r="BZ22" s="415"/>
      <c r="CA22" s="415"/>
      <c r="CB22" s="415"/>
      <c r="CC22" s="416"/>
      <c r="CD22" s="194"/>
      <c r="CE22" s="417"/>
      <c r="CF22" s="417"/>
      <c r="CG22" s="417"/>
      <c r="CH22" s="417"/>
      <c r="CI22" s="417"/>
      <c r="CJ22" s="417"/>
      <c r="CK22" s="417"/>
      <c r="CL22" s="417"/>
      <c r="CM22" s="417"/>
      <c r="CN22" s="417"/>
      <c r="CO22" s="417"/>
      <c r="CP22" s="417"/>
      <c r="CQ22" s="417"/>
      <c r="CR22" s="417"/>
      <c r="CS22" s="418"/>
      <c r="CT22" s="389"/>
      <c r="CU22" s="390"/>
      <c r="CV22" s="390"/>
      <c r="CW22" s="390"/>
      <c r="CX22" s="390"/>
      <c r="CY22" s="390"/>
      <c r="CZ22" s="390"/>
      <c r="DA22" s="391"/>
      <c r="DB22" s="389"/>
      <c r="DC22" s="390"/>
      <c r="DD22" s="390"/>
      <c r="DE22" s="390"/>
      <c r="DF22" s="390"/>
      <c r="DG22" s="390"/>
      <c r="DH22" s="390"/>
      <c r="DI22" s="391"/>
    </row>
    <row r="23" spans="1:113" ht="18.75" customHeight="1" x14ac:dyDescent="0.15">
      <c r="A23" s="181"/>
      <c r="B23" s="435"/>
      <c r="C23" s="436"/>
      <c r="D23" s="437"/>
      <c r="E23" s="444"/>
      <c r="F23" s="445"/>
      <c r="G23" s="445"/>
      <c r="H23" s="445"/>
      <c r="I23" s="445"/>
      <c r="J23" s="445"/>
      <c r="K23" s="446"/>
      <c r="L23" s="444"/>
      <c r="M23" s="445"/>
      <c r="N23" s="445"/>
      <c r="O23" s="445"/>
      <c r="P23" s="446"/>
      <c r="Q23" s="450"/>
      <c r="R23" s="451"/>
      <c r="S23" s="451"/>
      <c r="T23" s="451"/>
      <c r="U23" s="451"/>
      <c r="V23" s="452"/>
      <c r="W23" s="454"/>
      <c r="X23" s="436"/>
      <c r="Y23" s="437"/>
      <c r="Z23" s="444"/>
      <c r="AA23" s="445"/>
      <c r="AB23" s="445"/>
      <c r="AC23" s="445"/>
      <c r="AD23" s="445"/>
      <c r="AE23" s="445"/>
      <c r="AF23" s="445"/>
      <c r="AG23" s="446"/>
      <c r="AH23" s="444"/>
      <c r="AI23" s="445"/>
      <c r="AJ23" s="445"/>
      <c r="AK23" s="445"/>
      <c r="AL23" s="446"/>
      <c r="AM23" s="461"/>
      <c r="AN23" s="462"/>
      <c r="AO23" s="462"/>
      <c r="AP23" s="462"/>
      <c r="AQ23" s="462"/>
      <c r="AR23" s="463"/>
      <c r="AS23" s="450"/>
      <c r="AT23" s="451"/>
      <c r="AU23" s="451"/>
      <c r="AV23" s="451"/>
      <c r="AW23" s="451"/>
      <c r="AX23" s="465"/>
      <c r="AY23" s="399" t="s">
        <v>172</v>
      </c>
      <c r="AZ23" s="400"/>
      <c r="BA23" s="400"/>
      <c r="BB23" s="400"/>
      <c r="BC23" s="400"/>
      <c r="BD23" s="400"/>
      <c r="BE23" s="400"/>
      <c r="BF23" s="400"/>
      <c r="BG23" s="400"/>
      <c r="BH23" s="400"/>
      <c r="BI23" s="400"/>
      <c r="BJ23" s="400"/>
      <c r="BK23" s="400"/>
      <c r="BL23" s="400"/>
      <c r="BM23" s="401"/>
      <c r="BN23" s="419">
        <v>11234720</v>
      </c>
      <c r="BO23" s="420"/>
      <c r="BP23" s="420"/>
      <c r="BQ23" s="420"/>
      <c r="BR23" s="420"/>
      <c r="BS23" s="420"/>
      <c r="BT23" s="420"/>
      <c r="BU23" s="421"/>
      <c r="BV23" s="419">
        <v>12014469</v>
      </c>
      <c r="BW23" s="420"/>
      <c r="BX23" s="420"/>
      <c r="BY23" s="420"/>
      <c r="BZ23" s="420"/>
      <c r="CA23" s="420"/>
      <c r="CB23" s="420"/>
      <c r="CC23" s="421"/>
      <c r="CD23" s="194"/>
      <c r="CE23" s="417"/>
      <c r="CF23" s="417"/>
      <c r="CG23" s="417"/>
      <c r="CH23" s="417"/>
      <c r="CI23" s="417"/>
      <c r="CJ23" s="417"/>
      <c r="CK23" s="417"/>
      <c r="CL23" s="417"/>
      <c r="CM23" s="417"/>
      <c r="CN23" s="417"/>
      <c r="CO23" s="417"/>
      <c r="CP23" s="417"/>
      <c r="CQ23" s="417"/>
      <c r="CR23" s="417"/>
      <c r="CS23" s="418"/>
      <c r="CT23" s="389"/>
      <c r="CU23" s="390"/>
      <c r="CV23" s="390"/>
      <c r="CW23" s="390"/>
      <c r="CX23" s="390"/>
      <c r="CY23" s="390"/>
      <c r="CZ23" s="390"/>
      <c r="DA23" s="391"/>
      <c r="DB23" s="389"/>
      <c r="DC23" s="390"/>
      <c r="DD23" s="390"/>
      <c r="DE23" s="390"/>
      <c r="DF23" s="390"/>
      <c r="DG23" s="390"/>
      <c r="DH23" s="390"/>
      <c r="DI23" s="391"/>
    </row>
    <row r="24" spans="1:113" ht="18.75" customHeight="1" thickBot="1" x14ac:dyDescent="0.2">
      <c r="A24" s="181"/>
      <c r="B24" s="435"/>
      <c r="C24" s="436"/>
      <c r="D24" s="437"/>
      <c r="E24" s="392" t="s">
        <v>173</v>
      </c>
      <c r="F24" s="393"/>
      <c r="G24" s="393"/>
      <c r="H24" s="393"/>
      <c r="I24" s="393"/>
      <c r="J24" s="393"/>
      <c r="K24" s="394"/>
      <c r="L24" s="395">
        <v>1</v>
      </c>
      <c r="M24" s="396"/>
      <c r="N24" s="396"/>
      <c r="O24" s="396"/>
      <c r="P24" s="397"/>
      <c r="Q24" s="395">
        <v>6320</v>
      </c>
      <c r="R24" s="396"/>
      <c r="S24" s="396"/>
      <c r="T24" s="396"/>
      <c r="U24" s="396"/>
      <c r="V24" s="397"/>
      <c r="W24" s="454"/>
      <c r="X24" s="436"/>
      <c r="Y24" s="437"/>
      <c r="Z24" s="392" t="s">
        <v>174</v>
      </c>
      <c r="AA24" s="393"/>
      <c r="AB24" s="393"/>
      <c r="AC24" s="393"/>
      <c r="AD24" s="393"/>
      <c r="AE24" s="393"/>
      <c r="AF24" s="393"/>
      <c r="AG24" s="394"/>
      <c r="AH24" s="395">
        <v>179</v>
      </c>
      <c r="AI24" s="396"/>
      <c r="AJ24" s="396"/>
      <c r="AK24" s="396"/>
      <c r="AL24" s="397"/>
      <c r="AM24" s="395">
        <v>544160</v>
      </c>
      <c r="AN24" s="396"/>
      <c r="AO24" s="396"/>
      <c r="AP24" s="396"/>
      <c r="AQ24" s="396"/>
      <c r="AR24" s="397"/>
      <c r="AS24" s="395">
        <v>3040</v>
      </c>
      <c r="AT24" s="396"/>
      <c r="AU24" s="396"/>
      <c r="AV24" s="396"/>
      <c r="AW24" s="396"/>
      <c r="AX24" s="398"/>
      <c r="AY24" s="386" t="s">
        <v>175</v>
      </c>
      <c r="AZ24" s="387"/>
      <c r="BA24" s="387"/>
      <c r="BB24" s="387"/>
      <c r="BC24" s="387"/>
      <c r="BD24" s="387"/>
      <c r="BE24" s="387"/>
      <c r="BF24" s="387"/>
      <c r="BG24" s="387"/>
      <c r="BH24" s="387"/>
      <c r="BI24" s="387"/>
      <c r="BJ24" s="387"/>
      <c r="BK24" s="387"/>
      <c r="BL24" s="387"/>
      <c r="BM24" s="388"/>
      <c r="BN24" s="419">
        <v>6243596</v>
      </c>
      <c r="BO24" s="420"/>
      <c r="BP24" s="420"/>
      <c r="BQ24" s="420"/>
      <c r="BR24" s="420"/>
      <c r="BS24" s="420"/>
      <c r="BT24" s="420"/>
      <c r="BU24" s="421"/>
      <c r="BV24" s="419">
        <v>6719708</v>
      </c>
      <c r="BW24" s="420"/>
      <c r="BX24" s="420"/>
      <c r="BY24" s="420"/>
      <c r="BZ24" s="420"/>
      <c r="CA24" s="420"/>
      <c r="CB24" s="420"/>
      <c r="CC24" s="421"/>
      <c r="CD24" s="194"/>
      <c r="CE24" s="417"/>
      <c r="CF24" s="417"/>
      <c r="CG24" s="417"/>
      <c r="CH24" s="417"/>
      <c r="CI24" s="417"/>
      <c r="CJ24" s="417"/>
      <c r="CK24" s="417"/>
      <c r="CL24" s="417"/>
      <c r="CM24" s="417"/>
      <c r="CN24" s="417"/>
      <c r="CO24" s="417"/>
      <c r="CP24" s="417"/>
      <c r="CQ24" s="417"/>
      <c r="CR24" s="417"/>
      <c r="CS24" s="418"/>
      <c r="CT24" s="389"/>
      <c r="CU24" s="390"/>
      <c r="CV24" s="390"/>
      <c r="CW24" s="390"/>
      <c r="CX24" s="390"/>
      <c r="CY24" s="390"/>
      <c r="CZ24" s="390"/>
      <c r="DA24" s="391"/>
      <c r="DB24" s="389"/>
      <c r="DC24" s="390"/>
      <c r="DD24" s="390"/>
      <c r="DE24" s="390"/>
      <c r="DF24" s="390"/>
      <c r="DG24" s="390"/>
      <c r="DH24" s="390"/>
      <c r="DI24" s="391"/>
    </row>
    <row r="25" spans="1:113" ht="18.75" customHeight="1" x14ac:dyDescent="0.15">
      <c r="A25" s="181"/>
      <c r="B25" s="435"/>
      <c r="C25" s="436"/>
      <c r="D25" s="437"/>
      <c r="E25" s="392" t="s">
        <v>176</v>
      </c>
      <c r="F25" s="393"/>
      <c r="G25" s="393"/>
      <c r="H25" s="393"/>
      <c r="I25" s="393"/>
      <c r="J25" s="393"/>
      <c r="K25" s="394"/>
      <c r="L25" s="395">
        <v>1</v>
      </c>
      <c r="M25" s="396"/>
      <c r="N25" s="396"/>
      <c r="O25" s="396"/>
      <c r="P25" s="397"/>
      <c r="Q25" s="395">
        <v>5805</v>
      </c>
      <c r="R25" s="396"/>
      <c r="S25" s="396"/>
      <c r="T25" s="396"/>
      <c r="U25" s="396"/>
      <c r="V25" s="397"/>
      <c r="W25" s="454"/>
      <c r="X25" s="436"/>
      <c r="Y25" s="437"/>
      <c r="Z25" s="392" t="s">
        <v>177</v>
      </c>
      <c r="AA25" s="393"/>
      <c r="AB25" s="393"/>
      <c r="AC25" s="393"/>
      <c r="AD25" s="393"/>
      <c r="AE25" s="393"/>
      <c r="AF25" s="393"/>
      <c r="AG25" s="394"/>
      <c r="AH25" s="395" t="s">
        <v>140</v>
      </c>
      <c r="AI25" s="396"/>
      <c r="AJ25" s="396"/>
      <c r="AK25" s="396"/>
      <c r="AL25" s="397"/>
      <c r="AM25" s="395" t="s">
        <v>130</v>
      </c>
      <c r="AN25" s="396"/>
      <c r="AO25" s="396"/>
      <c r="AP25" s="396"/>
      <c r="AQ25" s="396"/>
      <c r="AR25" s="397"/>
      <c r="AS25" s="395" t="s">
        <v>140</v>
      </c>
      <c r="AT25" s="396"/>
      <c r="AU25" s="396"/>
      <c r="AV25" s="396"/>
      <c r="AW25" s="396"/>
      <c r="AX25" s="398"/>
      <c r="AY25" s="411" t="s">
        <v>178</v>
      </c>
      <c r="AZ25" s="412"/>
      <c r="BA25" s="412"/>
      <c r="BB25" s="412"/>
      <c r="BC25" s="412"/>
      <c r="BD25" s="412"/>
      <c r="BE25" s="412"/>
      <c r="BF25" s="412"/>
      <c r="BG25" s="412"/>
      <c r="BH25" s="412"/>
      <c r="BI25" s="412"/>
      <c r="BJ25" s="412"/>
      <c r="BK25" s="412"/>
      <c r="BL25" s="412"/>
      <c r="BM25" s="413"/>
      <c r="BN25" s="414">
        <v>571731</v>
      </c>
      <c r="BO25" s="415"/>
      <c r="BP25" s="415"/>
      <c r="BQ25" s="415"/>
      <c r="BR25" s="415"/>
      <c r="BS25" s="415"/>
      <c r="BT25" s="415"/>
      <c r="BU25" s="416"/>
      <c r="BV25" s="414">
        <v>339254</v>
      </c>
      <c r="BW25" s="415"/>
      <c r="BX25" s="415"/>
      <c r="BY25" s="415"/>
      <c r="BZ25" s="415"/>
      <c r="CA25" s="415"/>
      <c r="CB25" s="415"/>
      <c r="CC25" s="416"/>
      <c r="CD25" s="194"/>
      <c r="CE25" s="417"/>
      <c r="CF25" s="417"/>
      <c r="CG25" s="417"/>
      <c r="CH25" s="417"/>
      <c r="CI25" s="417"/>
      <c r="CJ25" s="417"/>
      <c r="CK25" s="417"/>
      <c r="CL25" s="417"/>
      <c r="CM25" s="417"/>
      <c r="CN25" s="417"/>
      <c r="CO25" s="417"/>
      <c r="CP25" s="417"/>
      <c r="CQ25" s="417"/>
      <c r="CR25" s="417"/>
      <c r="CS25" s="418"/>
      <c r="CT25" s="389"/>
      <c r="CU25" s="390"/>
      <c r="CV25" s="390"/>
      <c r="CW25" s="390"/>
      <c r="CX25" s="390"/>
      <c r="CY25" s="390"/>
      <c r="CZ25" s="390"/>
      <c r="DA25" s="391"/>
      <c r="DB25" s="389"/>
      <c r="DC25" s="390"/>
      <c r="DD25" s="390"/>
      <c r="DE25" s="390"/>
      <c r="DF25" s="390"/>
      <c r="DG25" s="390"/>
      <c r="DH25" s="390"/>
      <c r="DI25" s="391"/>
    </row>
    <row r="26" spans="1:113" ht="18.75" customHeight="1" x14ac:dyDescent="0.15">
      <c r="A26" s="181"/>
      <c r="B26" s="435"/>
      <c r="C26" s="436"/>
      <c r="D26" s="437"/>
      <c r="E26" s="392" t="s">
        <v>179</v>
      </c>
      <c r="F26" s="393"/>
      <c r="G26" s="393"/>
      <c r="H26" s="393"/>
      <c r="I26" s="393"/>
      <c r="J26" s="393"/>
      <c r="K26" s="394"/>
      <c r="L26" s="395">
        <v>1</v>
      </c>
      <c r="M26" s="396"/>
      <c r="N26" s="396"/>
      <c r="O26" s="396"/>
      <c r="P26" s="397"/>
      <c r="Q26" s="395">
        <v>5436</v>
      </c>
      <c r="R26" s="396"/>
      <c r="S26" s="396"/>
      <c r="T26" s="396"/>
      <c r="U26" s="396"/>
      <c r="V26" s="397"/>
      <c r="W26" s="454"/>
      <c r="X26" s="436"/>
      <c r="Y26" s="437"/>
      <c r="Z26" s="392" t="s">
        <v>180</v>
      </c>
      <c r="AA26" s="430"/>
      <c r="AB26" s="430"/>
      <c r="AC26" s="430"/>
      <c r="AD26" s="430"/>
      <c r="AE26" s="430"/>
      <c r="AF26" s="430"/>
      <c r="AG26" s="431"/>
      <c r="AH26" s="395">
        <v>9</v>
      </c>
      <c r="AI26" s="396"/>
      <c r="AJ26" s="396"/>
      <c r="AK26" s="396"/>
      <c r="AL26" s="397"/>
      <c r="AM26" s="395">
        <v>28836</v>
      </c>
      <c r="AN26" s="396"/>
      <c r="AO26" s="396"/>
      <c r="AP26" s="396"/>
      <c r="AQ26" s="396"/>
      <c r="AR26" s="397"/>
      <c r="AS26" s="395">
        <v>3204</v>
      </c>
      <c r="AT26" s="396"/>
      <c r="AU26" s="396"/>
      <c r="AV26" s="396"/>
      <c r="AW26" s="396"/>
      <c r="AX26" s="398"/>
      <c r="AY26" s="428" t="s">
        <v>181</v>
      </c>
      <c r="AZ26" s="373"/>
      <c r="BA26" s="373"/>
      <c r="BB26" s="373"/>
      <c r="BC26" s="373"/>
      <c r="BD26" s="373"/>
      <c r="BE26" s="373"/>
      <c r="BF26" s="373"/>
      <c r="BG26" s="373"/>
      <c r="BH26" s="373"/>
      <c r="BI26" s="373"/>
      <c r="BJ26" s="373"/>
      <c r="BK26" s="373"/>
      <c r="BL26" s="373"/>
      <c r="BM26" s="429"/>
      <c r="BN26" s="419" t="s">
        <v>130</v>
      </c>
      <c r="BO26" s="420"/>
      <c r="BP26" s="420"/>
      <c r="BQ26" s="420"/>
      <c r="BR26" s="420"/>
      <c r="BS26" s="420"/>
      <c r="BT26" s="420"/>
      <c r="BU26" s="421"/>
      <c r="BV26" s="419" t="s">
        <v>130</v>
      </c>
      <c r="BW26" s="420"/>
      <c r="BX26" s="420"/>
      <c r="BY26" s="420"/>
      <c r="BZ26" s="420"/>
      <c r="CA26" s="420"/>
      <c r="CB26" s="420"/>
      <c r="CC26" s="421"/>
      <c r="CD26" s="194"/>
      <c r="CE26" s="417"/>
      <c r="CF26" s="417"/>
      <c r="CG26" s="417"/>
      <c r="CH26" s="417"/>
      <c r="CI26" s="417"/>
      <c r="CJ26" s="417"/>
      <c r="CK26" s="417"/>
      <c r="CL26" s="417"/>
      <c r="CM26" s="417"/>
      <c r="CN26" s="417"/>
      <c r="CO26" s="417"/>
      <c r="CP26" s="417"/>
      <c r="CQ26" s="417"/>
      <c r="CR26" s="417"/>
      <c r="CS26" s="418"/>
      <c r="CT26" s="389"/>
      <c r="CU26" s="390"/>
      <c r="CV26" s="390"/>
      <c r="CW26" s="390"/>
      <c r="CX26" s="390"/>
      <c r="CY26" s="390"/>
      <c r="CZ26" s="390"/>
      <c r="DA26" s="391"/>
      <c r="DB26" s="389"/>
      <c r="DC26" s="390"/>
      <c r="DD26" s="390"/>
      <c r="DE26" s="390"/>
      <c r="DF26" s="390"/>
      <c r="DG26" s="390"/>
      <c r="DH26" s="390"/>
      <c r="DI26" s="391"/>
    </row>
    <row r="27" spans="1:113" ht="18.75" customHeight="1" thickBot="1" x14ac:dyDescent="0.2">
      <c r="A27" s="181"/>
      <c r="B27" s="435"/>
      <c r="C27" s="436"/>
      <c r="D27" s="437"/>
      <c r="E27" s="392" t="s">
        <v>182</v>
      </c>
      <c r="F27" s="393"/>
      <c r="G27" s="393"/>
      <c r="H27" s="393"/>
      <c r="I27" s="393"/>
      <c r="J27" s="393"/>
      <c r="K27" s="394"/>
      <c r="L27" s="395">
        <v>1</v>
      </c>
      <c r="M27" s="396"/>
      <c r="N27" s="396"/>
      <c r="O27" s="396"/>
      <c r="P27" s="397"/>
      <c r="Q27" s="395">
        <v>3000</v>
      </c>
      <c r="R27" s="396"/>
      <c r="S27" s="396"/>
      <c r="T27" s="396"/>
      <c r="U27" s="396"/>
      <c r="V27" s="397"/>
      <c r="W27" s="454"/>
      <c r="X27" s="436"/>
      <c r="Y27" s="437"/>
      <c r="Z27" s="392" t="s">
        <v>183</v>
      </c>
      <c r="AA27" s="393"/>
      <c r="AB27" s="393"/>
      <c r="AC27" s="393"/>
      <c r="AD27" s="393"/>
      <c r="AE27" s="393"/>
      <c r="AF27" s="393"/>
      <c r="AG27" s="394"/>
      <c r="AH27" s="395">
        <v>23</v>
      </c>
      <c r="AI27" s="396"/>
      <c r="AJ27" s="396"/>
      <c r="AK27" s="396"/>
      <c r="AL27" s="397"/>
      <c r="AM27" s="395">
        <v>63724</v>
      </c>
      <c r="AN27" s="396"/>
      <c r="AO27" s="396"/>
      <c r="AP27" s="396"/>
      <c r="AQ27" s="396"/>
      <c r="AR27" s="397"/>
      <c r="AS27" s="395">
        <v>2771</v>
      </c>
      <c r="AT27" s="396"/>
      <c r="AU27" s="396"/>
      <c r="AV27" s="396"/>
      <c r="AW27" s="396"/>
      <c r="AX27" s="398"/>
      <c r="AY27" s="425" t="s">
        <v>184</v>
      </c>
      <c r="AZ27" s="426"/>
      <c r="BA27" s="426"/>
      <c r="BB27" s="426"/>
      <c r="BC27" s="426"/>
      <c r="BD27" s="426"/>
      <c r="BE27" s="426"/>
      <c r="BF27" s="426"/>
      <c r="BG27" s="426"/>
      <c r="BH27" s="426"/>
      <c r="BI27" s="426"/>
      <c r="BJ27" s="426"/>
      <c r="BK27" s="426"/>
      <c r="BL27" s="426"/>
      <c r="BM27" s="427"/>
      <c r="BN27" s="422" t="s">
        <v>130</v>
      </c>
      <c r="BO27" s="423"/>
      <c r="BP27" s="423"/>
      <c r="BQ27" s="423"/>
      <c r="BR27" s="423"/>
      <c r="BS27" s="423"/>
      <c r="BT27" s="423"/>
      <c r="BU27" s="424"/>
      <c r="BV27" s="422" t="s">
        <v>130</v>
      </c>
      <c r="BW27" s="423"/>
      <c r="BX27" s="423"/>
      <c r="BY27" s="423"/>
      <c r="BZ27" s="423"/>
      <c r="CA27" s="423"/>
      <c r="CB27" s="423"/>
      <c r="CC27" s="424"/>
      <c r="CD27" s="196"/>
      <c r="CE27" s="417"/>
      <c r="CF27" s="417"/>
      <c r="CG27" s="417"/>
      <c r="CH27" s="417"/>
      <c r="CI27" s="417"/>
      <c r="CJ27" s="417"/>
      <c r="CK27" s="417"/>
      <c r="CL27" s="417"/>
      <c r="CM27" s="417"/>
      <c r="CN27" s="417"/>
      <c r="CO27" s="417"/>
      <c r="CP27" s="417"/>
      <c r="CQ27" s="417"/>
      <c r="CR27" s="417"/>
      <c r="CS27" s="418"/>
      <c r="CT27" s="389"/>
      <c r="CU27" s="390"/>
      <c r="CV27" s="390"/>
      <c r="CW27" s="390"/>
      <c r="CX27" s="390"/>
      <c r="CY27" s="390"/>
      <c r="CZ27" s="390"/>
      <c r="DA27" s="391"/>
      <c r="DB27" s="389"/>
      <c r="DC27" s="390"/>
      <c r="DD27" s="390"/>
      <c r="DE27" s="390"/>
      <c r="DF27" s="390"/>
      <c r="DG27" s="390"/>
      <c r="DH27" s="390"/>
      <c r="DI27" s="391"/>
    </row>
    <row r="28" spans="1:113" ht="18.75" customHeight="1" x14ac:dyDescent="0.15">
      <c r="A28" s="181"/>
      <c r="B28" s="435"/>
      <c r="C28" s="436"/>
      <c r="D28" s="437"/>
      <c r="E28" s="392" t="s">
        <v>185</v>
      </c>
      <c r="F28" s="393"/>
      <c r="G28" s="393"/>
      <c r="H28" s="393"/>
      <c r="I28" s="393"/>
      <c r="J28" s="393"/>
      <c r="K28" s="394"/>
      <c r="L28" s="395">
        <v>1</v>
      </c>
      <c r="M28" s="396"/>
      <c r="N28" s="396"/>
      <c r="O28" s="396"/>
      <c r="P28" s="397"/>
      <c r="Q28" s="395">
        <v>2500</v>
      </c>
      <c r="R28" s="396"/>
      <c r="S28" s="396"/>
      <c r="T28" s="396"/>
      <c r="U28" s="396"/>
      <c r="V28" s="397"/>
      <c r="W28" s="454"/>
      <c r="X28" s="436"/>
      <c r="Y28" s="437"/>
      <c r="Z28" s="392" t="s">
        <v>186</v>
      </c>
      <c r="AA28" s="393"/>
      <c r="AB28" s="393"/>
      <c r="AC28" s="393"/>
      <c r="AD28" s="393"/>
      <c r="AE28" s="393"/>
      <c r="AF28" s="393"/>
      <c r="AG28" s="394"/>
      <c r="AH28" s="395" t="s">
        <v>140</v>
      </c>
      <c r="AI28" s="396"/>
      <c r="AJ28" s="396"/>
      <c r="AK28" s="396"/>
      <c r="AL28" s="397"/>
      <c r="AM28" s="395" t="s">
        <v>140</v>
      </c>
      <c r="AN28" s="396"/>
      <c r="AO28" s="396"/>
      <c r="AP28" s="396"/>
      <c r="AQ28" s="396"/>
      <c r="AR28" s="397"/>
      <c r="AS28" s="395" t="s">
        <v>140</v>
      </c>
      <c r="AT28" s="396"/>
      <c r="AU28" s="396"/>
      <c r="AV28" s="396"/>
      <c r="AW28" s="396"/>
      <c r="AX28" s="398"/>
      <c r="AY28" s="402" t="s">
        <v>187</v>
      </c>
      <c r="AZ28" s="403"/>
      <c r="BA28" s="403"/>
      <c r="BB28" s="404"/>
      <c r="BC28" s="411" t="s">
        <v>50</v>
      </c>
      <c r="BD28" s="412"/>
      <c r="BE28" s="412"/>
      <c r="BF28" s="412"/>
      <c r="BG28" s="412"/>
      <c r="BH28" s="412"/>
      <c r="BI28" s="412"/>
      <c r="BJ28" s="412"/>
      <c r="BK28" s="412"/>
      <c r="BL28" s="412"/>
      <c r="BM28" s="413"/>
      <c r="BN28" s="414">
        <v>2602591</v>
      </c>
      <c r="BO28" s="415"/>
      <c r="BP28" s="415"/>
      <c r="BQ28" s="415"/>
      <c r="BR28" s="415"/>
      <c r="BS28" s="415"/>
      <c r="BT28" s="415"/>
      <c r="BU28" s="416"/>
      <c r="BV28" s="414">
        <v>1803623</v>
      </c>
      <c r="BW28" s="415"/>
      <c r="BX28" s="415"/>
      <c r="BY28" s="415"/>
      <c r="BZ28" s="415"/>
      <c r="CA28" s="415"/>
      <c r="CB28" s="415"/>
      <c r="CC28" s="416"/>
      <c r="CD28" s="194"/>
      <c r="CE28" s="417"/>
      <c r="CF28" s="417"/>
      <c r="CG28" s="417"/>
      <c r="CH28" s="417"/>
      <c r="CI28" s="417"/>
      <c r="CJ28" s="417"/>
      <c r="CK28" s="417"/>
      <c r="CL28" s="417"/>
      <c r="CM28" s="417"/>
      <c r="CN28" s="417"/>
      <c r="CO28" s="417"/>
      <c r="CP28" s="417"/>
      <c r="CQ28" s="417"/>
      <c r="CR28" s="417"/>
      <c r="CS28" s="418"/>
      <c r="CT28" s="389"/>
      <c r="CU28" s="390"/>
      <c r="CV28" s="390"/>
      <c r="CW28" s="390"/>
      <c r="CX28" s="390"/>
      <c r="CY28" s="390"/>
      <c r="CZ28" s="390"/>
      <c r="DA28" s="391"/>
      <c r="DB28" s="389"/>
      <c r="DC28" s="390"/>
      <c r="DD28" s="390"/>
      <c r="DE28" s="390"/>
      <c r="DF28" s="390"/>
      <c r="DG28" s="390"/>
      <c r="DH28" s="390"/>
      <c r="DI28" s="391"/>
    </row>
    <row r="29" spans="1:113" ht="18.75" customHeight="1" x14ac:dyDescent="0.15">
      <c r="A29" s="181"/>
      <c r="B29" s="435"/>
      <c r="C29" s="436"/>
      <c r="D29" s="437"/>
      <c r="E29" s="392" t="s">
        <v>188</v>
      </c>
      <c r="F29" s="393"/>
      <c r="G29" s="393"/>
      <c r="H29" s="393"/>
      <c r="I29" s="393"/>
      <c r="J29" s="393"/>
      <c r="K29" s="394"/>
      <c r="L29" s="395">
        <v>14</v>
      </c>
      <c r="M29" s="396"/>
      <c r="N29" s="396"/>
      <c r="O29" s="396"/>
      <c r="P29" s="397"/>
      <c r="Q29" s="395">
        <v>2330</v>
      </c>
      <c r="R29" s="396"/>
      <c r="S29" s="396"/>
      <c r="T29" s="396"/>
      <c r="U29" s="396"/>
      <c r="V29" s="397"/>
      <c r="W29" s="455"/>
      <c r="X29" s="456"/>
      <c r="Y29" s="457"/>
      <c r="Z29" s="392" t="s">
        <v>189</v>
      </c>
      <c r="AA29" s="393"/>
      <c r="AB29" s="393"/>
      <c r="AC29" s="393"/>
      <c r="AD29" s="393"/>
      <c r="AE29" s="393"/>
      <c r="AF29" s="393"/>
      <c r="AG29" s="394"/>
      <c r="AH29" s="395">
        <v>202</v>
      </c>
      <c r="AI29" s="396"/>
      <c r="AJ29" s="396"/>
      <c r="AK29" s="396"/>
      <c r="AL29" s="397"/>
      <c r="AM29" s="395">
        <v>607884</v>
      </c>
      <c r="AN29" s="396"/>
      <c r="AO29" s="396"/>
      <c r="AP29" s="396"/>
      <c r="AQ29" s="396"/>
      <c r="AR29" s="397"/>
      <c r="AS29" s="395">
        <v>3009</v>
      </c>
      <c r="AT29" s="396"/>
      <c r="AU29" s="396"/>
      <c r="AV29" s="396"/>
      <c r="AW29" s="396"/>
      <c r="AX29" s="398"/>
      <c r="AY29" s="405"/>
      <c r="AZ29" s="406"/>
      <c r="BA29" s="406"/>
      <c r="BB29" s="407"/>
      <c r="BC29" s="399" t="s">
        <v>190</v>
      </c>
      <c r="BD29" s="400"/>
      <c r="BE29" s="400"/>
      <c r="BF29" s="400"/>
      <c r="BG29" s="400"/>
      <c r="BH29" s="400"/>
      <c r="BI29" s="400"/>
      <c r="BJ29" s="400"/>
      <c r="BK29" s="400"/>
      <c r="BL29" s="400"/>
      <c r="BM29" s="401"/>
      <c r="BN29" s="419">
        <v>226500</v>
      </c>
      <c r="BO29" s="420"/>
      <c r="BP29" s="420"/>
      <c r="BQ29" s="420"/>
      <c r="BR29" s="420"/>
      <c r="BS29" s="420"/>
      <c r="BT29" s="420"/>
      <c r="BU29" s="421"/>
      <c r="BV29" s="419">
        <v>234676</v>
      </c>
      <c r="BW29" s="420"/>
      <c r="BX29" s="420"/>
      <c r="BY29" s="420"/>
      <c r="BZ29" s="420"/>
      <c r="CA29" s="420"/>
      <c r="CB29" s="420"/>
      <c r="CC29" s="421"/>
      <c r="CD29" s="196"/>
      <c r="CE29" s="417"/>
      <c r="CF29" s="417"/>
      <c r="CG29" s="417"/>
      <c r="CH29" s="417"/>
      <c r="CI29" s="417"/>
      <c r="CJ29" s="417"/>
      <c r="CK29" s="417"/>
      <c r="CL29" s="417"/>
      <c r="CM29" s="417"/>
      <c r="CN29" s="417"/>
      <c r="CO29" s="417"/>
      <c r="CP29" s="417"/>
      <c r="CQ29" s="417"/>
      <c r="CR29" s="417"/>
      <c r="CS29" s="418"/>
      <c r="CT29" s="389"/>
      <c r="CU29" s="390"/>
      <c r="CV29" s="390"/>
      <c r="CW29" s="390"/>
      <c r="CX29" s="390"/>
      <c r="CY29" s="390"/>
      <c r="CZ29" s="390"/>
      <c r="DA29" s="391"/>
      <c r="DB29" s="389"/>
      <c r="DC29" s="390"/>
      <c r="DD29" s="390"/>
      <c r="DE29" s="390"/>
      <c r="DF29" s="390"/>
      <c r="DG29" s="390"/>
      <c r="DH29" s="390"/>
      <c r="DI29" s="391"/>
    </row>
    <row r="30" spans="1:113" ht="18.75" customHeight="1" thickBot="1" x14ac:dyDescent="0.2">
      <c r="A30" s="181"/>
      <c r="B30" s="438"/>
      <c r="C30" s="439"/>
      <c r="D30" s="440"/>
      <c r="E30" s="374"/>
      <c r="F30" s="375"/>
      <c r="G30" s="375"/>
      <c r="H30" s="375"/>
      <c r="I30" s="375"/>
      <c r="J30" s="375"/>
      <c r="K30" s="376"/>
      <c r="L30" s="377"/>
      <c r="M30" s="378"/>
      <c r="N30" s="378"/>
      <c r="O30" s="378"/>
      <c r="P30" s="379"/>
      <c r="Q30" s="377"/>
      <c r="R30" s="378"/>
      <c r="S30" s="378"/>
      <c r="T30" s="378"/>
      <c r="U30" s="378"/>
      <c r="V30" s="379"/>
      <c r="W30" s="380" t="s">
        <v>191</v>
      </c>
      <c r="X30" s="381"/>
      <c r="Y30" s="381"/>
      <c r="Z30" s="381"/>
      <c r="AA30" s="381"/>
      <c r="AB30" s="381"/>
      <c r="AC30" s="381"/>
      <c r="AD30" s="381"/>
      <c r="AE30" s="381"/>
      <c r="AF30" s="381"/>
      <c r="AG30" s="382"/>
      <c r="AH30" s="383">
        <v>99.5</v>
      </c>
      <c r="AI30" s="384"/>
      <c r="AJ30" s="384"/>
      <c r="AK30" s="384"/>
      <c r="AL30" s="384"/>
      <c r="AM30" s="384"/>
      <c r="AN30" s="384"/>
      <c r="AO30" s="384"/>
      <c r="AP30" s="384"/>
      <c r="AQ30" s="384"/>
      <c r="AR30" s="384"/>
      <c r="AS30" s="384"/>
      <c r="AT30" s="384"/>
      <c r="AU30" s="384"/>
      <c r="AV30" s="384"/>
      <c r="AW30" s="384"/>
      <c r="AX30" s="385"/>
      <c r="AY30" s="408"/>
      <c r="AZ30" s="409"/>
      <c r="BA30" s="409"/>
      <c r="BB30" s="410"/>
      <c r="BC30" s="386" t="s">
        <v>52</v>
      </c>
      <c r="BD30" s="387"/>
      <c r="BE30" s="387"/>
      <c r="BF30" s="387"/>
      <c r="BG30" s="387"/>
      <c r="BH30" s="387"/>
      <c r="BI30" s="387"/>
      <c r="BJ30" s="387"/>
      <c r="BK30" s="387"/>
      <c r="BL30" s="387"/>
      <c r="BM30" s="388"/>
      <c r="BN30" s="422">
        <v>494389</v>
      </c>
      <c r="BO30" s="423"/>
      <c r="BP30" s="423"/>
      <c r="BQ30" s="423"/>
      <c r="BR30" s="423"/>
      <c r="BS30" s="423"/>
      <c r="BT30" s="423"/>
      <c r="BU30" s="424"/>
      <c r="BV30" s="422">
        <v>504005</v>
      </c>
      <c r="BW30" s="423"/>
      <c r="BX30" s="423"/>
      <c r="BY30" s="423"/>
      <c r="BZ30" s="423"/>
      <c r="CA30" s="423"/>
      <c r="CB30" s="423"/>
      <c r="CC30" s="42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2" t="s">
        <v>192</v>
      </c>
      <c r="D32" s="372"/>
      <c r="E32" s="372"/>
      <c r="F32" s="372"/>
      <c r="G32" s="372"/>
      <c r="H32" s="372"/>
      <c r="I32" s="372"/>
      <c r="J32" s="372"/>
      <c r="K32" s="372"/>
      <c r="L32" s="372"/>
      <c r="M32" s="372"/>
      <c r="N32" s="372"/>
      <c r="O32" s="372"/>
      <c r="P32" s="372"/>
      <c r="Q32" s="372"/>
      <c r="R32" s="372"/>
      <c r="S32" s="372"/>
      <c r="U32" s="373" t="s">
        <v>193</v>
      </c>
      <c r="V32" s="373"/>
      <c r="W32" s="373"/>
      <c r="X32" s="373"/>
      <c r="Y32" s="373"/>
      <c r="Z32" s="373"/>
      <c r="AA32" s="373"/>
      <c r="AB32" s="373"/>
      <c r="AC32" s="373"/>
      <c r="AD32" s="373"/>
      <c r="AE32" s="373"/>
      <c r="AF32" s="373"/>
      <c r="AG32" s="373"/>
      <c r="AH32" s="373"/>
      <c r="AI32" s="373"/>
      <c r="AJ32" s="373"/>
      <c r="AK32" s="373"/>
      <c r="AM32" s="373" t="s">
        <v>194</v>
      </c>
      <c r="AN32" s="373"/>
      <c r="AO32" s="373"/>
      <c r="AP32" s="373"/>
      <c r="AQ32" s="373"/>
      <c r="AR32" s="373"/>
      <c r="AS32" s="373"/>
      <c r="AT32" s="373"/>
      <c r="AU32" s="373"/>
      <c r="AV32" s="373"/>
      <c r="AW32" s="373"/>
      <c r="AX32" s="373"/>
      <c r="AY32" s="373"/>
      <c r="AZ32" s="373"/>
      <c r="BA32" s="373"/>
      <c r="BB32" s="373"/>
      <c r="BC32" s="373"/>
      <c r="BE32" s="373" t="s">
        <v>195</v>
      </c>
      <c r="BF32" s="373"/>
      <c r="BG32" s="373"/>
      <c r="BH32" s="373"/>
      <c r="BI32" s="373"/>
      <c r="BJ32" s="373"/>
      <c r="BK32" s="373"/>
      <c r="BL32" s="373"/>
      <c r="BM32" s="373"/>
      <c r="BN32" s="373"/>
      <c r="BO32" s="373"/>
      <c r="BP32" s="373"/>
      <c r="BQ32" s="373"/>
      <c r="BR32" s="373"/>
      <c r="BS32" s="373"/>
      <c r="BT32" s="373"/>
      <c r="BU32" s="373"/>
      <c r="BW32" s="373" t="s">
        <v>196</v>
      </c>
      <c r="BX32" s="373"/>
      <c r="BY32" s="373"/>
      <c r="BZ32" s="373"/>
      <c r="CA32" s="373"/>
      <c r="CB32" s="373"/>
      <c r="CC32" s="373"/>
      <c r="CD32" s="373"/>
      <c r="CE32" s="373"/>
      <c r="CF32" s="373"/>
      <c r="CG32" s="373"/>
      <c r="CH32" s="373"/>
      <c r="CI32" s="373"/>
      <c r="CJ32" s="373"/>
      <c r="CK32" s="373"/>
      <c r="CL32" s="373"/>
      <c r="CM32" s="373"/>
      <c r="CO32" s="373" t="s">
        <v>197</v>
      </c>
      <c r="CP32" s="373"/>
      <c r="CQ32" s="373"/>
      <c r="CR32" s="373"/>
      <c r="CS32" s="373"/>
      <c r="CT32" s="373"/>
      <c r="CU32" s="373"/>
      <c r="CV32" s="373"/>
      <c r="CW32" s="373"/>
      <c r="CX32" s="373"/>
      <c r="CY32" s="373"/>
      <c r="CZ32" s="373"/>
      <c r="DA32" s="373"/>
      <c r="DB32" s="373"/>
      <c r="DC32" s="373"/>
      <c r="DD32" s="373"/>
      <c r="DE32" s="373"/>
      <c r="DI32" s="204"/>
    </row>
    <row r="33" spans="1:113" ht="13.5" customHeight="1" x14ac:dyDescent="0.15">
      <c r="A33" s="181"/>
      <c r="B33" s="205"/>
      <c r="C33" s="371" t="s">
        <v>198</v>
      </c>
      <c r="D33" s="371"/>
      <c r="E33" s="370" t="s">
        <v>199</v>
      </c>
      <c r="F33" s="370"/>
      <c r="G33" s="370"/>
      <c r="H33" s="370"/>
      <c r="I33" s="370"/>
      <c r="J33" s="370"/>
      <c r="K33" s="370"/>
      <c r="L33" s="370"/>
      <c r="M33" s="370"/>
      <c r="N33" s="370"/>
      <c r="O33" s="370"/>
      <c r="P33" s="370"/>
      <c r="Q33" s="370"/>
      <c r="R33" s="370"/>
      <c r="S33" s="370"/>
      <c r="T33" s="206"/>
      <c r="U33" s="371" t="s">
        <v>198</v>
      </c>
      <c r="V33" s="371"/>
      <c r="W33" s="370" t="s">
        <v>199</v>
      </c>
      <c r="X33" s="370"/>
      <c r="Y33" s="370"/>
      <c r="Z33" s="370"/>
      <c r="AA33" s="370"/>
      <c r="AB33" s="370"/>
      <c r="AC33" s="370"/>
      <c r="AD33" s="370"/>
      <c r="AE33" s="370"/>
      <c r="AF33" s="370"/>
      <c r="AG33" s="370"/>
      <c r="AH33" s="370"/>
      <c r="AI33" s="370"/>
      <c r="AJ33" s="370"/>
      <c r="AK33" s="370"/>
      <c r="AL33" s="206"/>
      <c r="AM33" s="371" t="s">
        <v>200</v>
      </c>
      <c r="AN33" s="371"/>
      <c r="AO33" s="370" t="s">
        <v>201</v>
      </c>
      <c r="AP33" s="370"/>
      <c r="AQ33" s="370"/>
      <c r="AR33" s="370"/>
      <c r="AS33" s="370"/>
      <c r="AT33" s="370"/>
      <c r="AU33" s="370"/>
      <c r="AV33" s="370"/>
      <c r="AW33" s="370"/>
      <c r="AX33" s="370"/>
      <c r="AY33" s="370"/>
      <c r="AZ33" s="370"/>
      <c r="BA33" s="370"/>
      <c r="BB33" s="370"/>
      <c r="BC33" s="370"/>
      <c r="BD33" s="207"/>
      <c r="BE33" s="370" t="s">
        <v>202</v>
      </c>
      <c r="BF33" s="370"/>
      <c r="BG33" s="370" t="s">
        <v>203</v>
      </c>
      <c r="BH33" s="370"/>
      <c r="BI33" s="370"/>
      <c r="BJ33" s="370"/>
      <c r="BK33" s="370"/>
      <c r="BL33" s="370"/>
      <c r="BM33" s="370"/>
      <c r="BN33" s="370"/>
      <c r="BO33" s="370"/>
      <c r="BP33" s="370"/>
      <c r="BQ33" s="370"/>
      <c r="BR33" s="370"/>
      <c r="BS33" s="370"/>
      <c r="BT33" s="370"/>
      <c r="BU33" s="370"/>
      <c r="BV33" s="207"/>
      <c r="BW33" s="371" t="s">
        <v>202</v>
      </c>
      <c r="BX33" s="371"/>
      <c r="BY33" s="370" t="s">
        <v>204</v>
      </c>
      <c r="BZ33" s="370"/>
      <c r="CA33" s="370"/>
      <c r="CB33" s="370"/>
      <c r="CC33" s="370"/>
      <c r="CD33" s="370"/>
      <c r="CE33" s="370"/>
      <c r="CF33" s="370"/>
      <c r="CG33" s="370"/>
      <c r="CH33" s="370"/>
      <c r="CI33" s="370"/>
      <c r="CJ33" s="370"/>
      <c r="CK33" s="370"/>
      <c r="CL33" s="370"/>
      <c r="CM33" s="370"/>
      <c r="CN33" s="206"/>
      <c r="CO33" s="371" t="s">
        <v>200</v>
      </c>
      <c r="CP33" s="371"/>
      <c r="CQ33" s="370" t="s">
        <v>205</v>
      </c>
      <c r="CR33" s="370"/>
      <c r="CS33" s="370"/>
      <c r="CT33" s="370"/>
      <c r="CU33" s="370"/>
      <c r="CV33" s="370"/>
      <c r="CW33" s="370"/>
      <c r="CX33" s="370"/>
      <c r="CY33" s="370"/>
      <c r="CZ33" s="370"/>
      <c r="DA33" s="370"/>
      <c r="DB33" s="370"/>
      <c r="DC33" s="370"/>
      <c r="DD33" s="370"/>
      <c r="DE33" s="370"/>
      <c r="DF33" s="206"/>
      <c r="DG33" s="369" t="s">
        <v>206</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IF('各会計、関係団体の財政状況及び健全化判断比率'!B30="","",'各会計、関係団体の財政状況及び健全化判断比率'!B30)</f>
        <v>下水道事業会計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6</v>
      </c>
      <c r="BX34" s="367"/>
      <c r="BY34" s="368" t="str">
        <f>IF('各会計、関係団体の財政状況及び健全化判断比率'!B68="","",'各会計、関係団体の財政状況及び健全化判断比率'!B68)</f>
        <v>沖縄県後期高齢者医療広域連合(一般会計）</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土地区画整理事業特別会計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後期高齢者医療特別会計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7</v>
      </c>
      <c r="BX35" s="367"/>
      <c r="BY35" s="368" t="str">
        <f>IF('各会計、関係団体の財政状況及び健全化判断比率'!B69="","",'各会計、関係団体の財政状況及び健全化判断比率'!B69)</f>
        <v>沖縄県後期高齢者医療広域連合(特別会計）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t="str">
        <f t="shared" ref="U36:U43" si="4">IF(W36="","",U35+1)</f>
        <v/>
      </c>
      <c r="V36" s="367"/>
      <c r="W36" s="368"/>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8</v>
      </c>
      <c r="BX36" s="367"/>
      <c r="BY36" s="368" t="str">
        <f>IF('各会計、関係団体の財政状況及び健全化判断比率'!B70="","",'各会計、関係団体の財政状況及び健全化判断比率'!B70)</f>
        <v>東部消防組合（一般会計）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9</v>
      </c>
      <c r="BX37" s="367"/>
      <c r="BY37" s="368" t="str">
        <f>IF('各会計、関係団体の財政状況及び健全化判断比率'!B71="","",'各会計、関係団体の財政状況及び健全化判断比率'!B71)</f>
        <v>那覇市・南風原町環境施設組合（一般会計）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10</v>
      </c>
      <c r="BX38" s="367"/>
      <c r="BY38" s="368" t="str">
        <f>IF('各会計、関係団体の財政状況及び健全化判断比率'!B72="","",'各会計、関係団体の財政状況及び健全化判断比率'!B72)</f>
        <v>南部広域市町村圏事務組合(一般会計)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11</v>
      </c>
      <c r="BX39" s="367"/>
      <c r="BY39" s="368" t="str">
        <f>IF('各会計、関係団体の財政状況及び健全化判断比率'!B73="","",'各会計、関係団体の財政状況及び健全化判断比率'!B73)</f>
        <v>南部広域市町村圏事務組合(いなんせ齋苑特別会計)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12</v>
      </c>
      <c r="BX40" s="367"/>
      <c r="BY40" s="368" t="str">
        <f>IF('各会計、関係団体の財政状況及び健全化判断比率'!B74="","",'各会計、関係団体の財政状況及び健全化判断比率'!B74)</f>
        <v>南部広域市町村圏事務組合(南斎場特別会計)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13</v>
      </c>
      <c r="BX41" s="367"/>
      <c r="BY41" s="368" t="str">
        <f>IF('各会計、関係団体の財政状況及び健全化判断比率'!B75="","",'各会計、関係団体の財政状況及び健全化判断比率'!B75)</f>
        <v>沖縄県介護保険広域連合(一般会計)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14</v>
      </c>
      <c r="BX42" s="367"/>
      <c r="BY42" s="368" t="str">
        <f>IF('各会計、関係団体の財政状況及び健全化判断比率'!B76="","",'各会計、関係団体の財政状況及び健全化判断比率'!B76)</f>
        <v>沖縄県介護保険広域連合(特別会計)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15</v>
      </c>
      <c r="BX43" s="367"/>
      <c r="BY43" s="368" t="str">
        <f>IF('各会計、関係団体の財政状況及び健全化判断比率'!B77="","",'各会計、関係団体の財政状況及び健全化判断比率'!B77)</f>
        <v>南部水道企業団（水道事業会計）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207</v>
      </c>
      <c r="E46" s="364" t="s">
        <v>208</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209</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210</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211</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212</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213</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214</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215</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zkDe/ALy8aVHgHAgjBxkObuoBCgbBnuMDgXmY504jtlN3XpVmPRdLWAEV7o4ms2jHaX+CAv5PasY8WeQWPy/gw==" saltValue="JwfkaZ0mWOKJyL1syezMk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216</v>
      </c>
      <c r="DI1" s="718"/>
      <c r="DJ1" s="718"/>
      <c r="DK1" s="718"/>
      <c r="DL1" s="718"/>
      <c r="DM1" s="718"/>
      <c r="DN1" s="719"/>
      <c r="DO1" s="214"/>
      <c r="DP1" s="717" t="s">
        <v>217</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218</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9" t="s">
        <v>219</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220</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221</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15">
      <c r="B4" s="679" t="s">
        <v>1</v>
      </c>
      <c r="C4" s="680"/>
      <c r="D4" s="680"/>
      <c r="E4" s="680"/>
      <c r="F4" s="680"/>
      <c r="G4" s="680"/>
      <c r="H4" s="680"/>
      <c r="I4" s="680"/>
      <c r="J4" s="680"/>
      <c r="K4" s="680"/>
      <c r="L4" s="680"/>
      <c r="M4" s="680"/>
      <c r="N4" s="680"/>
      <c r="O4" s="680"/>
      <c r="P4" s="680"/>
      <c r="Q4" s="681"/>
      <c r="R4" s="679" t="s">
        <v>222</v>
      </c>
      <c r="S4" s="680"/>
      <c r="T4" s="680"/>
      <c r="U4" s="680"/>
      <c r="V4" s="680"/>
      <c r="W4" s="680"/>
      <c r="X4" s="680"/>
      <c r="Y4" s="681"/>
      <c r="Z4" s="679" t="s">
        <v>223</v>
      </c>
      <c r="AA4" s="680"/>
      <c r="AB4" s="680"/>
      <c r="AC4" s="681"/>
      <c r="AD4" s="679" t="s">
        <v>224</v>
      </c>
      <c r="AE4" s="680"/>
      <c r="AF4" s="680"/>
      <c r="AG4" s="680"/>
      <c r="AH4" s="680"/>
      <c r="AI4" s="680"/>
      <c r="AJ4" s="680"/>
      <c r="AK4" s="681"/>
      <c r="AL4" s="679" t="s">
        <v>223</v>
      </c>
      <c r="AM4" s="680"/>
      <c r="AN4" s="680"/>
      <c r="AO4" s="681"/>
      <c r="AP4" s="720" t="s">
        <v>225</v>
      </c>
      <c r="AQ4" s="720"/>
      <c r="AR4" s="720"/>
      <c r="AS4" s="720"/>
      <c r="AT4" s="720"/>
      <c r="AU4" s="720"/>
      <c r="AV4" s="720"/>
      <c r="AW4" s="720"/>
      <c r="AX4" s="720"/>
      <c r="AY4" s="720"/>
      <c r="AZ4" s="720"/>
      <c r="BA4" s="720"/>
      <c r="BB4" s="720"/>
      <c r="BC4" s="720"/>
      <c r="BD4" s="720"/>
      <c r="BE4" s="720"/>
      <c r="BF4" s="720"/>
      <c r="BG4" s="720" t="s">
        <v>226</v>
      </c>
      <c r="BH4" s="720"/>
      <c r="BI4" s="720"/>
      <c r="BJ4" s="720"/>
      <c r="BK4" s="720"/>
      <c r="BL4" s="720"/>
      <c r="BM4" s="720"/>
      <c r="BN4" s="720"/>
      <c r="BO4" s="720" t="s">
        <v>223</v>
      </c>
      <c r="BP4" s="720"/>
      <c r="BQ4" s="720"/>
      <c r="BR4" s="720"/>
      <c r="BS4" s="720" t="s">
        <v>227</v>
      </c>
      <c r="BT4" s="720"/>
      <c r="BU4" s="720"/>
      <c r="BV4" s="720"/>
      <c r="BW4" s="720"/>
      <c r="BX4" s="720"/>
      <c r="BY4" s="720"/>
      <c r="BZ4" s="720"/>
      <c r="CA4" s="720"/>
      <c r="CB4" s="720"/>
      <c r="CD4" s="679" t="s">
        <v>228</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15">
      <c r="B5" s="676" t="s">
        <v>229</v>
      </c>
      <c r="C5" s="677"/>
      <c r="D5" s="677"/>
      <c r="E5" s="677"/>
      <c r="F5" s="677"/>
      <c r="G5" s="677"/>
      <c r="H5" s="677"/>
      <c r="I5" s="677"/>
      <c r="J5" s="677"/>
      <c r="K5" s="677"/>
      <c r="L5" s="677"/>
      <c r="M5" s="677"/>
      <c r="N5" s="677"/>
      <c r="O5" s="677"/>
      <c r="P5" s="677"/>
      <c r="Q5" s="678"/>
      <c r="R5" s="673">
        <v>4549528</v>
      </c>
      <c r="S5" s="674"/>
      <c r="T5" s="674"/>
      <c r="U5" s="674"/>
      <c r="V5" s="674"/>
      <c r="W5" s="674"/>
      <c r="X5" s="674"/>
      <c r="Y5" s="702"/>
      <c r="Z5" s="715">
        <v>25.3</v>
      </c>
      <c r="AA5" s="715"/>
      <c r="AB5" s="715"/>
      <c r="AC5" s="715"/>
      <c r="AD5" s="716">
        <v>4549528</v>
      </c>
      <c r="AE5" s="716"/>
      <c r="AF5" s="716"/>
      <c r="AG5" s="716"/>
      <c r="AH5" s="716"/>
      <c r="AI5" s="716"/>
      <c r="AJ5" s="716"/>
      <c r="AK5" s="716"/>
      <c r="AL5" s="703">
        <v>54.4</v>
      </c>
      <c r="AM5" s="686"/>
      <c r="AN5" s="686"/>
      <c r="AO5" s="704"/>
      <c r="AP5" s="676" t="s">
        <v>230</v>
      </c>
      <c r="AQ5" s="677"/>
      <c r="AR5" s="677"/>
      <c r="AS5" s="677"/>
      <c r="AT5" s="677"/>
      <c r="AU5" s="677"/>
      <c r="AV5" s="677"/>
      <c r="AW5" s="677"/>
      <c r="AX5" s="677"/>
      <c r="AY5" s="677"/>
      <c r="AZ5" s="677"/>
      <c r="BA5" s="677"/>
      <c r="BB5" s="677"/>
      <c r="BC5" s="677"/>
      <c r="BD5" s="677"/>
      <c r="BE5" s="677"/>
      <c r="BF5" s="678"/>
      <c r="BG5" s="627">
        <v>4549528</v>
      </c>
      <c r="BH5" s="628"/>
      <c r="BI5" s="628"/>
      <c r="BJ5" s="628"/>
      <c r="BK5" s="628"/>
      <c r="BL5" s="628"/>
      <c r="BM5" s="628"/>
      <c r="BN5" s="629"/>
      <c r="BO5" s="663">
        <v>100</v>
      </c>
      <c r="BP5" s="663"/>
      <c r="BQ5" s="663"/>
      <c r="BR5" s="663"/>
      <c r="BS5" s="664" t="s">
        <v>131</v>
      </c>
      <c r="BT5" s="664"/>
      <c r="BU5" s="664"/>
      <c r="BV5" s="664"/>
      <c r="BW5" s="664"/>
      <c r="BX5" s="664"/>
      <c r="BY5" s="664"/>
      <c r="BZ5" s="664"/>
      <c r="CA5" s="664"/>
      <c r="CB5" s="695"/>
      <c r="CD5" s="679" t="s">
        <v>225</v>
      </c>
      <c r="CE5" s="680"/>
      <c r="CF5" s="680"/>
      <c r="CG5" s="680"/>
      <c r="CH5" s="680"/>
      <c r="CI5" s="680"/>
      <c r="CJ5" s="680"/>
      <c r="CK5" s="680"/>
      <c r="CL5" s="680"/>
      <c r="CM5" s="680"/>
      <c r="CN5" s="680"/>
      <c r="CO5" s="680"/>
      <c r="CP5" s="680"/>
      <c r="CQ5" s="681"/>
      <c r="CR5" s="679" t="s">
        <v>231</v>
      </c>
      <c r="CS5" s="680"/>
      <c r="CT5" s="680"/>
      <c r="CU5" s="680"/>
      <c r="CV5" s="680"/>
      <c r="CW5" s="680"/>
      <c r="CX5" s="680"/>
      <c r="CY5" s="681"/>
      <c r="CZ5" s="679" t="s">
        <v>223</v>
      </c>
      <c r="DA5" s="680"/>
      <c r="DB5" s="680"/>
      <c r="DC5" s="681"/>
      <c r="DD5" s="679" t="s">
        <v>232</v>
      </c>
      <c r="DE5" s="680"/>
      <c r="DF5" s="680"/>
      <c r="DG5" s="680"/>
      <c r="DH5" s="680"/>
      <c r="DI5" s="680"/>
      <c r="DJ5" s="680"/>
      <c r="DK5" s="680"/>
      <c r="DL5" s="680"/>
      <c r="DM5" s="680"/>
      <c r="DN5" s="680"/>
      <c r="DO5" s="680"/>
      <c r="DP5" s="681"/>
      <c r="DQ5" s="679" t="s">
        <v>233</v>
      </c>
      <c r="DR5" s="680"/>
      <c r="DS5" s="680"/>
      <c r="DT5" s="680"/>
      <c r="DU5" s="680"/>
      <c r="DV5" s="680"/>
      <c r="DW5" s="680"/>
      <c r="DX5" s="680"/>
      <c r="DY5" s="680"/>
      <c r="DZ5" s="680"/>
      <c r="EA5" s="680"/>
      <c r="EB5" s="680"/>
      <c r="EC5" s="681"/>
    </row>
    <row r="6" spans="2:143" ht="11.25" customHeight="1" x14ac:dyDescent="0.15">
      <c r="B6" s="624" t="s">
        <v>234</v>
      </c>
      <c r="C6" s="625"/>
      <c r="D6" s="625"/>
      <c r="E6" s="625"/>
      <c r="F6" s="625"/>
      <c r="G6" s="625"/>
      <c r="H6" s="625"/>
      <c r="I6" s="625"/>
      <c r="J6" s="625"/>
      <c r="K6" s="625"/>
      <c r="L6" s="625"/>
      <c r="M6" s="625"/>
      <c r="N6" s="625"/>
      <c r="O6" s="625"/>
      <c r="P6" s="625"/>
      <c r="Q6" s="626"/>
      <c r="R6" s="627">
        <v>72580</v>
      </c>
      <c r="S6" s="628"/>
      <c r="T6" s="628"/>
      <c r="U6" s="628"/>
      <c r="V6" s="628"/>
      <c r="W6" s="628"/>
      <c r="X6" s="628"/>
      <c r="Y6" s="629"/>
      <c r="Z6" s="663">
        <v>0.4</v>
      </c>
      <c r="AA6" s="663"/>
      <c r="AB6" s="663"/>
      <c r="AC6" s="663"/>
      <c r="AD6" s="664">
        <v>72580</v>
      </c>
      <c r="AE6" s="664"/>
      <c r="AF6" s="664"/>
      <c r="AG6" s="664"/>
      <c r="AH6" s="664"/>
      <c r="AI6" s="664"/>
      <c r="AJ6" s="664"/>
      <c r="AK6" s="664"/>
      <c r="AL6" s="630">
        <v>0.9</v>
      </c>
      <c r="AM6" s="631"/>
      <c r="AN6" s="631"/>
      <c r="AO6" s="665"/>
      <c r="AP6" s="624" t="s">
        <v>235</v>
      </c>
      <c r="AQ6" s="625"/>
      <c r="AR6" s="625"/>
      <c r="AS6" s="625"/>
      <c r="AT6" s="625"/>
      <c r="AU6" s="625"/>
      <c r="AV6" s="625"/>
      <c r="AW6" s="625"/>
      <c r="AX6" s="625"/>
      <c r="AY6" s="625"/>
      <c r="AZ6" s="625"/>
      <c r="BA6" s="625"/>
      <c r="BB6" s="625"/>
      <c r="BC6" s="625"/>
      <c r="BD6" s="625"/>
      <c r="BE6" s="625"/>
      <c r="BF6" s="626"/>
      <c r="BG6" s="627">
        <v>4549528</v>
      </c>
      <c r="BH6" s="628"/>
      <c r="BI6" s="628"/>
      <c r="BJ6" s="628"/>
      <c r="BK6" s="628"/>
      <c r="BL6" s="628"/>
      <c r="BM6" s="628"/>
      <c r="BN6" s="629"/>
      <c r="BO6" s="663">
        <v>100</v>
      </c>
      <c r="BP6" s="663"/>
      <c r="BQ6" s="663"/>
      <c r="BR6" s="663"/>
      <c r="BS6" s="664" t="s">
        <v>236</v>
      </c>
      <c r="BT6" s="664"/>
      <c r="BU6" s="664"/>
      <c r="BV6" s="664"/>
      <c r="BW6" s="664"/>
      <c r="BX6" s="664"/>
      <c r="BY6" s="664"/>
      <c r="BZ6" s="664"/>
      <c r="CA6" s="664"/>
      <c r="CB6" s="695"/>
      <c r="CD6" s="676" t="s">
        <v>237</v>
      </c>
      <c r="CE6" s="677"/>
      <c r="CF6" s="677"/>
      <c r="CG6" s="677"/>
      <c r="CH6" s="677"/>
      <c r="CI6" s="677"/>
      <c r="CJ6" s="677"/>
      <c r="CK6" s="677"/>
      <c r="CL6" s="677"/>
      <c r="CM6" s="677"/>
      <c r="CN6" s="677"/>
      <c r="CO6" s="677"/>
      <c r="CP6" s="677"/>
      <c r="CQ6" s="678"/>
      <c r="CR6" s="627">
        <v>111061</v>
      </c>
      <c r="CS6" s="628"/>
      <c r="CT6" s="628"/>
      <c r="CU6" s="628"/>
      <c r="CV6" s="628"/>
      <c r="CW6" s="628"/>
      <c r="CX6" s="628"/>
      <c r="CY6" s="629"/>
      <c r="CZ6" s="703">
        <v>0.6</v>
      </c>
      <c r="DA6" s="686"/>
      <c r="DB6" s="686"/>
      <c r="DC6" s="705"/>
      <c r="DD6" s="633" t="s">
        <v>140</v>
      </c>
      <c r="DE6" s="628"/>
      <c r="DF6" s="628"/>
      <c r="DG6" s="628"/>
      <c r="DH6" s="628"/>
      <c r="DI6" s="628"/>
      <c r="DJ6" s="628"/>
      <c r="DK6" s="628"/>
      <c r="DL6" s="628"/>
      <c r="DM6" s="628"/>
      <c r="DN6" s="628"/>
      <c r="DO6" s="628"/>
      <c r="DP6" s="629"/>
      <c r="DQ6" s="633">
        <v>111061</v>
      </c>
      <c r="DR6" s="628"/>
      <c r="DS6" s="628"/>
      <c r="DT6" s="628"/>
      <c r="DU6" s="628"/>
      <c r="DV6" s="628"/>
      <c r="DW6" s="628"/>
      <c r="DX6" s="628"/>
      <c r="DY6" s="628"/>
      <c r="DZ6" s="628"/>
      <c r="EA6" s="628"/>
      <c r="EB6" s="628"/>
      <c r="EC6" s="662"/>
    </row>
    <row r="7" spans="2:143" ht="11.25" customHeight="1" x14ac:dyDescent="0.15">
      <c r="B7" s="624" t="s">
        <v>238</v>
      </c>
      <c r="C7" s="625"/>
      <c r="D7" s="625"/>
      <c r="E7" s="625"/>
      <c r="F7" s="625"/>
      <c r="G7" s="625"/>
      <c r="H7" s="625"/>
      <c r="I7" s="625"/>
      <c r="J7" s="625"/>
      <c r="K7" s="625"/>
      <c r="L7" s="625"/>
      <c r="M7" s="625"/>
      <c r="N7" s="625"/>
      <c r="O7" s="625"/>
      <c r="P7" s="625"/>
      <c r="Q7" s="626"/>
      <c r="R7" s="627">
        <v>900</v>
      </c>
      <c r="S7" s="628"/>
      <c r="T7" s="628"/>
      <c r="U7" s="628"/>
      <c r="V7" s="628"/>
      <c r="W7" s="628"/>
      <c r="X7" s="628"/>
      <c r="Y7" s="629"/>
      <c r="Z7" s="663">
        <v>0</v>
      </c>
      <c r="AA7" s="663"/>
      <c r="AB7" s="663"/>
      <c r="AC7" s="663"/>
      <c r="AD7" s="664">
        <v>900</v>
      </c>
      <c r="AE7" s="664"/>
      <c r="AF7" s="664"/>
      <c r="AG7" s="664"/>
      <c r="AH7" s="664"/>
      <c r="AI7" s="664"/>
      <c r="AJ7" s="664"/>
      <c r="AK7" s="664"/>
      <c r="AL7" s="630">
        <v>0</v>
      </c>
      <c r="AM7" s="631"/>
      <c r="AN7" s="631"/>
      <c r="AO7" s="665"/>
      <c r="AP7" s="624" t="s">
        <v>239</v>
      </c>
      <c r="AQ7" s="625"/>
      <c r="AR7" s="625"/>
      <c r="AS7" s="625"/>
      <c r="AT7" s="625"/>
      <c r="AU7" s="625"/>
      <c r="AV7" s="625"/>
      <c r="AW7" s="625"/>
      <c r="AX7" s="625"/>
      <c r="AY7" s="625"/>
      <c r="AZ7" s="625"/>
      <c r="BA7" s="625"/>
      <c r="BB7" s="625"/>
      <c r="BC7" s="625"/>
      <c r="BD7" s="625"/>
      <c r="BE7" s="625"/>
      <c r="BF7" s="626"/>
      <c r="BG7" s="627">
        <v>1997788</v>
      </c>
      <c r="BH7" s="628"/>
      <c r="BI7" s="628"/>
      <c r="BJ7" s="628"/>
      <c r="BK7" s="628"/>
      <c r="BL7" s="628"/>
      <c r="BM7" s="628"/>
      <c r="BN7" s="629"/>
      <c r="BO7" s="663">
        <v>43.9</v>
      </c>
      <c r="BP7" s="663"/>
      <c r="BQ7" s="663"/>
      <c r="BR7" s="663"/>
      <c r="BS7" s="664" t="s">
        <v>236</v>
      </c>
      <c r="BT7" s="664"/>
      <c r="BU7" s="664"/>
      <c r="BV7" s="664"/>
      <c r="BW7" s="664"/>
      <c r="BX7" s="664"/>
      <c r="BY7" s="664"/>
      <c r="BZ7" s="664"/>
      <c r="CA7" s="664"/>
      <c r="CB7" s="695"/>
      <c r="CD7" s="624" t="s">
        <v>240</v>
      </c>
      <c r="CE7" s="625"/>
      <c r="CF7" s="625"/>
      <c r="CG7" s="625"/>
      <c r="CH7" s="625"/>
      <c r="CI7" s="625"/>
      <c r="CJ7" s="625"/>
      <c r="CK7" s="625"/>
      <c r="CL7" s="625"/>
      <c r="CM7" s="625"/>
      <c r="CN7" s="625"/>
      <c r="CO7" s="625"/>
      <c r="CP7" s="625"/>
      <c r="CQ7" s="626"/>
      <c r="CR7" s="627">
        <v>2549313</v>
      </c>
      <c r="CS7" s="628"/>
      <c r="CT7" s="628"/>
      <c r="CU7" s="628"/>
      <c r="CV7" s="628"/>
      <c r="CW7" s="628"/>
      <c r="CX7" s="628"/>
      <c r="CY7" s="629"/>
      <c r="CZ7" s="663">
        <v>14.5</v>
      </c>
      <c r="DA7" s="663"/>
      <c r="DB7" s="663"/>
      <c r="DC7" s="663"/>
      <c r="DD7" s="633">
        <v>36354</v>
      </c>
      <c r="DE7" s="628"/>
      <c r="DF7" s="628"/>
      <c r="DG7" s="628"/>
      <c r="DH7" s="628"/>
      <c r="DI7" s="628"/>
      <c r="DJ7" s="628"/>
      <c r="DK7" s="628"/>
      <c r="DL7" s="628"/>
      <c r="DM7" s="628"/>
      <c r="DN7" s="628"/>
      <c r="DO7" s="628"/>
      <c r="DP7" s="629"/>
      <c r="DQ7" s="633">
        <v>1824554</v>
      </c>
      <c r="DR7" s="628"/>
      <c r="DS7" s="628"/>
      <c r="DT7" s="628"/>
      <c r="DU7" s="628"/>
      <c r="DV7" s="628"/>
      <c r="DW7" s="628"/>
      <c r="DX7" s="628"/>
      <c r="DY7" s="628"/>
      <c r="DZ7" s="628"/>
      <c r="EA7" s="628"/>
      <c r="EB7" s="628"/>
      <c r="EC7" s="662"/>
    </row>
    <row r="8" spans="2:143" ht="11.25" customHeight="1" x14ac:dyDescent="0.15">
      <c r="B8" s="624" t="s">
        <v>241</v>
      </c>
      <c r="C8" s="625"/>
      <c r="D8" s="625"/>
      <c r="E8" s="625"/>
      <c r="F8" s="625"/>
      <c r="G8" s="625"/>
      <c r="H8" s="625"/>
      <c r="I8" s="625"/>
      <c r="J8" s="625"/>
      <c r="K8" s="625"/>
      <c r="L8" s="625"/>
      <c r="M8" s="625"/>
      <c r="N8" s="625"/>
      <c r="O8" s="625"/>
      <c r="P8" s="625"/>
      <c r="Q8" s="626"/>
      <c r="R8" s="627">
        <v>7940</v>
      </c>
      <c r="S8" s="628"/>
      <c r="T8" s="628"/>
      <c r="U8" s="628"/>
      <c r="V8" s="628"/>
      <c r="W8" s="628"/>
      <c r="X8" s="628"/>
      <c r="Y8" s="629"/>
      <c r="Z8" s="663">
        <v>0</v>
      </c>
      <c r="AA8" s="663"/>
      <c r="AB8" s="663"/>
      <c r="AC8" s="663"/>
      <c r="AD8" s="664">
        <v>7940</v>
      </c>
      <c r="AE8" s="664"/>
      <c r="AF8" s="664"/>
      <c r="AG8" s="664"/>
      <c r="AH8" s="664"/>
      <c r="AI8" s="664"/>
      <c r="AJ8" s="664"/>
      <c r="AK8" s="664"/>
      <c r="AL8" s="630">
        <v>0.1</v>
      </c>
      <c r="AM8" s="631"/>
      <c r="AN8" s="631"/>
      <c r="AO8" s="665"/>
      <c r="AP8" s="624" t="s">
        <v>242</v>
      </c>
      <c r="AQ8" s="625"/>
      <c r="AR8" s="625"/>
      <c r="AS8" s="625"/>
      <c r="AT8" s="625"/>
      <c r="AU8" s="625"/>
      <c r="AV8" s="625"/>
      <c r="AW8" s="625"/>
      <c r="AX8" s="625"/>
      <c r="AY8" s="625"/>
      <c r="AZ8" s="625"/>
      <c r="BA8" s="625"/>
      <c r="BB8" s="625"/>
      <c r="BC8" s="625"/>
      <c r="BD8" s="625"/>
      <c r="BE8" s="625"/>
      <c r="BF8" s="626"/>
      <c r="BG8" s="627">
        <v>67750</v>
      </c>
      <c r="BH8" s="628"/>
      <c r="BI8" s="628"/>
      <c r="BJ8" s="628"/>
      <c r="BK8" s="628"/>
      <c r="BL8" s="628"/>
      <c r="BM8" s="628"/>
      <c r="BN8" s="629"/>
      <c r="BO8" s="663">
        <v>1.5</v>
      </c>
      <c r="BP8" s="663"/>
      <c r="BQ8" s="663"/>
      <c r="BR8" s="663"/>
      <c r="BS8" s="664" t="s">
        <v>131</v>
      </c>
      <c r="BT8" s="664"/>
      <c r="BU8" s="664"/>
      <c r="BV8" s="664"/>
      <c r="BW8" s="664"/>
      <c r="BX8" s="664"/>
      <c r="BY8" s="664"/>
      <c r="BZ8" s="664"/>
      <c r="CA8" s="664"/>
      <c r="CB8" s="695"/>
      <c r="CD8" s="624" t="s">
        <v>243</v>
      </c>
      <c r="CE8" s="625"/>
      <c r="CF8" s="625"/>
      <c r="CG8" s="625"/>
      <c r="CH8" s="625"/>
      <c r="CI8" s="625"/>
      <c r="CJ8" s="625"/>
      <c r="CK8" s="625"/>
      <c r="CL8" s="625"/>
      <c r="CM8" s="625"/>
      <c r="CN8" s="625"/>
      <c r="CO8" s="625"/>
      <c r="CP8" s="625"/>
      <c r="CQ8" s="626"/>
      <c r="CR8" s="627">
        <v>8190191</v>
      </c>
      <c r="CS8" s="628"/>
      <c r="CT8" s="628"/>
      <c r="CU8" s="628"/>
      <c r="CV8" s="628"/>
      <c r="CW8" s="628"/>
      <c r="CX8" s="628"/>
      <c r="CY8" s="629"/>
      <c r="CZ8" s="663">
        <v>46.7</v>
      </c>
      <c r="DA8" s="663"/>
      <c r="DB8" s="663"/>
      <c r="DC8" s="663"/>
      <c r="DD8" s="633">
        <v>4987</v>
      </c>
      <c r="DE8" s="628"/>
      <c r="DF8" s="628"/>
      <c r="DG8" s="628"/>
      <c r="DH8" s="628"/>
      <c r="DI8" s="628"/>
      <c r="DJ8" s="628"/>
      <c r="DK8" s="628"/>
      <c r="DL8" s="628"/>
      <c r="DM8" s="628"/>
      <c r="DN8" s="628"/>
      <c r="DO8" s="628"/>
      <c r="DP8" s="629"/>
      <c r="DQ8" s="633">
        <v>3072517</v>
      </c>
      <c r="DR8" s="628"/>
      <c r="DS8" s="628"/>
      <c r="DT8" s="628"/>
      <c r="DU8" s="628"/>
      <c r="DV8" s="628"/>
      <c r="DW8" s="628"/>
      <c r="DX8" s="628"/>
      <c r="DY8" s="628"/>
      <c r="DZ8" s="628"/>
      <c r="EA8" s="628"/>
      <c r="EB8" s="628"/>
      <c r="EC8" s="662"/>
    </row>
    <row r="9" spans="2:143" ht="11.25" customHeight="1" x14ac:dyDescent="0.15">
      <c r="B9" s="624" t="s">
        <v>244</v>
      </c>
      <c r="C9" s="625"/>
      <c r="D9" s="625"/>
      <c r="E9" s="625"/>
      <c r="F9" s="625"/>
      <c r="G9" s="625"/>
      <c r="H9" s="625"/>
      <c r="I9" s="625"/>
      <c r="J9" s="625"/>
      <c r="K9" s="625"/>
      <c r="L9" s="625"/>
      <c r="M9" s="625"/>
      <c r="N9" s="625"/>
      <c r="O9" s="625"/>
      <c r="P9" s="625"/>
      <c r="Q9" s="626"/>
      <c r="R9" s="627">
        <v>7648</v>
      </c>
      <c r="S9" s="628"/>
      <c r="T9" s="628"/>
      <c r="U9" s="628"/>
      <c r="V9" s="628"/>
      <c r="W9" s="628"/>
      <c r="X9" s="628"/>
      <c r="Y9" s="629"/>
      <c r="Z9" s="663">
        <v>0</v>
      </c>
      <c r="AA9" s="663"/>
      <c r="AB9" s="663"/>
      <c r="AC9" s="663"/>
      <c r="AD9" s="664">
        <v>7648</v>
      </c>
      <c r="AE9" s="664"/>
      <c r="AF9" s="664"/>
      <c r="AG9" s="664"/>
      <c r="AH9" s="664"/>
      <c r="AI9" s="664"/>
      <c r="AJ9" s="664"/>
      <c r="AK9" s="664"/>
      <c r="AL9" s="630">
        <v>0.1</v>
      </c>
      <c r="AM9" s="631"/>
      <c r="AN9" s="631"/>
      <c r="AO9" s="665"/>
      <c r="AP9" s="624" t="s">
        <v>245</v>
      </c>
      <c r="AQ9" s="625"/>
      <c r="AR9" s="625"/>
      <c r="AS9" s="625"/>
      <c r="AT9" s="625"/>
      <c r="AU9" s="625"/>
      <c r="AV9" s="625"/>
      <c r="AW9" s="625"/>
      <c r="AX9" s="625"/>
      <c r="AY9" s="625"/>
      <c r="AZ9" s="625"/>
      <c r="BA9" s="625"/>
      <c r="BB9" s="625"/>
      <c r="BC9" s="625"/>
      <c r="BD9" s="625"/>
      <c r="BE9" s="625"/>
      <c r="BF9" s="626"/>
      <c r="BG9" s="627">
        <v>1723325</v>
      </c>
      <c r="BH9" s="628"/>
      <c r="BI9" s="628"/>
      <c r="BJ9" s="628"/>
      <c r="BK9" s="628"/>
      <c r="BL9" s="628"/>
      <c r="BM9" s="628"/>
      <c r="BN9" s="629"/>
      <c r="BO9" s="663">
        <v>37.9</v>
      </c>
      <c r="BP9" s="663"/>
      <c r="BQ9" s="663"/>
      <c r="BR9" s="663"/>
      <c r="BS9" s="664" t="s">
        <v>236</v>
      </c>
      <c r="BT9" s="664"/>
      <c r="BU9" s="664"/>
      <c r="BV9" s="664"/>
      <c r="BW9" s="664"/>
      <c r="BX9" s="664"/>
      <c r="BY9" s="664"/>
      <c r="BZ9" s="664"/>
      <c r="CA9" s="664"/>
      <c r="CB9" s="695"/>
      <c r="CD9" s="624" t="s">
        <v>246</v>
      </c>
      <c r="CE9" s="625"/>
      <c r="CF9" s="625"/>
      <c r="CG9" s="625"/>
      <c r="CH9" s="625"/>
      <c r="CI9" s="625"/>
      <c r="CJ9" s="625"/>
      <c r="CK9" s="625"/>
      <c r="CL9" s="625"/>
      <c r="CM9" s="625"/>
      <c r="CN9" s="625"/>
      <c r="CO9" s="625"/>
      <c r="CP9" s="625"/>
      <c r="CQ9" s="626"/>
      <c r="CR9" s="627">
        <v>1282762</v>
      </c>
      <c r="CS9" s="628"/>
      <c r="CT9" s="628"/>
      <c r="CU9" s="628"/>
      <c r="CV9" s="628"/>
      <c r="CW9" s="628"/>
      <c r="CX9" s="628"/>
      <c r="CY9" s="629"/>
      <c r="CZ9" s="663">
        <v>7.3</v>
      </c>
      <c r="DA9" s="663"/>
      <c r="DB9" s="663"/>
      <c r="DC9" s="663"/>
      <c r="DD9" s="633">
        <v>332</v>
      </c>
      <c r="DE9" s="628"/>
      <c r="DF9" s="628"/>
      <c r="DG9" s="628"/>
      <c r="DH9" s="628"/>
      <c r="DI9" s="628"/>
      <c r="DJ9" s="628"/>
      <c r="DK9" s="628"/>
      <c r="DL9" s="628"/>
      <c r="DM9" s="628"/>
      <c r="DN9" s="628"/>
      <c r="DO9" s="628"/>
      <c r="DP9" s="629"/>
      <c r="DQ9" s="633">
        <v>718089</v>
      </c>
      <c r="DR9" s="628"/>
      <c r="DS9" s="628"/>
      <c r="DT9" s="628"/>
      <c r="DU9" s="628"/>
      <c r="DV9" s="628"/>
      <c r="DW9" s="628"/>
      <c r="DX9" s="628"/>
      <c r="DY9" s="628"/>
      <c r="DZ9" s="628"/>
      <c r="EA9" s="628"/>
      <c r="EB9" s="628"/>
      <c r="EC9" s="662"/>
    </row>
    <row r="10" spans="2:143" ht="11.25" customHeight="1" x14ac:dyDescent="0.15">
      <c r="B10" s="624" t="s">
        <v>247</v>
      </c>
      <c r="C10" s="625"/>
      <c r="D10" s="625"/>
      <c r="E10" s="625"/>
      <c r="F10" s="625"/>
      <c r="G10" s="625"/>
      <c r="H10" s="625"/>
      <c r="I10" s="625"/>
      <c r="J10" s="625"/>
      <c r="K10" s="625"/>
      <c r="L10" s="625"/>
      <c r="M10" s="625"/>
      <c r="N10" s="625"/>
      <c r="O10" s="625"/>
      <c r="P10" s="625"/>
      <c r="Q10" s="626"/>
      <c r="R10" s="627" t="s">
        <v>131</v>
      </c>
      <c r="S10" s="628"/>
      <c r="T10" s="628"/>
      <c r="U10" s="628"/>
      <c r="V10" s="628"/>
      <c r="W10" s="628"/>
      <c r="X10" s="628"/>
      <c r="Y10" s="629"/>
      <c r="Z10" s="663" t="s">
        <v>140</v>
      </c>
      <c r="AA10" s="663"/>
      <c r="AB10" s="663"/>
      <c r="AC10" s="663"/>
      <c r="AD10" s="664" t="s">
        <v>236</v>
      </c>
      <c r="AE10" s="664"/>
      <c r="AF10" s="664"/>
      <c r="AG10" s="664"/>
      <c r="AH10" s="664"/>
      <c r="AI10" s="664"/>
      <c r="AJ10" s="664"/>
      <c r="AK10" s="664"/>
      <c r="AL10" s="630" t="s">
        <v>236</v>
      </c>
      <c r="AM10" s="631"/>
      <c r="AN10" s="631"/>
      <c r="AO10" s="665"/>
      <c r="AP10" s="624" t="s">
        <v>248</v>
      </c>
      <c r="AQ10" s="625"/>
      <c r="AR10" s="625"/>
      <c r="AS10" s="625"/>
      <c r="AT10" s="625"/>
      <c r="AU10" s="625"/>
      <c r="AV10" s="625"/>
      <c r="AW10" s="625"/>
      <c r="AX10" s="625"/>
      <c r="AY10" s="625"/>
      <c r="AZ10" s="625"/>
      <c r="BA10" s="625"/>
      <c r="BB10" s="625"/>
      <c r="BC10" s="625"/>
      <c r="BD10" s="625"/>
      <c r="BE10" s="625"/>
      <c r="BF10" s="626"/>
      <c r="BG10" s="627">
        <v>104132</v>
      </c>
      <c r="BH10" s="628"/>
      <c r="BI10" s="628"/>
      <c r="BJ10" s="628"/>
      <c r="BK10" s="628"/>
      <c r="BL10" s="628"/>
      <c r="BM10" s="628"/>
      <c r="BN10" s="629"/>
      <c r="BO10" s="663">
        <v>2.2999999999999998</v>
      </c>
      <c r="BP10" s="663"/>
      <c r="BQ10" s="663"/>
      <c r="BR10" s="663"/>
      <c r="BS10" s="664" t="s">
        <v>131</v>
      </c>
      <c r="BT10" s="664"/>
      <c r="BU10" s="664"/>
      <c r="BV10" s="664"/>
      <c r="BW10" s="664"/>
      <c r="BX10" s="664"/>
      <c r="BY10" s="664"/>
      <c r="BZ10" s="664"/>
      <c r="CA10" s="664"/>
      <c r="CB10" s="695"/>
      <c r="CD10" s="624" t="s">
        <v>249</v>
      </c>
      <c r="CE10" s="625"/>
      <c r="CF10" s="625"/>
      <c r="CG10" s="625"/>
      <c r="CH10" s="625"/>
      <c r="CI10" s="625"/>
      <c r="CJ10" s="625"/>
      <c r="CK10" s="625"/>
      <c r="CL10" s="625"/>
      <c r="CM10" s="625"/>
      <c r="CN10" s="625"/>
      <c r="CO10" s="625"/>
      <c r="CP10" s="625"/>
      <c r="CQ10" s="626"/>
      <c r="CR10" s="627">
        <v>31689</v>
      </c>
      <c r="CS10" s="628"/>
      <c r="CT10" s="628"/>
      <c r="CU10" s="628"/>
      <c r="CV10" s="628"/>
      <c r="CW10" s="628"/>
      <c r="CX10" s="628"/>
      <c r="CY10" s="629"/>
      <c r="CZ10" s="663">
        <v>0.2</v>
      </c>
      <c r="DA10" s="663"/>
      <c r="DB10" s="663"/>
      <c r="DC10" s="663"/>
      <c r="DD10" s="633" t="s">
        <v>140</v>
      </c>
      <c r="DE10" s="628"/>
      <c r="DF10" s="628"/>
      <c r="DG10" s="628"/>
      <c r="DH10" s="628"/>
      <c r="DI10" s="628"/>
      <c r="DJ10" s="628"/>
      <c r="DK10" s="628"/>
      <c r="DL10" s="628"/>
      <c r="DM10" s="628"/>
      <c r="DN10" s="628"/>
      <c r="DO10" s="628"/>
      <c r="DP10" s="629"/>
      <c r="DQ10" s="633">
        <v>6337</v>
      </c>
      <c r="DR10" s="628"/>
      <c r="DS10" s="628"/>
      <c r="DT10" s="628"/>
      <c r="DU10" s="628"/>
      <c r="DV10" s="628"/>
      <c r="DW10" s="628"/>
      <c r="DX10" s="628"/>
      <c r="DY10" s="628"/>
      <c r="DZ10" s="628"/>
      <c r="EA10" s="628"/>
      <c r="EB10" s="628"/>
      <c r="EC10" s="662"/>
    </row>
    <row r="11" spans="2:143" ht="11.25" customHeight="1" x14ac:dyDescent="0.15">
      <c r="B11" s="624" t="s">
        <v>250</v>
      </c>
      <c r="C11" s="625"/>
      <c r="D11" s="625"/>
      <c r="E11" s="625"/>
      <c r="F11" s="625"/>
      <c r="G11" s="625"/>
      <c r="H11" s="625"/>
      <c r="I11" s="625"/>
      <c r="J11" s="625"/>
      <c r="K11" s="625"/>
      <c r="L11" s="625"/>
      <c r="M11" s="625"/>
      <c r="N11" s="625"/>
      <c r="O11" s="625"/>
      <c r="P11" s="625"/>
      <c r="Q11" s="626"/>
      <c r="R11" s="627">
        <v>933344</v>
      </c>
      <c r="S11" s="628"/>
      <c r="T11" s="628"/>
      <c r="U11" s="628"/>
      <c r="V11" s="628"/>
      <c r="W11" s="628"/>
      <c r="X11" s="628"/>
      <c r="Y11" s="629"/>
      <c r="Z11" s="630">
        <v>5.2</v>
      </c>
      <c r="AA11" s="631"/>
      <c r="AB11" s="631"/>
      <c r="AC11" s="632"/>
      <c r="AD11" s="633">
        <v>933344</v>
      </c>
      <c r="AE11" s="628"/>
      <c r="AF11" s="628"/>
      <c r="AG11" s="628"/>
      <c r="AH11" s="628"/>
      <c r="AI11" s="628"/>
      <c r="AJ11" s="628"/>
      <c r="AK11" s="629"/>
      <c r="AL11" s="630">
        <v>11.2</v>
      </c>
      <c r="AM11" s="631"/>
      <c r="AN11" s="631"/>
      <c r="AO11" s="665"/>
      <c r="AP11" s="624" t="s">
        <v>251</v>
      </c>
      <c r="AQ11" s="625"/>
      <c r="AR11" s="625"/>
      <c r="AS11" s="625"/>
      <c r="AT11" s="625"/>
      <c r="AU11" s="625"/>
      <c r="AV11" s="625"/>
      <c r="AW11" s="625"/>
      <c r="AX11" s="625"/>
      <c r="AY11" s="625"/>
      <c r="AZ11" s="625"/>
      <c r="BA11" s="625"/>
      <c r="BB11" s="625"/>
      <c r="BC11" s="625"/>
      <c r="BD11" s="625"/>
      <c r="BE11" s="625"/>
      <c r="BF11" s="626"/>
      <c r="BG11" s="627">
        <v>102581</v>
      </c>
      <c r="BH11" s="628"/>
      <c r="BI11" s="628"/>
      <c r="BJ11" s="628"/>
      <c r="BK11" s="628"/>
      <c r="BL11" s="628"/>
      <c r="BM11" s="628"/>
      <c r="BN11" s="629"/>
      <c r="BO11" s="663">
        <v>2.2999999999999998</v>
      </c>
      <c r="BP11" s="663"/>
      <c r="BQ11" s="663"/>
      <c r="BR11" s="663"/>
      <c r="BS11" s="664" t="s">
        <v>236</v>
      </c>
      <c r="BT11" s="664"/>
      <c r="BU11" s="664"/>
      <c r="BV11" s="664"/>
      <c r="BW11" s="664"/>
      <c r="BX11" s="664"/>
      <c r="BY11" s="664"/>
      <c r="BZ11" s="664"/>
      <c r="CA11" s="664"/>
      <c r="CB11" s="695"/>
      <c r="CD11" s="624" t="s">
        <v>252</v>
      </c>
      <c r="CE11" s="625"/>
      <c r="CF11" s="625"/>
      <c r="CG11" s="625"/>
      <c r="CH11" s="625"/>
      <c r="CI11" s="625"/>
      <c r="CJ11" s="625"/>
      <c r="CK11" s="625"/>
      <c r="CL11" s="625"/>
      <c r="CM11" s="625"/>
      <c r="CN11" s="625"/>
      <c r="CO11" s="625"/>
      <c r="CP11" s="625"/>
      <c r="CQ11" s="626"/>
      <c r="CR11" s="627">
        <v>98198</v>
      </c>
      <c r="CS11" s="628"/>
      <c r="CT11" s="628"/>
      <c r="CU11" s="628"/>
      <c r="CV11" s="628"/>
      <c r="CW11" s="628"/>
      <c r="CX11" s="628"/>
      <c r="CY11" s="629"/>
      <c r="CZ11" s="663">
        <v>0.6</v>
      </c>
      <c r="DA11" s="663"/>
      <c r="DB11" s="663"/>
      <c r="DC11" s="663"/>
      <c r="DD11" s="633">
        <v>8590</v>
      </c>
      <c r="DE11" s="628"/>
      <c r="DF11" s="628"/>
      <c r="DG11" s="628"/>
      <c r="DH11" s="628"/>
      <c r="DI11" s="628"/>
      <c r="DJ11" s="628"/>
      <c r="DK11" s="628"/>
      <c r="DL11" s="628"/>
      <c r="DM11" s="628"/>
      <c r="DN11" s="628"/>
      <c r="DO11" s="628"/>
      <c r="DP11" s="629"/>
      <c r="DQ11" s="633">
        <v>87555</v>
      </c>
      <c r="DR11" s="628"/>
      <c r="DS11" s="628"/>
      <c r="DT11" s="628"/>
      <c r="DU11" s="628"/>
      <c r="DV11" s="628"/>
      <c r="DW11" s="628"/>
      <c r="DX11" s="628"/>
      <c r="DY11" s="628"/>
      <c r="DZ11" s="628"/>
      <c r="EA11" s="628"/>
      <c r="EB11" s="628"/>
      <c r="EC11" s="662"/>
    </row>
    <row r="12" spans="2:143" ht="11.25" customHeight="1" x14ac:dyDescent="0.15">
      <c r="B12" s="624" t="s">
        <v>253</v>
      </c>
      <c r="C12" s="625"/>
      <c r="D12" s="625"/>
      <c r="E12" s="625"/>
      <c r="F12" s="625"/>
      <c r="G12" s="625"/>
      <c r="H12" s="625"/>
      <c r="I12" s="625"/>
      <c r="J12" s="625"/>
      <c r="K12" s="625"/>
      <c r="L12" s="625"/>
      <c r="M12" s="625"/>
      <c r="N12" s="625"/>
      <c r="O12" s="625"/>
      <c r="P12" s="625"/>
      <c r="Q12" s="626"/>
      <c r="R12" s="627" t="s">
        <v>236</v>
      </c>
      <c r="S12" s="628"/>
      <c r="T12" s="628"/>
      <c r="U12" s="628"/>
      <c r="V12" s="628"/>
      <c r="W12" s="628"/>
      <c r="X12" s="628"/>
      <c r="Y12" s="629"/>
      <c r="Z12" s="663" t="s">
        <v>140</v>
      </c>
      <c r="AA12" s="663"/>
      <c r="AB12" s="663"/>
      <c r="AC12" s="663"/>
      <c r="AD12" s="664" t="s">
        <v>131</v>
      </c>
      <c r="AE12" s="664"/>
      <c r="AF12" s="664"/>
      <c r="AG12" s="664"/>
      <c r="AH12" s="664"/>
      <c r="AI12" s="664"/>
      <c r="AJ12" s="664"/>
      <c r="AK12" s="664"/>
      <c r="AL12" s="630" t="s">
        <v>140</v>
      </c>
      <c r="AM12" s="631"/>
      <c r="AN12" s="631"/>
      <c r="AO12" s="665"/>
      <c r="AP12" s="624" t="s">
        <v>254</v>
      </c>
      <c r="AQ12" s="625"/>
      <c r="AR12" s="625"/>
      <c r="AS12" s="625"/>
      <c r="AT12" s="625"/>
      <c r="AU12" s="625"/>
      <c r="AV12" s="625"/>
      <c r="AW12" s="625"/>
      <c r="AX12" s="625"/>
      <c r="AY12" s="625"/>
      <c r="AZ12" s="625"/>
      <c r="BA12" s="625"/>
      <c r="BB12" s="625"/>
      <c r="BC12" s="625"/>
      <c r="BD12" s="625"/>
      <c r="BE12" s="625"/>
      <c r="BF12" s="626"/>
      <c r="BG12" s="627">
        <v>2156578</v>
      </c>
      <c r="BH12" s="628"/>
      <c r="BI12" s="628"/>
      <c r="BJ12" s="628"/>
      <c r="BK12" s="628"/>
      <c r="BL12" s="628"/>
      <c r="BM12" s="628"/>
      <c r="BN12" s="629"/>
      <c r="BO12" s="663">
        <v>47.4</v>
      </c>
      <c r="BP12" s="663"/>
      <c r="BQ12" s="663"/>
      <c r="BR12" s="663"/>
      <c r="BS12" s="664" t="s">
        <v>131</v>
      </c>
      <c r="BT12" s="664"/>
      <c r="BU12" s="664"/>
      <c r="BV12" s="664"/>
      <c r="BW12" s="664"/>
      <c r="BX12" s="664"/>
      <c r="BY12" s="664"/>
      <c r="BZ12" s="664"/>
      <c r="CA12" s="664"/>
      <c r="CB12" s="695"/>
      <c r="CD12" s="624" t="s">
        <v>255</v>
      </c>
      <c r="CE12" s="625"/>
      <c r="CF12" s="625"/>
      <c r="CG12" s="625"/>
      <c r="CH12" s="625"/>
      <c r="CI12" s="625"/>
      <c r="CJ12" s="625"/>
      <c r="CK12" s="625"/>
      <c r="CL12" s="625"/>
      <c r="CM12" s="625"/>
      <c r="CN12" s="625"/>
      <c r="CO12" s="625"/>
      <c r="CP12" s="625"/>
      <c r="CQ12" s="626"/>
      <c r="CR12" s="627">
        <v>424656</v>
      </c>
      <c r="CS12" s="628"/>
      <c r="CT12" s="628"/>
      <c r="CU12" s="628"/>
      <c r="CV12" s="628"/>
      <c r="CW12" s="628"/>
      <c r="CX12" s="628"/>
      <c r="CY12" s="629"/>
      <c r="CZ12" s="663">
        <v>2.4</v>
      </c>
      <c r="DA12" s="663"/>
      <c r="DB12" s="663"/>
      <c r="DC12" s="663"/>
      <c r="DD12" s="633">
        <v>1650</v>
      </c>
      <c r="DE12" s="628"/>
      <c r="DF12" s="628"/>
      <c r="DG12" s="628"/>
      <c r="DH12" s="628"/>
      <c r="DI12" s="628"/>
      <c r="DJ12" s="628"/>
      <c r="DK12" s="628"/>
      <c r="DL12" s="628"/>
      <c r="DM12" s="628"/>
      <c r="DN12" s="628"/>
      <c r="DO12" s="628"/>
      <c r="DP12" s="629"/>
      <c r="DQ12" s="633">
        <v>347855</v>
      </c>
      <c r="DR12" s="628"/>
      <c r="DS12" s="628"/>
      <c r="DT12" s="628"/>
      <c r="DU12" s="628"/>
      <c r="DV12" s="628"/>
      <c r="DW12" s="628"/>
      <c r="DX12" s="628"/>
      <c r="DY12" s="628"/>
      <c r="DZ12" s="628"/>
      <c r="EA12" s="628"/>
      <c r="EB12" s="628"/>
      <c r="EC12" s="662"/>
    </row>
    <row r="13" spans="2:143" ht="11.25" customHeight="1" x14ac:dyDescent="0.15">
      <c r="B13" s="624" t="s">
        <v>256</v>
      </c>
      <c r="C13" s="625"/>
      <c r="D13" s="625"/>
      <c r="E13" s="625"/>
      <c r="F13" s="625"/>
      <c r="G13" s="625"/>
      <c r="H13" s="625"/>
      <c r="I13" s="625"/>
      <c r="J13" s="625"/>
      <c r="K13" s="625"/>
      <c r="L13" s="625"/>
      <c r="M13" s="625"/>
      <c r="N13" s="625"/>
      <c r="O13" s="625"/>
      <c r="P13" s="625"/>
      <c r="Q13" s="626"/>
      <c r="R13" s="627" t="s">
        <v>131</v>
      </c>
      <c r="S13" s="628"/>
      <c r="T13" s="628"/>
      <c r="U13" s="628"/>
      <c r="V13" s="628"/>
      <c r="W13" s="628"/>
      <c r="X13" s="628"/>
      <c r="Y13" s="629"/>
      <c r="Z13" s="663" t="s">
        <v>131</v>
      </c>
      <c r="AA13" s="663"/>
      <c r="AB13" s="663"/>
      <c r="AC13" s="663"/>
      <c r="AD13" s="664" t="s">
        <v>131</v>
      </c>
      <c r="AE13" s="664"/>
      <c r="AF13" s="664"/>
      <c r="AG13" s="664"/>
      <c r="AH13" s="664"/>
      <c r="AI13" s="664"/>
      <c r="AJ13" s="664"/>
      <c r="AK13" s="664"/>
      <c r="AL13" s="630" t="s">
        <v>236</v>
      </c>
      <c r="AM13" s="631"/>
      <c r="AN13" s="631"/>
      <c r="AO13" s="665"/>
      <c r="AP13" s="624" t="s">
        <v>257</v>
      </c>
      <c r="AQ13" s="625"/>
      <c r="AR13" s="625"/>
      <c r="AS13" s="625"/>
      <c r="AT13" s="625"/>
      <c r="AU13" s="625"/>
      <c r="AV13" s="625"/>
      <c r="AW13" s="625"/>
      <c r="AX13" s="625"/>
      <c r="AY13" s="625"/>
      <c r="AZ13" s="625"/>
      <c r="BA13" s="625"/>
      <c r="BB13" s="625"/>
      <c r="BC13" s="625"/>
      <c r="BD13" s="625"/>
      <c r="BE13" s="625"/>
      <c r="BF13" s="626"/>
      <c r="BG13" s="627">
        <v>2130168</v>
      </c>
      <c r="BH13" s="628"/>
      <c r="BI13" s="628"/>
      <c r="BJ13" s="628"/>
      <c r="BK13" s="628"/>
      <c r="BL13" s="628"/>
      <c r="BM13" s="628"/>
      <c r="BN13" s="629"/>
      <c r="BO13" s="663">
        <v>46.8</v>
      </c>
      <c r="BP13" s="663"/>
      <c r="BQ13" s="663"/>
      <c r="BR13" s="663"/>
      <c r="BS13" s="664" t="s">
        <v>131</v>
      </c>
      <c r="BT13" s="664"/>
      <c r="BU13" s="664"/>
      <c r="BV13" s="664"/>
      <c r="BW13" s="664"/>
      <c r="BX13" s="664"/>
      <c r="BY13" s="664"/>
      <c r="BZ13" s="664"/>
      <c r="CA13" s="664"/>
      <c r="CB13" s="695"/>
      <c r="CD13" s="624" t="s">
        <v>258</v>
      </c>
      <c r="CE13" s="625"/>
      <c r="CF13" s="625"/>
      <c r="CG13" s="625"/>
      <c r="CH13" s="625"/>
      <c r="CI13" s="625"/>
      <c r="CJ13" s="625"/>
      <c r="CK13" s="625"/>
      <c r="CL13" s="625"/>
      <c r="CM13" s="625"/>
      <c r="CN13" s="625"/>
      <c r="CO13" s="625"/>
      <c r="CP13" s="625"/>
      <c r="CQ13" s="626"/>
      <c r="CR13" s="627">
        <v>952162</v>
      </c>
      <c r="CS13" s="628"/>
      <c r="CT13" s="628"/>
      <c r="CU13" s="628"/>
      <c r="CV13" s="628"/>
      <c r="CW13" s="628"/>
      <c r="CX13" s="628"/>
      <c r="CY13" s="629"/>
      <c r="CZ13" s="663">
        <v>5.4</v>
      </c>
      <c r="DA13" s="663"/>
      <c r="DB13" s="663"/>
      <c r="DC13" s="663"/>
      <c r="DD13" s="633">
        <v>484372</v>
      </c>
      <c r="DE13" s="628"/>
      <c r="DF13" s="628"/>
      <c r="DG13" s="628"/>
      <c r="DH13" s="628"/>
      <c r="DI13" s="628"/>
      <c r="DJ13" s="628"/>
      <c r="DK13" s="628"/>
      <c r="DL13" s="628"/>
      <c r="DM13" s="628"/>
      <c r="DN13" s="628"/>
      <c r="DO13" s="628"/>
      <c r="DP13" s="629"/>
      <c r="DQ13" s="633">
        <v>414397</v>
      </c>
      <c r="DR13" s="628"/>
      <c r="DS13" s="628"/>
      <c r="DT13" s="628"/>
      <c r="DU13" s="628"/>
      <c r="DV13" s="628"/>
      <c r="DW13" s="628"/>
      <c r="DX13" s="628"/>
      <c r="DY13" s="628"/>
      <c r="DZ13" s="628"/>
      <c r="EA13" s="628"/>
      <c r="EB13" s="628"/>
      <c r="EC13" s="662"/>
    </row>
    <row r="14" spans="2:143" ht="11.25" customHeight="1" x14ac:dyDescent="0.15">
      <c r="B14" s="624" t="s">
        <v>259</v>
      </c>
      <c r="C14" s="625"/>
      <c r="D14" s="625"/>
      <c r="E14" s="625"/>
      <c r="F14" s="625"/>
      <c r="G14" s="625"/>
      <c r="H14" s="625"/>
      <c r="I14" s="625"/>
      <c r="J14" s="625"/>
      <c r="K14" s="625"/>
      <c r="L14" s="625"/>
      <c r="M14" s="625"/>
      <c r="N14" s="625"/>
      <c r="O14" s="625"/>
      <c r="P14" s="625"/>
      <c r="Q14" s="626"/>
      <c r="R14" s="627">
        <v>71</v>
      </c>
      <c r="S14" s="628"/>
      <c r="T14" s="628"/>
      <c r="U14" s="628"/>
      <c r="V14" s="628"/>
      <c r="W14" s="628"/>
      <c r="X14" s="628"/>
      <c r="Y14" s="629"/>
      <c r="Z14" s="663">
        <v>0</v>
      </c>
      <c r="AA14" s="663"/>
      <c r="AB14" s="663"/>
      <c r="AC14" s="663"/>
      <c r="AD14" s="664">
        <v>71</v>
      </c>
      <c r="AE14" s="664"/>
      <c r="AF14" s="664"/>
      <c r="AG14" s="664"/>
      <c r="AH14" s="664"/>
      <c r="AI14" s="664"/>
      <c r="AJ14" s="664"/>
      <c r="AK14" s="664"/>
      <c r="AL14" s="630">
        <v>0</v>
      </c>
      <c r="AM14" s="631"/>
      <c r="AN14" s="631"/>
      <c r="AO14" s="665"/>
      <c r="AP14" s="624" t="s">
        <v>260</v>
      </c>
      <c r="AQ14" s="625"/>
      <c r="AR14" s="625"/>
      <c r="AS14" s="625"/>
      <c r="AT14" s="625"/>
      <c r="AU14" s="625"/>
      <c r="AV14" s="625"/>
      <c r="AW14" s="625"/>
      <c r="AX14" s="625"/>
      <c r="AY14" s="625"/>
      <c r="AZ14" s="625"/>
      <c r="BA14" s="625"/>
      <c r="BB14" s="625"/>
      <c r="BC14" s="625"/>
      <c r="BD14" s="625"/>
      <c r="BE14" s="625"/>
      <c r="BF14" s="626"/>
      <c r="BG14" s="627">
        <v>157207</v>
      </c>
      <c r="BH14" s="628"/>
      <c r="BI14" s="628"/>
      <c r="BJ14" s="628"/>
      <c r="BK14" s="628"/>
      <c r="BL14" s="628"/>
      <c r="BM14" s="628"/>
      <c r="BN14" s="629"/>
      <c r="BO14" s="663">
        <v>3.5</v>
      </c>
      <c r="BP14" s="663"/>
      <c r="BQ14" s="663"/>
      <c r="BR14" s="663"/>
      <c r="BS14" s="664" t="s">
        <v>236</v>
      </c>
      <c r="BT14" s="664"/>
      <c r="BU14" s="664"/>
      <c r="BV14" s="664"/>
      <c r="BW14" s="664"/>
      <c r="BX14" s="664"/>
      <c r="BY14" s="664"/>
      <c r="BZ14" s="664"/>
      <c r="CA14" s="664"/>
      <c r="CB14" s="695"/>
      <c r="CD14" s="624" t="s">
        <v>261</v>
      </c>
      <c r="CE14" s="625"/>
      <c r="CF14" s="625"/>
      <c r="CG14" s="625"/>
      <c r="CH14" s="625"/>
      <c r="CI14" s="625"/>
      <c r="CJ14" s="625"/>
      <c r="CK14" s="625"/>
      <c r="CL14" s="625"/>
      <c r="CM14" s="625"/>
      <c r="CN14" s="625"/>
      <c r="CO14" s="625"/>
      <c r="CP14" s="625"/>
      <c r="CQ14" s="626"/>
      <c r="CR14" s="627">
        <v>526949</v>
      </c>
      <c r="CS14" s="628"/>
      <c r="CT14" s="628"/>
      <c r="CU14" s="628"/>
      <c r="CV14" s="628"/>
      <c r="CW14" s="628"/>
      <c r="CX14" s="628"/>
      <c r="CY14" s="629"/>
      <c r="CZ14" s="663">
        <v>3</v>
      </c>
      <c r="DA14" s="663"/>
      <c r="DB14" s="663"/>
      <c r="DC14" s="663"/>
      <c r="DD14" s="633">
        <v>680</v>
      </c>
      <c r="DE14" s="628"/>
      <c r="DF14" s="628"/>
      <c r="DG14" s="628"/>
      <c r="DH14" s="628"/>
      <c r="DI14" s="628"/>
      <c r="DJ14" s="628"/>
      <c r="DK14" s="628"/>
      <c r="DL14" s="628"/>
      <c r="DM14" s="628"/>
      <c r="DN14" s="628"/>
      <c r="DO14" s="628"/>
      <c r="DP14" s="629"/>
      <c r="DQ14" s="633">
        <v>520635</v>
      </c>
      <c r="DR14" s="628"/>
      <c r="DS14" s="628"/>
      <c r="DT14" s="628"/>
      <c r="DU14" s="628"/>
      <c r="DV14" s="628"/>
      <c r="DW14" s="628"/>
      <c r="DX14" s="628"/>
      <c r="DY14" s="628"/>
      <c r="DZ14" s="628"/>
      <c r="EA14" s="628"/>
      <c r="EB14" s="628"/>
      <c r="EC14" s="662"/>
    </row>
    <row r="15" spans="2:143" ht="11.25" customHeight="1" x14ac:dyDescent="0.15">
      <c r="B15" s="624" t="s">
        <v>262</v>
      </c>
      <c r="C15" s="625"/>
      <c r="D15" s="625"/>
      <c r="E15" s="625"/>
      <c r="F15" s="625"/>
      <c r="G15" s="625"/>
      <c r="H15" s="625"/>
      <c r="I15" s="625"/>
      <c r="J15" s="625"/>
      <c r="K15" s="625"/>
      <c r="L15" s="625"/>
      <c r="M15" s="625"/>
      <c r="N15" s="625"/>
      <c r="O15" s="625"/>
      <c r="P15" s="625"/>
      <c r="Q15" s="626"/>
      <c r="R15" s="627" t="s">
        <v>236</v>
      </c>
      <c r="S15" s="628"/>
      <c r="T15" s="628"/>
      <c r="U15" s="628"/>
      <c r="V15" s="628"/>
      <c r="W15" s="628"/>
      <c r="X15" s="628"/>
      <c r="Y15" s="629"/>
      <c r="Z15" s="663" t="s">
        <v>236</v>
      </c>
      <c r="AA15" s="663"/>
      <c r="AB15" s="663"/>
      <c r="AC15" s="663"/>
      <c r="AD15" s="664" t="s">
        <v>131</v>
      </c>
      <c r="AE15" s="664"/>
      <c r="AF15" s="664"/>
      <c r="AG15" s="664"/>
      <c r="AH15" s="664"/>
      <c r="AI15" s="664"/>
      <c r="AJ15" s="664"/>
      <c r="AK15" s="664"/>
      <c r="AL15" s="630" t="s">
        <v>140</v>
      </c>
      <c r="AM15" s="631"/>
      <c r="AN15" s="631"/>
      <c r="AO15" s="665"/>
      <c r="AP15" s="624" t="s">
        <v>263</v>
      </c>
      <c r="AQ15" s="625"/>
      <c r="AR15" s="625"/>
      <c r="AS15" s="625"/>
      <c r="AT15" s="625"/>
      <c r="AU15" s="625"/>
      <c r="AV15" s="625"/>
      <c r="AW15" s="625"/>
      <c r="AX15" s="625"/>
      <c r="AY15" s="625"/>
      <c r="AZ15" s="625"/>
      <c r="BA15" s="625"/>
      <c r="BB15" s="625"/>
      <c r="BC15" s="625"/>
      <c r="BD15" s="625"/>
      <c r="BE15" s="625"/>
      <c r="BF15" s="626"/>
      <c r="BG15" s="627">
        <v>237955</v>
      </c>
      <c r="BH15" s="628"/>
      <c r="BI15" s="628"/>
      <c r="BJ15" s="628"/>
      <c r="BK15" s="628"/>
      <c r="BL15" s="628"/>
      <c r="BM15" s="628"/>
      <c r="BN15" s="629"/>
      <c r="BO15" s="663">
        <v>5.2</v>
      </c>
      <c r="BP15" s="663"/>
      <c r="BQ15" s="663"/>
      <c r="BR15" s="663"/>
      <c r="BS15" s="664" t="s">
        <v>131</v>
      </c>
      <c r="BT15" s="664"/>
      <c r="BU15" s="664"/>
      <c r="BV15" s="664"/>
      <c r="BW15" s="664"/>
      <c r="BX15" s="664"/>
      <c r="BY15" s="664"/>
      <c r="BZ15" s="664"/>
      <c r="CA15" s="664"/>
      <c r="CB15" s="695"/>
      <c r="CD15" s="624" t="s">
        <v>264</v>
      </c>
      <c r="CE15" s="625"/>
      <c r="CF15" s="625"/>
      <c r="CG15" s="625"/>
      <c r="CH15" s="625"/>
      <c r="CI15" s="625"/>
      <c r="CJ15" s="625"/>
      <c r="CK15" s="625"/>
      <c r="CL15" s="625"/>
      <c r="CM15" s="625"/>
      <c r="CN15" s="625"/>
      <c r="CO15" s="625"/>
      <c r="CP15" s="625"/>
      <c r="CQ15" s="626"/>
      <c r="CR15" s="627">
        <v>2103951</v>
      </c>
      <c r="CS15" s="628"/>
      <c r="CT15" s="628"/>
      <c r="CU15" s="628"/>
      <c r="CV15" s="628"/>
      <c r="CW15" s="628"/>
      <c r="CX15" s="628"/>
      <c r="CY15" s="629"/>
      <c r="CZ15" s="663">
        <v>12</v>
      </c>
      <c r="DA15" s="663"/>
      <c r="DB15" s="663"/>
      <c r="DC15" s="663"/>
      <c r="DD15" s="633">
        <v>327793</v>
      </c>
      <c r="DE15" s="628"/>
      <c r="DF15" s="628"/>
      <c r="DG15" s="628"/>
      <c r="DH15" s="628"/>
      <c r="DI15" s="628"/>
      <c r="DJ15" s="628"/>
      <c r="DK15" s="628"/>
      <c r="DL15" s="628"/>
      <c r="DM15" s="628"/>
      <c r="DN15" s="628"/>
      <c r="DO15" s="628"/>
      <c r="DP15" s="629"/>
      <c r="DQ15" s="633">
        <v>1199893</v>
      </c>
      <c r="DR15" s="628"/>
      <c r="DS15" s="628"/>
      <c r="DT15" s="628"/>
      <c r="DU15" s="628"/>
      <c r="DV15" s="628"/>
      <c r="DW15" s="628"/>
      <c r="DX15" s="628"/>
      <c r="DY15" s="628"/>
      <c r="DZ15" s="628"/>
      <c r="EA15" s="628"/>
      <c r="EB15" s="628"/>
      <c r="EC15" s="662"/>
    </row>
    <row r="16" spans="2:143" ht="11.25" customHeight="1" x14ac:dyDescent="0.15">
      <c r="B16" s="624" t="s">
        <v>265</v>
      </c>
      <c r="C16" s="625"/>
      <c r="D16" s="625"/>
      <c r="E16" s="625"/>
      <c r="F16" s="625"/>
      <c r="G16" s="625"/>
      <c r="H16" s="625"/>
      <c r="I16" s="625"/>
      <c r="J16" s="625"/>
      <c r="K16" s="625"/>
      <c r="L16" s="625"/>
      <c r="M16" s="625"/>
      <c r="N16" s="625"/>
      <c r="O16" s="625"/>
      <c r="P16" s="625"/>
      <c r="Q16" s="626"/>
      <c r="R16" s="627">
        <v>6566</v>
      </c>
      <c r="S16" s="628"/>
      <c r="T16" s="628"/>
      <c r="U16" s="628"/>
      <c r="V16" s="628"/>
      <c r="W16" s="628"/>
      <c r="X16" s="628"/>
      <c r="Y16" s="629"/>
      <c r="Z16" s="663">
        <v>0</v>
      </c>
      <c r="AA16" s="663"/>
      <c r="AB16" s="663"/>
      <c r="AC16" s="663"/>
      <c r="AD16" s="664">
        <v>6566</v>
      </c>
      <c r="AE16" s="664"/>
      <c r="AF16" s="664"/>
      <c r="AG16" s="664"/>
      <c r="AH16" s="664"/>
      <c r="AI16" s="664"/>
      <c r="AJ16" s="664"/>
      <c r="AK16" s="664"/>
      <c r="AL16" s="630">
        <v>0.1</v>
      </c>
      <c r="AM16" s="631"/>
      <c r="AN16" s="631"/>
      <c r="AO16" s="665"/>
      <c r="AP16" s="624" t="s">
        <v>266</v>
      </c>
      <c r="AQ16" s="625"/>
      <c r="AR16" s="625"/>
      <c r="AS16" s="625"/>
      <c r="AT16" s="625"/>
      <c r="AU16" s="625"/>
      <c r="AV16" s="625"/>
      <c r="AW16" s="625"/>
      <c r="AX16" s="625"/>
      <c r="AY16" s="625"/>
      <c r="AZ16" s="625"/>
      <c r="BA16" s="625"/>
      <c r="BB16" s="625"/>
      <c r="BC16" s="625"/>
      <c r="BD16" s="625"/>
      <c r="BE16" s="625"/>
      <c r="BF16" s="626"/>
      <c r="BG16" s="627" t="s">
        <v>131</v>
      </c>
      <c r="BH16" s="628"/>
      <c r="BI16" s="628"/>
      <c r="BJ16" s="628"/>
      <c r="BK16" s="628"/>
      <c r="BL16" s="628"/>
      <c r="BM16" s="628"/>
      <c r="BN16" s="629"/>
      <c r="BO16" s="663" t="s">
        <v>236</v>
      </c>
      <c r="BP16" s="663"/>
      <c r="BQ16" s="663"/>
      <c r="BR16" s="663"/>
      <c r="BS16" s="664" t="s">
        <v>236</v>
      </c>
      <c r="BT16" s="664"/>
      <c r="BU16" s="664"/>
      <c r="BV16" s="664"/>
      <c r="BW16" s="664"/>
      <c r="BX16" s="664"/>
      <c r="BY16" s="664"/>
      <c r="BZ16" s="664"/>
      <c r="CA16" s="664"/>
      <c r="CB16" s="695"/>
      <c r="CD16" s="624" t="s">
        <v>267</v>
      </c>
      <c r="CE16" s="625"/>
      <c r="CF16" s="625"/>
      <c r="CG16" s="625"/>
      <c r="CH16" s="625"/>
      <c r="CI16" s="625"/>
      <c r="CJ16" s="625"/>
      <c r="CK16" s="625"/>
      <c r="CL16" s="625"/>
      <c r="CM16" s="625"/>
      <c r="CN16" s="625"/>
      <c r="CO16" s="625"/>
      <c r="CP16" s="625"/>
      <c r="CQ16" s="626"/>
      <c r="CR16" s="627" t="s">
        <v>131</v>
      </c>
      <c r="CS16" s="628"/>
      <c r="CT16" s="628"/>
      <c r="CU16" s="628"/>
      <c r="CV16" s="628"/>
      <c r="CW16" s="628"/>
      <c r="CX16" s="628"/>
      <c r="CY16" s="629"/>
      <c r="CZ16" s="663" t="s">
        <v>131</v>
      </c>
      <c r="DA16" s="663"/>
      <c r="DB16" s="663"/>
      <c r="DC16" s="663"/>
      <c r="DD16" s="633" t="s">
        <v>140</v>
      </c>
      <c r="DE16" s="628"/>
      <c r="DF16" s="628"/>
      <c r="DG16" s="628"/>
      <c r="DH16" s="628"/>
      <c r="DI16" s="628"/>
      <c r="DJ16" s="628"/>
      <c r="DK16" s="628"/>
      <c r="DL16" s="628"/>
      <c r="DM16" s="628"/>
      <c r="DN16" s="628"/>
      <c r="DO16" s="628"/>
      <c r="DP16" s="629"/>
      <c r="DQ16" s="633" t="s">
        <v>236</v>
      </c>
      <c r="DR16" s="628"/>
      <c r="DS16" s="628"/>
      <c r="DT16" s="628"/>
      <c r="DU16" s="628"/>
      <c r="DV16" s="628"/>
      <c r="DW16" s="628"/>
      <c r="DX16" s="628"/>
      <c r="DY16" s="628"/>
      <c r="DZ16" s="628"/>
      <c r="EA16" s="628"/>
      <c r="EB16" s="628"/>
      <c r="EC16" s="662"/>
    </row>
    <row r="17" spans="2:133" ht="11.25" customHeight="1" x14ac:dyDescent="0.15">
      <c r="B17" s="624" t="s">
        <v>268</v>
      </c>
      <c r="C17" s="625"/>
      <c r="D17" s="625"/>
      <c r="E17" s="625"/>
      <c r="F17" s="625"/>
      <c r="G17" s="625"/>
      <c r="H17" s="625"/>
      <c r="I17" s="625"/>
      <c r="J17" s="625"/>
      <c r="K17" s="625"/>
      <c r="L17" s="625"/>
      <c r="M17" s="625"/>
      <c r="N17" s="625"/>
      <c r="O17" s="625"/>
      <c r="P17" s="625"/>
      <c r="Q17" s="626"/>
      <c r="R17" s="627">
        <v>52938</v>
      </c>
      <c r="S17" s="628"/>
      <c r="T17" s="628"/>
      <c r="U17" s="628"/>
      <c r="V17" s="628"/>
      <c r="W17" s="628"/>
      <c r="X17" s="628"/>
      <c r="Y17" s="629"/>
      <c r="Z17" s="663">
        <v>0.3</v>
      </c>
      <c r="AA17" s="663"/>
      <c r="AB17" s="663"/>
      <c r="AC17" s="663"/>
      <c r="AD17" s="664">
        <v>52938</v>
      </c>
      <c r="AE17" s="664"/>
      <c r="AF17" s="664"/>
      <c r="AG17" s="664"/>
      <c r="AH17" s="664"/>
      <c r="AI17" s="664"/>
      <c r="AJ17" s="664"/>
      <c r="AK17" s="664"/>
      <c r="AL17" s="630">
        <v>0.6</v>
      </c>
      <c r="AM17" s="631"/>
      <c r="AN17" s="631"/>
      <c r="AO17" s="665"/>
      <c r="AP17" s="624" t="s">
        <v>269</v>
      </c>
      <c r="AQ17" s="625"/>
      <c r="AR17" s="625"/>
      <c r="AS17" s="625"/>
      <c r="AT17" s="625"/>
      <c r="AU17" s="625"/>
      <c r="AV17" s="625"/>
      <c r="AW17" s="625"/>
      <c r="AX17" s="625"/>
      <c r="AY17" s="625"/>
      <c r="AZ17" s="625"/>
      <c r="BA17" s="625"/>
      <c r="BB17" s="625"/>
      <c r="BC17" s="625"/>
      <c r="BD17" s="625"/>
      <c r="BE17" s="625"/>
      <c r="BF17" s="626"/>
      <c r="BG17" s="627" t="s">
        <v>140</v>
      </c>
      <c r="BH17" s="628"/>
      <c r="BI17" s="628"/>
      <c r="BJ17" s="628"/>
      <c r="BK17" s="628"/>
      <c r="BL17" s="628"/>
      <c r="BM17" s="628"/>
      <c r="BN17" s="629"/>
      <c r="BO17" s="663" t="s">
        <v>236</v>
      </c>
      <c r="BP17" s="663"/>
      <c r="BQ17" s="663"/>
      <c r="BR17" s="663"/>
      <c r="BS17" s="664" t="s">
        <v>236</v>
      </c>
      <c r="BT17" s="664"/>
      <c r="BU17" s="664"/>
      <c r="BV17" s="664"/>
      <c r="BW17" s="664"/>
      <c r="BX17" s="664"/>
      <c r="BY17" s="664"/>
      <c r="BZ17" s="664"/>
      <c r="CA17" s="664"/>
      <c r="CB17" s="695"/>
      <c r="CD17" s="624" t="s">
        <v>270</v>
      </c>
      <c r="CE17" s="625"/>
      <c r="CF17" s="625"/>
      <c r="CG17" s="625"/>
      <c r="CH17" s="625"/>
      <c r="CI17" s="625"/>
      <c r="CJ17" s="625"/>
      <c r="CK17" s="625"/>
      <c r="CL17" s="625"/>
      <c r="CM17" s="625"/>
      <c r="CN17" s="625"/>
      <c r="CO17" s="625"/>
      <c r="CP17" s="625"/>
      <c r="CQ17" s="626"/>
      <c r="CR17" s="627">
        <v>1253389</v>
      </c>
      <c r="CS17" s="628"/>
      <c r="CT17" s="628"/>
      <c r="CU17" s="628"/>
      <c r="CV17" s="628"/>
      <c r="CW17" s="628"/>
      <c r="CX17" s="628"/>
      <c r="CY17" s="629"/>
      <c r="CZ17" s="663">
        <v>7.2</v>
      </c>
      <c r="DA17" s="663"/>
      <c r="DB17" s="663"/>
      <c r="DC17" s="663"/>
      <c r="DD17" s="633" t="s">
        <v>131</v>
      </c>
      <c r="DE17" s="628"/>
      <c r="DF17" s="628"/>
      <c r="DG17" s="628"/>
      <c r="DH17" s="628"/>
      <c r="DI17" s="628"/>
      <c r="DJ17" s="628"/>
      <c r="DK17" s="628"/>
      <c r="DL17" s="628"/>
      <c r="DM17" s="628"/>
      <c r="DN17" s="628"/>
      <c r="DO17" s="628"/>
      <c r="DP17" s="629"/>
      <c r="DQ17" s="633">
        <v>1253389</v>
      </c>
      <c r="DR17" s="628"/>
      <c r="DS17" s="628"/>
      <c r="DT17" s="628"/>
      <c r="DU17" s="628"/>
      <c r="DV17" s="628"/>
      <c r="DW17" s="628"/>
      <c r="DX17" s="628"/>
      <c r="DY17" s="628"/>
      <c r="DZ17" s="628"/>
      <c r="EA17" s="628"/>
      <c r="EB17" s="628"/>
      <c r="EC17" s="662"/>
    </row>
    <row r="18" spans="2:133" ht="11.25" customHeight="1" x14ac:dyDescent="0.15">
      <c r="B18" s="624" t="s">
        <v>271</v>
      </c>
      <c r="C18" s="625"/>
      <c r="D18" s="625"/>
      <c r="E18" s="625"/>
      <c r="F18" s="625"/>
      <c r="G18" s="625"/>
      <c r="H18" s="625"/>
      <c r="I18" s="625"/>
      <c r="J18" s="625"/>
      <c r="K18" s="625"/>
      <c r="L18" s="625"/>
      <c r="M18" s="625"/>
      <c r="N18" s="625"/>
      <c r="O18" s="625"/>
      <c r="P18" s="625"/>
      <c r="Q18" s="626"/>
      <c r="R18" s="627">
        <v>36882</v>
      </c>
      <c r="S18" s="628"/>
      <c r="T18" s="628"/>
      <c r="U18" s="628"/>
      <c r="V18" s="628"/>
      <c r="W18" s="628"/>
      <c r="X18" s="628"/>
      <c r="Y18" s="629"/>
      <c r="Z18" s="663">
        <v>0.2</v>
      </c>
      <c r="AA18" s="663"/>
      <c r="AB18" s="663"/>
      <c r="AC18" s="663"/>
      <c r="AD18" s="664">
        <v>36882</v>
      </c>
      <c r="AE18" s="664"/>
      <c r="AF18" s="664"/>
      <c r="AG18" s="664"/>
      <c r="AH18" s="664"/>
      <c r="AI18" s="664"/>
      <c r="AJ18" s="664"/>
      <c r="AK18" s="664"/>
      <c r="AL18" s="630">
        <v>0.4</v>
      </c>
      <c r="AM18" s="631"/>
      <c r="AN18" s="631"/>
      <c r="AO18" s="665"/>
      <c r="AP18" s="624" t="s">
        <v>272</v>
      </c>
      <c r="AQ18" s="625"/>
      <c r="AR18" s="625"/>
      <c r="AS18" s="625"/>
      <c r="AT18" s="625"/>
      <c r="AU18" s="625"/>
      <c r="AV18" s="625"/>
      <c r="AW18" s="625"/>
      <c r="AX18" s="625"/>
      <c r="AY18" s="625"/>
      <c r="AZ18" s="625"/>
      <c r="BA18" s="625"/>
      <c r="BB18" s="625"/>
      <c r="BC18" s="625"/>
      <c r="BD18" s="625"/>
      <c r="BE18" s="625"/>
      <c r="BF18" s="626"/>
      <c r="BG18" s="627" t="s">
        <v>131</v>
      </c>
      <c r="BH18" s="628"/>
      <c r="BI18" s="628"/>
      <c r="BJ18" s="628"/>
      <c r="BK18" s="628"/>
      <c r="BL18" s="628"/>
      <c r="BM18" s="628"/>
      <c r="BN18" s="629"/>
      <c r="BO18" s="663" t="s">
        <v>236</v>
      </c>
      <c r="BP18" s="663"/>
      <c r="BQ18" s="663"/>
      <c r="BR18" s="663"/>
      <c r="BS18" s="664" t="s">
        <v>236</v>
      </c>
      <c r="BT18" s="664"/>
      <c r="BU18" s="664"/>
      <c r="BV18" s="664"/>
      <c r="BW18" s="664"/>
      <c r="BX18" s="664"/>
      <c r="BY18" s="664"/>
      <c r="BZ18" s="664"/>
      <c r="CA18" s="664"/>
      <c r="CB18" s="695"/>
      <c r="CD18" s="624" t="s">
        <v>273</v>
      </c>
      <c r="CE18" s="625"/>
      <c r="CF18" s="625"/>
      <c r="CG18" s="625"/>
      <c r="CH18" s="625"/>
      <c r="CI18" s="625"/>
      <c r="CJ18" s="625"/>
      <c r="CK18" s="625"/>
      <c r="CL18" s="625"/>
      <c r="CM18" s="625"/>
      <c r="CN18" s="625"/>
      <c r="CO18" s="625"/>
      <c r="CP18" s="625"/>
      <c r="CQ18" s="626"/>
      <c r="CR18" s="627" t="s">
        <v>131</v>
      </c>
      <c r="CS18" s="628"/>
      <c r="CT18" s="628"/>
      <c r="CU18" s="628"/>
      <c r="CV18" s="628"/>
      <c r="CW18" s="628"/>
      <c r="CX18" s="628"/>
      <c r="CY18" s="629"/>
      <c r="CZ18" s="663" t="s">
        <v>236</v>
      </c>
      <c r="DA18" s="663"/>
      <c r="DB18" s="663"/>
      <c r="DC18" s="663"/>
      <c r="DD18" s="633" t="s">
        <v>131</v>
      </c>
      <c r="DE18" s="628"/>
      <c r="DF18" s="628"/>
      <c r="DG18" s="628"/>
      <c r="DH18" s="628"/>
      <c r="DI18" s="628"/>
      <c r="DJ18" s="628"/>
      <c r="DK18" s="628"/>
      <c r="DL18" s="628"/>
      <c r="DM18" s="628"/>
      <c r="DN18" s="628"/>
      <c r="DO18" s="628"/>
      <c r="DP18" s="629"/>
      <c r="DQ18" s="633" t="s">
        <v>140</v>
      </c>
      <c r="DR18" s="628"/>
      <c r="DS18" s="628"/>
      <c r="DT18" s="628"/>
      <c r="DU18" s="628"/>
      <c r="DV18" s="628"/>
      <c r="DW18" s="628"/>
      <c r="DX18" s="628"/>
      <c r="DY18" s="628"/>
      <c r="DZ18" s="628"/>
      <c r="EA18" s="628"/>
      <c r="EB18" s="628"/>
      <c r="EC18" s="662"/>
    </row>
    <row r="19" spans="2:133" ht="11.25" customHeight="1" x14ac:dyDescent="0.15">
      <c r="B19" s="624" t="s">
        <v>274</v>
      </c>
      <c r="C19" s="625"/>
      <c r="D19" s="625"/>
      <c r="E19" s="625"/>
      <c r="F19" s="625"/>
      <c r="G19" s="625"/>
      <c r="H19" s="625"/>
      <c r="I19" s="625"/>
      <c r="J19" s="625"/>
      <c r="K19" s="625"/>
      <c r="L19" s="625"/>
      <c r="M19" s="625"/>
      <c r="N19" s="625"/>
      <c r="O19" s="625"/>
      <c r="P19" s="625"/>
      <c r="Q19" s="626"/>
      <c r="R19" s="627">
        <v>36690</v>
      </c>
      <c r="S19" s="628"/>
      <c r="T19" s="628"/>
      <c r="U19" s="628"/>
      <c r="V19" s="628"/>
      <c r="W19" s="628"/>
      <c r="X19" s="628"/>
      <c r="Y19" s="629"/>
      <c r="Z19" s="663">
        <v>0.2</v>
      </c>
      <c r="AA19" s="663"/>
      <c r="AB19" s="663"/>
      <c r="AC19" s="663"/>
      <c r="AD19" s="664">
        <v>36690</v>
      </c>
      <c r="AE19" s="664"/>
      <c r="AF19" s="664"/>
      <c r="AG19" s="664"/>
      <c r="AH19" s="664"/>
      <c r="AI19" s="664"/>
      <c r="AJ19" s="664"/>
      <c r="AK19" s="664"/>
      <c r="AL19" s="630">
        <v>0.4</v>
      </c>
      <c r="AM19" s="631"/>
      <c r="AN19" s="631"/>
      <c r="AO19" s="665"/>
      <c r="AP19" s="624" t="s">
        <v>275</v>
      </c>
      <c r="AQ19" s="625"/>
      <c r="AR19" s="625"/>
      <c r="AS19" s="625"/>
      <c r="AT19" s="625"/>
      <c r="AU19" s="625"/>
      <c r="AV19" s="625"/>
      <c r="AW19" s="625"/>
      <c r="AX19" s="625"/>
      <c r="AY19" s="625"/>
      <c r="AZ19" s="625"/>
      <c r="BA19" s="625"/>
      <c r="BB19" s="625"/>
      <c r="BC19" s="625"/>
      <c r="BD19" s="625"/>
      <c r="BE19" s="625"/>
      <c r="BF19" s="626"/>
      <c r="BG19" s="627" t="s">
        <v>236</v>
      </c>
      <c r="BH19" s="628"/>
      <c r="BI19" s="628"/>
      <c r="BJ19" s="628"/>
      <c r="BK19" s="628"/>
      <c r="BL19" s="628"/>
      <c r="BM19" s="628"/>
      <c r="BN19" s="629"/>
      <c r="BO19" s="663" t="s">
        <v>236</v>
      </c>
      <c r="BP19" s="663"/>
      <c r="BQ19" s="663"/>
      <c r="BR19" s="663"/>
      <c r="BS19" s="664" t="s">
        <v>236</v>
      </c>
      <c r="BT19" s="664"/>
      <c r="BU19" s="664"/>
      <c r="BV19" s="664"/>
      <c r="BW19" s="664"/>
      <c r="BX19" s="664"/>
      <c r="BY19" s="664"/>
      <c r="BZ19" s="664"/>
      <c r="CA19" s="664"/>
      <c r="CB19" s="695"/>
      <c r="CD19" s="624" t="s">
        <v>276</v>
      </c>
      <c r="CE19" s="625"/>
      <c r="CF19" s="625"/>
      <c r="CG19" s="625"/>
      <c r="CH19" s="625"/>
      <c r="CI19" s="625"/>
      <c r="CJ19" s="625"/>
      <c r="CK19" s="625"/>
      <c r="CL19" s="625"/>
      <c r="CM19" s="625"/>
      <c r="CN19" s="625"/>
      <c r="CO19" s="625"/>
      <c r="CP19" s="625"/>
      <c r="CQ19" s="626"/>
      <c r="CR19" s="627" t="s">
        <v>236</v>
      </c>
      <c r="CS19" s="628"/>
      <c r="CT19" s="628"/>
      <c r="CU19" s="628"/>
      <c r="CV19" s="628"/>
      <c r="CW19" s="628"/>
      <c r="CX19" s="628"/>
      <c r="CY19" s="629"/>
      <c r="CZ19" s="663" t="s">
        <v>131</v>
      </c>
      <c r="DA19" s="663"/>
      <c r="DB19" s="663"/>
      <c r="DC19" s="663"/>
      <c r="DD19" s="633" t="s">
        <v>236</v>
      </c>
      <c r="DE19" s="628"/>
      <c r="DF19" s="628"/>
      <c r="DG19" s="628"/>
      <c r="DH19" s="628"/>
      <c r="DI19" s="628"/>
      <c r="DJ19" s="628"/>
      <c r="DK19" s="628"/>
      <c r="DL19" s="628"/>
      <c r="DM19" s="628"/>
      <c r="DN19" s="628"/>
      <c r="DO19" s="628"/>
      <c r="DP19" s="629"/>
      <c r="DQ19" s="633" t="s">
        <v>131</v>
      </c>
      <c r="DR19" s="628"/>
      <c r="DS19" s="628"/>
      <c r="DT19" s="628"/>
      <c r="DU19" s="628"/>
      <c r="DV19" s="628"/>
      <c r="DW19" s="628"/>
      <c r="DX19" s="628"/>
      <c r="DY19" s="628"/>
      <c r="DZ19" s="628"/>
      <c r="EA19" s="628"/>
      <c r="EB19" s="628"/>
      <c r="EC19" s="662"/>
    </row>
    <row r="20" spans="2:133" ht="11.25" customHeight="1" x14ac:dyDescent="0.15">
      <c r="B20" s="696" t="s">
        <v>277</v>
      </c>
      <c r="C20" s="697"/>
      <c r="D20" s="697"/>
      <c r="E20" s="697"/>
      <c r="F20" s="697"/>
      <c r="G20" s="697"/>
      <c r="H20" s="697"/>
      <c r="I20" s="697"/>
      <c r="J20" s="697"/>
      <c r="K20" s="697"/>
      <c r="L20" s="697"/>
      <c r="M20" s="697"/>
      <c r="N20" s="697"/>
      <c r="O20" s="697"/>
      <c r="P20" s="697"/>
      <c r="Q20" s="698"/>
      <c r="R20" s="627">
        <v>192</v>
      </c>
      <c r="S20" s="628"/>
      <c r="T20" s="628"/>
      <c r="U20" s="628"/>
      <c r="V20" s="628"/>
      <c r="W20" s="628"/>
      <c r="X20" s="628"/>
      <c r="Y20" s="629"/>
      <c r="Z20" s="663">
        <v>0</v>
      </c>
      <c r="AA20" s="663"/>
      <c r="AB20" s="663"/>
      <c r="AC20" s="663"/>
      <c r="AD20" s="664">
        <v>192</v>
      </c>
      <c r="AE20" s="664"/>
      <c r="AF20" s="664"/>
      <c r="AG20" s="664"/>
      <c r="AH20" s="664"/>
      <c r="AI20" s="664"/>
      <c r="AJ20" s="664"/>
      <c r="AK20" s="664"/>
      <c r="AL20" s="630">
        <v>0</v>
      </c>
      <c r="AM20" s="631"/>
      <c r="AN20" s="631"/>
      <c r="AO20" s="665"/>
      <c r="AP20" s="624" t="s">
        <v>278</v>
      </c>
      <c r="AQ20" s="625"/>
      <c r="AR20" s="625"/>
      <c r="AS20" s="625"/>
      <c r="AT20" s="625"/>
      <c r="AU20" s="625"/>
      <c r="AV20" s="625"/>
      <c r="AW20" s="625"/>
      <c r="AX20" s="625"/>
      <c r="AY20" s="625"/>
      <c r="AZ20" s="625"/>
      <c r="BA20" s="625"/>
      <c r="BB20" s="625"/>
      <c r="BC20" s="625"/>
      <c r="BD20" s="625"/>
      <c r="BE20" s="625"/>
      <c r="BF20" s="626"/>
      <c r="BG20" s="627" t="s">
        <v>236</v>
      </c>
      <c r="BH20" s="628"/>
      <c r="BI20" s="628"/>
      <c r="BJ20" s="628"/>
      <c r="BK20" s="628"/>
      <c r="BL20" s="628"/>
      <c r="BM20" s="628"/>
      <c r="BN20" s="629"/>
      <c r="BO20" s="663" t="s">
        <v>236</v>
      </c>
      <c r="BP20" s="663"/>
      <c r="BQ20" s="663"/>
      <c r="BR20" s="663"/>
      <c r="BS20" s="664" t="s">
        <v>236</v>
      </c>
      <c r="BT20" s="664"/>
      <c r="BU20" s="664"/>
      <c r="BV20" s="664"/>
      <c r="BW20" s="664"/>
      <c r="BX20" s="664"/>
      <c r="BY20" s="664"/>
      <c r="BZ20" s="664"/>
      <c r="CA20" s="664"/>
      <c r="CB20" s="695"/>
      <c r="CD20" s="624" t="s">
        <v>279</v>
      </c>
      <c r="CE20" s="625"/>
      <c r="CF20" s="625"/>
      <c r="CG20" s="625"/>
      <c r="CH20" s="625"/>
      <c r="CI20" s="625"/>
      <c r="CJ20" s="625"/>
      <c r="CK20" s="625"/>
      <c r="CL20" s="625"/>
      <c r="CM20" s="625"/>
      <c r="CN20" s="625"/>
      <c r="CO20" s="625"/>
      <c r="CP20" s="625"/>
      <c r="CQ20" s="626"/>
      <c r="CR20" s="627">
        <v>17524321</v>
      </c>
      <c r="CS20" s="628"/>
      <c r="CT20" s="628"/>
      <c r="CU20" s="628"/>
      <c r="CV20" s="628"/>
      <c r="CW20" s="628"/>
      <c r="CX20" s="628"/>
      <c r="CY20" s="629"/>
      <c r="CZ20" s="663">
        <v>100</v>
      </c>
      <c r="DA20" s="663"/>
      <c r="DB20" s="663"/>
      <c r="DC20" s="663"/>
      <c r="DD20" s="633">
        <v>864758</v>
      </c>
      <c r="DE20" s="628"/>
      <c r="DF20" s="628"/>
      <c r="DG20" s="628"/>
      <c r="DH20" s="628"/>
      <c r="DI20" s="628"/>
      <c r="DJ20" s="628"/>
      <c r="DK20" s="628"/>
      <c r="DL20" s="628"/>
      <c r="DM20" s="628"/>
      <c r="DN20" s="628"/>
      <c r="DO20" s="628"/>
      <c r="DP20" s="629"/>
      <c r="DQ20" s="633">
        <v>9556282</v>
      </c>
      <c r="DR20" s="628"/>
      <c r="DS20" s="628"/>
      <c r="DT20" s="628"/>
      <c r="DU20" s="628"/>
      <c r="DV20" s="628"/>
      <c r="DW20" s="628"/>
      <c r="DX20" s="628"/>
      <c r="DY20" s="628"/>
      <c r="DZ20" s="628"/>
      <c r="EA20" s="628"/>
      <c r="EB20" s="628"/>
      <c r="EC20" s="662"/>
    </row>
    <row r="21" spans="2:133" ht="11.25" customHeight="1" x14ac:dyDescent="0.15">
      <c r="B21" s="624" t="s">
        <v>280</v>
      </c>
      <c r="C21" s="625"/>
      <c r="D21" s="625"/>
      <c r="E21" s="625"/>
      <c r="F21" s="625"/>
      <c r="G21" s="625"/>
      <c r="H21" s="625"/>
      <c r="I21" s="625"/>
      <c r="J21" s="625"/>
      <c r="K21" s="625"/>
      <c r="L21" s="625"/>
      <c r="M21" s="625"/>
      <c r="N21" s="625"/>
      <c r="O21" s="625"/>
      <c r="P21" s="625"/>
      <c r="Q21" s="626"/>
      <c r="R21" s="627">
        <v>2822428</v>
      </c>
      <c r="S21" s="628"/>
      <c r="T21" s="628"/>
      <c r="U21" s="628"/>
      <c r="V21" s="628"/>
      <c r="W21" s="628"/>
      <c r="X21" s="628"/>
      <c r="Y21" s="629"/>
      <c r="Z21" s="663">
        <v>15.7</v>
      </c>
      <c r="AA21" s="663"/>
      <c r="AB21" s="663"/>
      <c r="AC21" s="663"/>
      <c r="AD21" s="664">
        <v>2690612</v>
      </c>
      <c r="AE21" s="664"/>
      <c r="AF21" s="664"/>
      <c r="AG21" s="664"/>
      <c r="AH21" s="664"/>
      <c r="AI21" s="664"/>
      <c r="AJ21" s="664"/>
      <c r="AK21" s="664"/>
      <c r="AL21" s="630">
        <v>32.200000000000003</v>
      </c>
      <c r="AM21" s="631"/>
      <c r="AN21" s="631"/>
      <c r="AO21" s="665"/>
      <c r="AP21" s="624" t="s">
        <v>281</v>
      </c>
      <c r="AQ21" s="699"/>
      <c r="AR21" s="699"/>
      <c r="AS21" s="699"/>
      <c r="AT21" s="699"/>
      <c r="AU21" s="699"/>
      <c r="AV21" s="699"/>
      <c r="AW21" s="699"/>
      <c r="AX21" s="699"/>
      <c r="AY21" s="699"/>
      <c r="AZ21" s="699"/>
      <c r="BA21" s="699"/>
      <c r="BB21" s="699"/>
      <c r="BC21" s="699"/>
      <c r="BD21" s="699"/>
      <c r="BE21" s="699"/>
      <c r="BF21" s="700"/>
      <c r="BG21" s="627" t="s">
        <v>236</v>
      </c>
      <c r="BH21" s="628"/>
      <c r="BI21" s="628"/>
      <c r="BJ21" s="628"/>
      <c r="BK21" s="628"/>
      <c r="BL21" s="628"/>
      <c r="BM21" s="628"/>
      <c r="BN21" s="629"/>
      <c r="BO21" s="663" t="s">
        <v>236</v>
      </c>
      <c r="BP21" s="663"/>
      <c r="BQ21" s="663"/>
      <c r="BR21" s="663"/>
      <c r="BS21" s="664" t="s">
        <v>236</v>
      </c>
      <c r="BT21" s="664"/>
      <c r="BU21" s="664"/>
      <c r="BV21" s="664"/>
      <c r="BW21" s="664"/>
      <c r="BX21" s="664"/>
      <c r="BY21" s="664"/>
      <c r="BZ21" s="664"/>
      <c r="CA21" s="664"/>
      <c r="CB21" s="695"/>
      <c r="CD21" s="608"/>
      <c r="CE21" s="609"/>
      <c r="CF21" s="609"/>
      <c r="CG21" s="609"/>
      <c r="CH21" s="609"/>
      <c r="CI21" s="609"/>
      <c r="CJ21" s="609"/>
      <c r="CK21" s="609"/>
      <c r="CL21" s="609"/>
      <c r="CM21" s="609"/>
      <c r="CN21" s="609"/>
      <c r="CO21" s="609"/>
      <c r="CP21" s="609"/>
      <c r="CQ21" s="610"/>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24" t="s">
        <v>282</v>
      </c>
      <c r="C22" s="625"/>
      <c r="D22" s="625"/>
      <c r="E22" s="625"/>
      <c r="F22" s="625"/>
      <c r="G22" s="625"/>
      <c r="H22" s="625"/>
      <c r="I22" s="625"/>
      <c r="J22" s="625"/>
      <c r="K22" s="625"/>
      <c r="L22" s="625"/>
      <c r="M22" s="625"/>
      <c r="N22" s="625"/>
      <c r="O22" s="625"/>
      <c r="P22" s="625"/>
      <c r="Q22" s="626"/>
      <c r="R22" s="627">
        <v>2690612</v>
      </c>
      <c r="S22" s="628"/>
      <c r="T22" s="628"/>
      <c r="U22" s="628"/>
      <c r="V22" s="628"/>
      <c r="W22" s="628"/>
      <c r="X22" s="628"/>
      <c r="Y22" s="629"/>
      <c r="Z22" s="663">
        <v>14.9</v>
      </c>
      <c r="AA22" s="663"/>
      <c r="AB22" s="663"/>
      <c r="AC22" s="663"/>
      <c r="AD22" s="664">
        <v>2690612</v>
      </c>
      <c r="AE22" s="664"/>
      <c r="AF22" s="664"/>
      <c r="AG22" s="664"/>
      <c r="AH22" s="664"/>
      <c r="AI22" s="664"/>
      <c r="AJ22" s="664"/>
      <c r="AK22" s="664"/>
      <c r="AL22" s="630">
        <v>32.200000000000003</v>
      </c>
      <c r="AM22" s="631"/>
      <c r="AN22" s="631"/>
      <c r="AO22" s="665"/>
      <c r="AP22" s="624" t="s">
        <v>283</v>
      </c>
      <c r="AQ22" s="699"/>
      <c r="AR22" s="699"/>
      <c r="AS22" s="699"/>
      <c r="AT22" s="699"/>
      <c r="AU22" s="699"/>
      <c r="AV22" s="699"/>
      <c r="AW22" s="699"/>
      <c r="AX22" s="699"/>
      <c r="AY22" s="699"/>
      <c r="AZ22" s="699"/>
      <c r="BA22" s="699"/>
      <c r="BB22" s="699"/>
      <c r="BC22" s="699"/>
      <c r="BD22" s="699"/>
      <c r="BE22" s="699"/>
      <c r="BF22" s="700"/>
      <c r="BG22" s="627" t="s">
        <v>236</v>
      </c>
      <c r="BH22" s="628"/>
      <c r="BI22" s="628"/>
      <c r="BJ22" s="628"/>
      <c r="BK22" s="628"/>
      <c r="BL22" s="628"/>
      <c r="BM22" s="628"/>
      <c r="BN22" s="629"/>
      <c r="BO22" s="663" t="s">
        <v>236</v>
      </c>
      <c r="BP22" s="663"/>
      <c r="BQ22" s="663"/>
      <c r="BR22" s="663"/>
      <c r="BS22" s="664" t="s">
        <v>131</v>
      </c>
      <c r="BT22" s="664"/>
      <c r="BU22" s="664"/>
      <c r="BV22" s="664"/>
      <c r="BW22" s="664"/>
      <c r="BX22" s="664"/>
      <c r="BY22" s="664"/>
      <c r="BZ22" s="664"/>
      <c r="CA22" s="664"/>
      <c r="CB22" s="695"/>
      <c r="CD22" s="679" t="s">
        <v>284</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15">
      <c r="B23" s="624" t="s">
        <v>285</v>
      </c>
      <c r="C23" s="625"/>
      <c r="D23" s="625"/>
      <c r="E23" s="625"/>
      <c r="F23" s="625"/>
      <c r="G23" s="625"/>
      <c r="H23" s="625"/>
      <c r="I23" s="625"/>
      <c r="J23" s="625"/>
      <c r="K23" s="625"/>
      <c r="L23" s="625"/>
      <c r="M23" s="625"/>
      <c r="N23" s="625"/>
      <c r="O23" s="625"/>
      <c r="P23" s="625"/>
      <c r="Q23" s="626"/>
      <c r="R23" s="627">
        <v>131816</v>
      </c>
      <c r="S23" s="628"/>
      <c r="T23" s="628"/>
      <c r="U23" s="628"/>
      <c r="V23" s="628"/>
      <c r="W23" s="628"/>
      <c r="X23" s="628"/>
      <c r="Y23" s="629"/>
      <c r="Z23" s="663">
        <v>0.7</v>
      </c>
      <c r="AA23" s="663"/>
      <c r="AB23" s="663"/>
      <c r="AC23" s="663"/>
      <c r="AD23" s="664" t="s">
        <v>131</v>
      </c>
      <c r="AE23" s="664"/>
      <c r="AF23" s="664"/>
      <c r="AG23" s="664"/>
      <c r="AH23" s="664"/>
      <c r="AI23" s="664"/>
      <c r="AJ23" s="664"/>
      <c r="AK23" s="664"/>
      <c r="AL23" s="630" t="s">
        <v>236</v>
      </c>
      <c r="AM23" s="631"/>
      <c r="AN23" s="631"/>
      <c r="AO23" s="665"/>
      <c r="AP23" s="624" t="s">
        <v>286</v>
      </c>
      <c r="AQ23" s="699"/>
      <c r="AR23" s="699"/>
      <c r="AS23" s="699"/>
      <c r="AT23" s="699"/>
      <c r="AU23" s="699"/>
      <c r="AV23" s="699"/>
      <c r="AW23" s="699"/>
      <c r="AX23" s="699"/>
      <c r="AY23" s="699"/>
      <c r="AZ23" s="699"/>
      <c r="BA23" s="699"/>
      <c r="BB23" s="699"/>
      <c r="BC23" s="699"/>
      <c r="BD23" s="699"/>
      <c r="BE23" s="699"/>
      <c r="BF23" s="700"/>
      <c r="BG23" s="627" t="s">
        <v>131</v>
      </c>
      <c r="BH23" s="628"/>
      <c r="BI23" s="628"/>
      <c r="BJ23" s="628"/>
      <c r="BK23" s="628"/>
      <c r="BL23" s="628"/>
      <c r="BM23" s="628"/>
      <c r="BN23" s="629"/>
      <c r="BO23" s="663" t="s">
        <v>131</v>
      </c>
      <c r="BP23" s="663"/>
      <c r="BQ23" s="663"/>
      <c r="BR23" s="663"/>
      <c r="BS23" s="664" t="s">
        <v>131</v>
      </c>
      <c r="BT23" s="664"/>
      <c r="BU23" s="664"/>
      <c r="BV23" s="664"/>
      <c r="BW23" s="664"/>
      <c r="BX23" s="664"/>
      <c r="BY23" s="664"/>
      <c r="BZ23" s="664"/>
      <c r="CA23" s="664"/>
      <c r="CB23" s="695"/>
      <c r="CD23" s="679" t="s">
        <v>225</v>
      </c>
      <c r="CE23" s="680"/>
      <c r="CF23" s="680"/>
      <c r="CG23" s="680"/>
      <c r="CH23" s="680"/>
      <c r="CI23" s="680"/>
      <c r="CJ23" s="680"/>
      <c r="CK23" s="680"/>
      <c r="CL23" s="680"/>
      <c r="CM23" s="680"/>
      <c r="CN23" s="680"/>
      <c r="CO23" s="680"/>
      <c r="CP23" s="680"/>
      <c r="CQ23" s="681"/>
      <c r="CR23" s="679" t="s">
        <v>287</v>
      </c>
      <c r="CS23" s="680"/>
      <c r="CT23" s="680"/>
      <c r="CU23" s="680"/>
      <c r="CV23" s="680"/>
      <c r="CW23" s="680"/>
      <c r="CX23" s="680"/>
      <c r="CY23" s="681"/>
      <c r="CZ23" s="679" t="s">
        <v>288</v>
      </c>
      <c r="DA23" s="680"/>
      <c r="DB23" s="680"/>
      <c r="DC23" s="681"/>
      <c r="DD23" s="679" t="s">
        <v>289</v>
      </c>
      <c r="DE23" s="680"/>
      <c r="DF23" s="680"/>
      <c r="DG23" s="680"/>
      <c r="DH23" s="680"/>
      <c r="DI23" s="680"/>
      <c r="DJ23" s="680"/>
      <c r="DK23" s="681"/>
      <c r="DL23" s="711" t="s">
        <v>290</v>
      </c>
      <c r="DM23" s="712"/>
      <c r="DN23" s="712"/>
      <c r="DO23" s="712"/>
      <c r="DP23" s="712"/>
      <c r="DQ23" s="712"/>
      <c r="DR23" s="712"/>
      <c r="DS23" s="712"/>
      <c r="DT23" s="712"/>
      <c r="DU23" s="712"/>
      <c r="DV23" s="713"/>
      <c r="DW23" s="679" t="s">
        <v>291</v>
      </c>
      <c r="DX23" s="680"/>
      <c r="DY23" s="680"/>
      <c r="DZ23" s="680"/>
      <c r="EA23" s="680"/>
      <c r="EB23" s="680"/>
      <c r="EC23" s="681"/>
    </row>
    <row r="24" spans="2:133" ht="11.25" customHeight="1" x14ac:dyDescent="0.15">
      <c r="B24" s="624" t="s">
        <v>292</v>
      </c>
      <c r="C24" s="625"/>
      <c r="D24" s="625"/>
      <c r="E24" s="625"/>
      <c r="F24" s="625"/>
      <c r="G24" s="625"/>
      <c r="H24" s="625"/>
      <c r="I24" s="625"/>
      <c r="J24" s="625"/>
      <c r="K24" s="625"/>
      <c r="L24" s="625"/>
      <c r="M24" s="625"/>
      <c r="N24" s="625"/>
      <c r="O24" s="625"/>
      <c r="P24" s="625"/>
      <c r="Q24" s="626"/>
      <c r="R24" s="627" t="s">
        <v>236</v>
      </c>
      <c r="S24" s="628"/>
      <c r="T24" s="628"/>
      <c r="U24" s="628"/>
      <c r="V24" s="628"/>
      <c r="W24" s="628"/>
      <c r="X24" s="628"/>
      <c r="Y24" s="629"/>
      <c r="Z24" s="663" t="s">
        <v>140</v>
      </c>
      <c r="AA24" s="663"/>
      <c r="AB24" s="663"/>
      <c r="AC24" s="663"/>
      <c r="AD24" s="664" t="s">
        <v>236</v>
      </c>
      <c r="AE24" s="664"/>
      <c r="AF24" s="664"/>
      <c r="AG24" s="664"/>
      <c r="AH24" s="664"/>
      <c r="AI24" s="664"/>
      <c r="AJ24" s="664"/>
      <c r="AK24" s="664"/>
      <c r="AL24" s="630" t="s">
        <v>236</v>
      </c>
      <c r="AM24" s="631"/>
      <c r="AN24" s="631"/>
      <c r="AO24" s="665"/>
      <c r="AP24" s="624" t="s">
        <v>293</v>
      </c>
      <c r="AQ24" s="699"/>
      <c r="AR24" s="699"/>
      <c r="AS24" s="699"/>
      <c r="AT24" s="699"/>
      <c r="AU24" s="699"/>
      <c r="AV24" s="699"/>
      <c r="AW24" s="699"/>
      <c r="AX24" s="699"/>
      <c r="AY24" s="699"/>
      <c r="AZ24" s="699"/>
      <c r="BA24" s="699"/>
      <c r="BB24" s="699"/>
      <c r="BC24" s="699"/>
      <c r="BD24" s="699"/>
      <c r="BE24" s="699"/>
      <c r="BF24" s="700"/>
      <c r="BG24" s="627" t="s">
        <v>236</v>
      </c>
      <c r="BH24" s="628"/>
      <c r="BI24" s="628"/>
      <c r="BJ24" s="628"/>
      <c r="BK24" s="628"/>
      <c r="BL24" s="628"/>
      <c r="BM24" s="628"/>
      <c r="BN24" s="629"/>
      <c r="BO24" s="663" t="s">
        <v>236</v>
      </c>
      <c r="BP24" s="663"/>
      <c r="BQ24" s="663"/>
      <c r="BR24" s="663"/>
      <c r="BS24" s="664" t="s">
        <v>131</v>
      </c>
      <c r="BT24" s="664"/>
      <c r="BU24" s="664"/>
      <c r="BV24" s="664"/>
      <c r="BW24" s="664"/>
      <c r="BX24" s="664"/>
      <c r="BY24" s="664"/>
      <c r="BZ24" s="664"/>
      <c r="CA24" s="664"/>
      <c r="CB24" s="695"/>
      <c r="CD24" s="676" t="s">
        <v>294</v>
      </c>
      <c r="CE24" s="677"/>
      <c r="CF24" s="677"/>
      <c r="CG24" s="677"/>
      <c r="CH24" s="677"/>
      <c r="CI24" s="677"/>
      <c r="CJ24" s="677"/>
      <c r="CK24" s="677"/>
      <c r="CL24" s="677"/>
      <c r="CM24" s="677"/>
      <c r="CN24" s="677"/>
      <c r="CO24" s="677"/>
      <c r="CP24" s="677"/>
      <c r="CQ24" s="678"/>
      <c r="CR24" s="673">
        <v>9469964</v>
      </c>
      <c r="CS24" s="674"/>
      <c r="CT24" s="674"/>
      <c r="CU24" s="674"/>
      <c r="CV24" s="674"/>
      <c r="CW24" s="674"/>
      <c r="CX24" s="674"/>
      <c r="CY24" s="702"/>
      <c r="CZ24" s="703">
        <v>54</v>
      </c>
      <c r="DA24" s="686"/>
      <c r="DB24" s="686"/>
      <c r="DC24" s="705"/>
      <c r="DD24" s="701">
        <v>4493373</v>
      </c>
      <c r="DE24" s="674"/>
      <c r="DF24" s="674"/>
      <c r="DG24" s="674"/>
      <c r="DH24" s="674"/>
      <c r="DI24" s="674"/>
      <c r="DJ24" s="674"/>
      <c r="DK24" s="702"/>
      <c r="DL24" s="701">
        <v>4412859</v>
      </c>
      <c r="DM24" s="674"/>
      <c r="DN24" s="674"/>
      <c r="DO24" s="674"/>
      <c r="DP24" s="674"/>
      <c r="DQ24" s="674"/>
      <c r="DR24" s="674"/>
      <c r="DS24" s="674"/>
      <c r="DT24" s="674"/>
      <c r="DU24" s="674"/>
      <c r="DV24" s="702"/>
      <c r="DW24" s="703">
        <v>51.8</v>
      </c>
      <c r="DX24" s="686"/>
      <c r="DY24" s="686"/>
      <c r="DZ24" s="686"/>
      <c r="EA24" s="686"/>
      <c r="EB24" s="686"/>
      <c r="EC24" s="704"/>
    </row>
    <row r="25" spans="2:133" ht="11.25" customHeight="1" x14ac:dyDescent="0.15">
      <c r="B25" s="624" t="s">
        <v>295</v>
      </c>
      <c r="C25" s="625"/>
      <c r="D25" s="625"/>
      <c r="E25" s="625"/>
      <c r="F25" s="625"/>
      <c r="G25" s="625"/>
      <c r="H25" s="625"/>
      <c r="I25" s="625"/>
      <c r="J25" s="625"/>
      <c r="K25" s="625"/>
      <c r="L25" s="625"/>
      <c r="M25" s="625"/>
      <c r="N25" s="625"/>
      <c r="O25" s="625"/>
      <c r="P25" s="625"/>
      <c r="Q25" s="626"/>
      <c r="R25" s="627">
        <v>8490825</v>
      </c>
      <c r="S25" s="628"/>
      <c r="T25" s="628"/>
      <c r="U25" s="628"/>
      <c r="V25" s="628"/>
      <c r="W25" s="628"/>
      <c r="X25" s="628"/>
      <c r="Y25" s="629"/>
      <c r="Z25" s="663">
        <v>47.1</v>
      </c>
      <c r="AA25" s="663"/>
      <c r="AB25" s="663"/>
      <c r="AC25" s="663"/>
      <c r="AD25" s="664">
        <v>8359009</v>
      </c>
      <c r="AE25" s="664"/>
      <c r="AF25" s="664"/>
      <c r="AG25" s="664"/>
      <c r="AH25" s="664"/>
      <c r="AI25" s="664"/>
      <c r="AJ25" s="664"/>
      <c r="AK25" s="664"/>
      <c r="AL25" s="630">
        <v>100</v>
      </c>
      <c r="AM25" s="631"/>
      <c r="AN25" s="631"/>
      <c r="AO25" s="665"/>
      <c r="AP25" s="624" t="s">
        <v>296</v>
      </c>
      <c r="AQ25" s="699"/>
      <c r="AR25" s="699"/>
      <c r="AS25" s="699"/>
      <c r="AT25" s="699"/>
      <c r="AU25" s="699"/>
      <c r="AV25" s="699"/>
      <c r="AW25" s="699"/>
      <c r="AX25" s="699"/>
      <c r="AY25" s="699"/>
      <c r="AZ25" s="699"/>
      <c r="BA25" s="699"/>
      <c r="BB25" s="699"/>
      <c r="BC25" s="699"/>
      <c r="BD25" s="699"/>
      <c r="BE25" s="699"/>
      <c r="BF25" s="700"/>
      <c r="BG25" s="627" t="s">
        <v>236</v>
      </c>
      <c r="BH25" s="628"/>
      <c r="BI25" s="628"/>
      <c r="BJ25" s="628"/>
      <c r="BK25" s="628"/>
      <c r="BL25" s="628"/>
      <c r="BM25" s="628"/>
      <c r="BN25" s="629"/>
      <c r="BO25" s="663" t="s">
        <v>236</v>
      </c>
      <c r="BP25" s="663"/>
      <c r="BQ25" s="663"/>
      <c r="BR25" s="663"/>
      <c r="BS25" s="664" t="s">
        <v>131</v>
      </c>
      <c r="BT25" s="664"/>
      <c r="BU25" s="664"/>
      <c r="BV25" s="664"/>
      <c r="BW25" s="664"/>
      <c r="BX25" s="664"/>
      <c r="BY25" s="664"/>
      <c r="BZ25" s="664"/>
      <c r="CA25" s="664"/>
      <c r="CB25" s="695"/>
      <c r="CD25" s="624" t="s">
        <v>297</v>
      </c>
      <c r="CE25" s="625"/>
      <c r="CF25" s="625"/>
      <c r="CG25" s="625"/>
      <c r="CH25" s="625"/>
      <c r="CI25" s="625"/>
      <c r="CJ25" s="625"/>
      <c r="CK25" s="625"/>
      <c r="CL25" s="625"/>
      <c r="CM25" s="625"/>
      <c r="CN25" s="625"/>
      <c r="CO25" s="625"/>
      <c r="CP25" s="625"/>
      <c r="CQ25" s="626"/>
      <c r="CR25" s="627">
        <v>2323471</v>
      </c>
      <c r="CS25" s="636"/>
      <c r="CT25" s="636"/>
      <c r="CU25" s="636"/>
      <c r="CV25" s="636"/>
      <c r="CW25" s="636"/>
      <c r="CX25" s="636"/>
      <c r="CY25" s="637"/>
      <c r="CZ25" s="630">
        <v>13.3</v>
      </c>
      <c r="DA25" s="638"/>
      <c r="DB25" s="638"/>
      <c r="DC25" s="639"/>
      <c r="DD25" s="633">
        <v>1872867</v>
      </c>
      <c r="DE25" s="636"/>
      <c r="DF25" s="636"/>
      <c r="DG25" s="636"/>
      <c r="DH25" s="636"/>
      <c r="DI25" s="636"/>
      <c r="DJ25" s="636"/>
      <c r="DK25" s="637"/>
      <c r="DL25" s="633">
        <v>1805735</v>
      </c>
      <c r="DM25" s="636"/>
      <c r="DN25" s="636"/>
      <c r="DO25" s="636"/>
      <c r="DP25" s="636"/>
      <c r="DQ25" s="636"/>
      <c r="DR25" s="636"/>
      <c r="DS25" s="636"/>
      <c r="DT25" s="636"/>
      <c r="DU25" s="636"/>
      <c r="DV25" s="637"/>
      <c r="DW25" s="630">
        <v>21.2</v>
      </c>
      <c r="DX25" s="638"/>
      <c r="DY25" s="638"/>
      <c r="DZ25" s="638"/>
      <c r="EA25" s="638"/>
      <c r="EB25" s="638"/>
      <c r="EC25" s="652"/>
    </row>
    <row r="26" spans="2:133" ht="11.25" customHeight="1" x14ac:dyDescent="0.15">
      <c r="B26" s="624" t="s">
        <v>298</v>
      </c>
      <c r="C26" s="625"/>
      <c r="D26" s="625"/>
      <c r="E26" s="625"/>
      <c r="F26" s="625"/>
      <c r="G26" s="625"/>
      <c r="H26" s="625"/>
      <c r="I26" s="625"/>
      <c r="J26" s="625"/>
      <c r="K26" s="625"/>
      <c r="L26" s="625"/>
      <c r="M26" s="625"/>
      <c r="N26" s="625"/>
      <c r="O26" s="625"/>
      <c r="P26" s="625"/>
      <c r="Q26" s="626"/>
      <c r="R26" s="627">
        <v>3729</v>
      </c>
      <c r="S26" s="628"/>
      <c r="T26" s="628"/>
      <c r="U26" s="628"/>
      <c r="V26" s="628"/>
      <c r="W26" s="628"/>
      <c r="X26" s="628"/>
      <c r="Y26" s="629"/>
      <c r="Z26" s="663">
        <v>0</v>
      </c>
      <c r="AA26" s="663"/>
      <c r="AB26" s="663"/>
      <c r="AC26" s="663"/>
      <c r="AD26" s="664">
        <v>3729</v>
      </c>
      <c r="AE26" s="664"/>
      <c r="AF26" s="664"/>
      <c r="AG26" s="664"/>
      <c r="AH26" s="664"/>
      <c r="AI26" s="664"/>
      <c r="AJ26" s="664"/>
      <c r="AK26" s="664"/>
      <c r="AL26" s="630">
        <v>0</v>
      </c>
      <c r="AM26" s="631"/>
      <c r="AN26" s="631"/>
      <c r="AO26" s="665"/>
      <c r="AP26" s="624" t="s">
        <v>299</v>
      </c>
      <c r="AQ26" s="699"/>
      <c r="AR26" s="699"/>
      <c r="AS26" s="699"/>
      <c r="AT26" s="699"/>
      <c r="AU26" s="699"/>
      <c r="AV26" s="699"/>
      <c r="AW26" s="699"/>
      <c r="AX26" s="699"/>
      <c r="AY26" s="699"/>
      <c r="AZ26" s="699"/>
      <c r="BA26" s="699"/>
      <c r="BB26" s="699"/>
      <c r="BC26" s="699"/>
      <c r="BD26" s="699"/>
      <c r="BE26" s="699"/>
      <c r="BF26" s="700"/>
      <c r="BG26" s="627" t="s">
        <v>131</v>
      </c>
      <c r="BH26" s="628"/>
      <c r="BI26" s="628"/>
      <c r="BJ26" s="628"/>
      <c r="BK26" s="628"/>
      <c r="BL26" s="628"/>
      <c r="BM26" s="628"/>
      <c r="BN26" s="629"/>
      <c r="BO26" s="663" t="s">
        <v>140</v>
      </c>
      <c r="BP26" s="663"/>
      <c r="BQ26" s="663"/>
      <c r="BR26" s="663"/>
      <c r="BS26" s="664" t="s">
        <v>236</v>
      </c>
      <c r="BT26" s="664"/>
      <c r="BU26" s="664"/>
      <c r="BV26" s="664"/>
      <c r="BW26" s="664"/>
      <c r="BX26" s="664"/>
      <c r="BY26" s="664"/>
      <c r="BZ26" s="664"/>
      <c r="CA26" s="664"/>
      <c r="CB26" s="695"/>
      <c r="CD26" s="624" t="s">
        <v>300</v>
      </c>
      <c r="CE26" s="625"/>
      <c r="CF26" s="625"/>
      <c r="CG26" s="625"/>
      <c r="CH26" s="625"/>
      <c r="CI26" s="625"/>
      <c r="CJ26" s="625"/>
      <c r="CK26" s="625"/>
      <c r="CL26" s="625"/>
      <c r="CM26" s="625"/>
      <c r="CN26" s="625"/>
      <c r="CO26" s="625"/>
      <c r="CP26" s="625"/>
      <c r="CQ26" s="626"/>
      <c r="CR26" s="627">
        <v>1111899</v>
      </c>
      <c r="CS26" s="628"/>
      <c r="CT26" s="628"/>
      <c r="CU26" s="628"/>
      <c r="CV26" s="628"/>
      <c r="CW26" s="628"/>
      <c r="CX26" s="628"/>
      <c r="CY26" s="629"/>
      <c r="CZ26" s="630">
        <v>6.3</v>
      </c>
      <c r="DA26" s="638"/>
      <c r="DB26" s="638"/>
      <c r="DC26" s="639"/>
      <c r="DD26" s="633">
        <v>996533</v>
      </c>
      <c r="DE26" s="628"/>
      <c r="DF26" s="628"/>
      <c r="DG26" s="628"/>
      <c r="DH26" s="628"/>
      <c r="DI26" s="628"/>
      <c r="DJ26" s="628"/>
      <c r="DK26" s="629"/>
      <c r="DL26" s="633" t="s">
        <v>236</v>
      </c>
      <c r="DM26" s="628"/>
      <c r="DN26" s="628"/>
      <c r="DO26" s="628"/>
      <c r="DP26" s="628"/>
      <c r="DQ26" s="628"/>
      <c r="DR26" s="628"/>
      <c r="DS26" s="628"/>
      <c r="DT26" s="628"/>
      <c r="DU26" s="628"/>
      <c r="DV26" s="629"/>
      <c r="DW26" s="630" t="s">
        <v>236</v>
      </c>
      <c r="DX26" s="638"/>
      <c r="DY26" s="638"/>
      <c r="DZ26" s="638"/>
      <c r="EA26" s="638"/>
      <c r="EB26" s="638"/>
      <c r="EC26" s="652"/>
    </row>
    <row r="27" spans="2:133" ht="11.25" customHeight="1" x14ac:dyDescent="0.15">
      <c r="B27" s="624" t="s">
        <v>301</v>
      </c>
      <c r="C27" s="625"/>
      <c r="D27" s="625"/>
      <c r="E27" s="625"/>
      <c r="F27" s="625"/>
      <c r="G27" s="625"/>
      <c r="H27" s="625"/>
      <c r="I27" s="625"/>
      <c r="J27" s="625"/>
      <c r="K27" s="625"/>
      <c r="L27" s="625"/>
      <c r="M27" s="625"/>
      <c r="N27" s="625"/>
      <c r="O27" s="625"/>
      <c r="P27" s="625"/>
      <c r="Q27" s="626"/>
      <c r="R27" s="627">
        <v>341036</v>
      </c>
      <c r="S27" s="628"/>
      <c r="T27" s="628"/>
      <c r="U27" s="628"/>
      <c r="V27" s="628"/>
      <c r="W27" s="628"/>
      <c r="X27" s="628"/>
      <c r="Y27" s="629"/>
      <c r="Z27" s="663">
        <v>1.9</v>
      </c>
      <c r="AA27" s="663"/>
      <c r="AB27" s="663"/>
      <c r="AC27" s="663"/>
      <c r="AD27" s="664" t="s">
        <v>131</v>
      </c>
      <c r="AE27" s="664"/>
      <c r="AF27" s="664"/>
      <c r="AG27" s="664"/>
      <c r="AH27" s="664"/>
      <c r="AI27" s="664"/>
      <c r="AJ27" s="664"/>
      <c r="AK27" s="664"/>
      <c r="AL27" s="630" t="s">
        <v>236</v>
      </c>
      <c r="AM27" s="631"/>
      <c r="AN27" s="631"/>
      <c r="AO27" s="665"/>
      <c r="AP27" s="624" t="s">
        <v>302</v>
      </c>
      <c r="AQ27" s="625"/>
      <c r="AR27" s="625"/>
      <c r="AS27" s="625"/>
      <c r="AT27" s="625"/>
      <c r="AU27" s="625"/>
      <c r="AV27" s="625"/>
      <c r="AW27" s="625"/>
      <c r="AX27" s="625"/>
      <c r="AY27" s="625"/>
      <c r="AZ27" s="625"/>
      <c r="BA27" s="625"/>
      <c r="BB27" s="625"/>
      <c r="BC27" s="625"/>
      <c r="BD27" s="625"/>
      <c r="BE27" s="625"/>
      <c r="BF27" s="626"/>
      <c r="BG27" s="627">
        <v>4549528</v>
      </c>
      <c r="BH27" s="628"/>
      <c r="BI27" s="628"/>
      <c r="BJ27" s="628"/>
      <c r="BK27" s="628"/>
      <c r="BL27" s="628"/>
      <c r="BM27" s="628"/>
      <c r="BN27" s="629"/>
      <c r="BO27" s="663">
        <v>100</v>
      </c>
      <c r="BP27" s="663"/>
      <c r="BQ27" s="663"/>
      <c r="BR27" s="663"/>
      <c r="BS27" s="664" t="s">
        <v>236</v>
      </c>
      <c r="BT27" s="664"/>
      <c r="BU27" s="664"/>
      <c r="BV27" s="664"/>
      <c r="BW27" s="664"/>
      <c r="BX27" s="664"/>
      <c r="BY27" s="664"/>
      <c r="BZ27" s="664"/>
      <c r="CA27" s="664"/>
      <c r="CB27" s="695"/>
      <c r="CD27" s="624" t="s">
        <v>303</v>
      </c>
      <c r="CE27" s="625"/>
      <c r="CF27" s="625"/>
      <c r="CG27" s="625"/>
      <c r="CH27" s="625"/>
      <c r="CI27" s="625"/>
      <c r="CJ27" s="625"/>
      <c r="CK27" s="625"/>
      <c r="CL27" s="625"/>
      <c r="CM27" s="625"/>
      <c r="CN27" s="625"/>
      <c r="CO27" s="625"/>
      <c r="CP27" s="625"/>
      <c r="CQ27" s="626"/>
      <c r="CR27" s="627">
        <v>5893104</v>
      </c>
      <c r="CS27" s="636"/>
      <c r="CT27" s="636"/>
      <c r="CU27" s="636"/>
      <c r="CV27" s="636"/>
      <c r="CW27" s="636"/>
      <c r="CX27" s="636"/>
      <c r="CY27" s="637"/>
      <c r="CZ27" s="630">
        <v>33.6</v>
      </c>
      <c r="DA27" s="638"/>
      <c r="DB27" s="638"/>
      <c r="DC27" s="639"/>
      <c r="DD27" s="633">
        <v>1367117</v>
      </c>
      <c r="DE27" s="636"/>
      <c r="DF27" s="636"/>
      <c r="DG27" s="636"/>
      <c r="DH27" s="636"/>
      <c r="DI27" s="636"/>
      <c r="DJ27" s="636"/>
      <c r="DK27" s="637"/>
      <c r="DL27" s="633">
        <v>1353735</v>
      </c>
      <c r="DM27" s="636"/>
      <c r="DN27" s="636"/>
      <c r="DO27" s="636"/>
      <c r="DP27" s="636"/>
      <c r="DQ27" s="636"/>
      <c r="DR27" s="636"/>
      <c r="DS27" s="636"/>
      <c r="DT27" s="636"/>
      <c r="DU27" s="636"/>
      <c r="DV27" s="637"/>
      <c r="DW27" s="630">
        <v>15.9</v>
      </c>
      <c r="DX27" s="638"/>
      <c r="DY27" s="638"/>
      <c r="DZ27" s="638"/>
      <c r="EA27" s="638"/>
      <c r="EB27" s="638"/>
      <c r="EC27" s="652"/>
    </row>
    <row r="28" spans="2:133" ht="11.25" customHeight="1" x14ac:dyDescent="0.15">
      <c r="B28" s="624" t="s">
        <v>304</v>
      </c>
      <c r="C28" s="625"/>
      <c r="D28" s="625"/>
      <c r="E28" s="625"/>
      <c r="F28" s="625"/>
      <c r="G28" s="625"/>
      <c r="H28" s="625"/>
      <c r="I28" s="625"/>
      <c r="J28" s="625"/>
      <c r="K28" s="625"/>
      <c r="L28" s="625"/>
      <c r="M28" s="625"/>
      <c r="N28" s="625"/>
      <c r="O28" s="625"/>
      <c r="P28" s="625"/>
      <c r="Q28" s="626"/>
      <c r="R28" s="627">
        <v>42913</v>
      </c>
      <c r="S28" s="628"/>
      <c r="T28" s="628"/>
      <c r="U28" s="628"/>
      <c r="V28" s="628"/>
      <c r="W28" s="628"/>
      <c r="X28" s="628"/>
      <c r="Y28" s="629"/>
      <c r="Z28" s="663">
        <v>0.2</v>
      </c>
      <c r="AA28" s="663"/>
      <c r="AB28" s="663"/>
      <c r="AC28" s="663"/>
      <c r="AD28" s="664" t="s">
        <v>131</v>
      </c>
      <c r="AE28" s="664"/>
      <c r="AF28" s="664"/>
      <c r="AG28" s="664"/>
      <c r="AH28" s="664"/>
      <c r="AI28" s="664"/>
      <c r="AJ28" s="664"/>
      <c r="AK28" s="664"/>
      <c r="AL28" s="630" t="s">
        <v>131</v>
      </c>
      <c r="AM28" s="631"/>
      <c r="AN28" s="631"/>
      <c r="AO28" s="665"/>
      <c r="AP28" s="624"/>
      <c r="AQ28" s="625"/>
      <c r="AR28" s="625"/>
      <c r="AS28" s="625"/>
      <c r="AT28" s="625"/>
      <c r="AU28" s="625"/>
      <c r="AV28" s="625"/>
      <c r="AW28" s="625"/>
      <c r="AX28" s="625"/>
      <c r="AY28" s="625"/>
      <c r="AZ28" s="625"/>
      <c r="BA28" s="625"/>
      <c r="BB28" s="625"/>
      <c r="BC28" s="625"/>
      <c r="BD28" s="625"/>
      <c r="BE28" s="625"/>
      <c r="BF28" s="626"/>
      <c r="BG28" s="627"/>
      <c r="BH28" s="628"/>
      <c r="BI28" s="628"/>
      <c r="BJ28" s="628"/>
      <c r="BK28" s="628"/>
      <c r="BL28" s="628"/>
      <c r="BM28" s="628"/>
      <c r="BN28" s="629"/>
      <c r="BO28" s="663"/>
      <c r="BP28" s="663"/>
      <c r="BQ28" s="663"/>
      <c r="BR28" s="663"/>
      <c r="BS28" s="633"/>
      <c r="BT28" s="628"/>
      <c r="BU28" s="628"/>
      <c r="BV28" s="628"/>
      <c r="BW28" s="628"/>
      <c r="BX28" s="628"/>
      <c r="BY28" s="628"/>
      <c r="BZ28" s="628"/>
      <c r="CA28" s="628"/>
      <c r="CB28" s="662"/>
      <c r="CD28" s="624" t="s">
        <v>305</v>
      </c>
      <c r="CE28" s="625"/>
      <c r="CF28" s="625"/>
      <c r="CG28" s="625"/>
      <c r="CH28" s="625"/>
      <c r="CI28" s="625"/>
      <c r="CJ28" s="625"/>
      <c r="CK28" s="625"/>
      <c r="CL28" s="625"/>
      <c r="CM28" s="625"/>
      <c r="CN28" s="625"/>
      <c r="CO28" s="625"/>
      <c r="CP28" s="625"/>
      <c r="CQ28" s="626"/>
      <c r="CR28" s="627">
        <v>1253389</v>
      </c>
      <c r="CS28" s="628"/>
      <c r="CT28" s="628"/>
      <c r="CU28" s="628"/>
      <c r="CV28" s="628"/>
      <c r="CW28" s="628"/>
      <c r="CX28" s="628"/>
      <c r="CY28" s="629"/>
      <c r="CZ28" s="630">
        <v>7.2</v>
      </c>
      <c r="DA28" s="638"/>
      <c r="DB28" s="638"/>
      <c r="DC28" s="639"/>
      <c r="DD28" s="633">
        <v>1253389</v>
      </c>
      <c r="DE28" s="628"/>
      <c r="DF28" s="628"/>
      <c r="DG28" s="628"/>
      <c r="DH28" s="628"/>
      <c r="DI28" s="628"/>
      <c r="DJ28" s="628"/>
      <c r="DK28" s="629"/>
      <c r="DL28" s="633">
        <v>1253389</v>
      </c>
      <c r="DM28" s="628"/>
      <c r="DN28" s="628"/>
      <c r="DO28" s="628"/>
      <c r="DP28" s="628"/>
      <c r="DQ28" s="628"/>
      <c r="DR28" s="628"/>
      <c r="DS28" s="628"/>
      <c r="DT28" s="628"/>
      <c r="DU28" s="628"/>
      <c r="DV28" s="629"/>
      <c r="DW28" s="630">
        <v>14.7</v>
      </c>
      <c r="DX28" s="638"/>
      <c r="DY28" s="638"/>
      <c r="DZ28" s="638"/>
      <c r="EA28" s="638"/>
      <c r="EB28" s="638"/>
      <c r="EC28" s="652"/>
    </row>
    <row r="29" spans="2:133" ht="11.25" customHeight="1" x14ac:dyDescent="0.15">
      <c r="B29" s="624" t="s">
        <v>306</v>
      </c>
      <c r="C29" s="625"/>
      <c r="D29" s="625"/>
      <c r="E29" s="625"/>
      <c r="F29" s="625"/>
      <c r="G29" s="625"/>
      <c r="H29" s="625"/>
      <c r="I29" s="625"/>
      <c r="J29" s="625"/>
      <c r="K29" s="625"/>
      <c r="L29" s="625"/>
      <c r="M29" s="625"/>
      <c r="N29" s="625"/>
      <c r="O29" s="625"/>
      <c r="P29" s="625"/>
      <c r="Q29" s="626"/>
      <c r="R29" s="627">
        <v>21339</v>
      </c>
      <c r="S29" s="628"/>
      <c r="T29" s="628"/>
      <c r="U29" s="628"/>
      <c r="V29" s="628"/>
      <c r="W29" s="628"/>
      <c r="X29" s="628"/>
      <c r="Y29" s="629"/>
      <c r="Z29" s="663">
        <v>0.1</v>
      </c>
      <c r="AA29" s="663"/>
      <c r="AB29" s="663"/>
      <c r="AC29" s="663"/>
      <c r="AD29" s="664" t="s">
        <v>236</v>
      </c>
      <c r="AE29" s="664"/>
      <c r="AF29" s="664"/>
      <c r="AG29" s="664"/>
      <c r="AH29" s="664"/>
      <c r="AI29" s="664"/>
      <c r="AJ29" s="664"/>
      <c r="AK29" s="664"/>
      <c r="AL29" s="630" t="s">
        <v>131</v>
      </c>
      <c r="AM29" s="631"/>
      <c r="AN29" s="631"/>
      <c r="AO29" s="665"/>
      <c r="AP29" s="608"/>
      <c r="AQ29" s="609"/>
      <c r="AR29" s="609"/>
      <c r="AS29" s="609"/>
      <c r="AT29" s="609"/>
      <c r="AU29" s="609"/>
      <c r="AV29" s="609"/>
      <c r="AW29" s="609"/>
      <c r="AX29" s="609"/>
      <c r="AY29" s="609"/>
      <c r="AZ29" s="609"/>
      <c r="BA29" s="609"/>
      <c r="BB29" s="609"/>
      <c r="BC29" s="609"/>
      <c r="BD29" s="609"/>
      <c r="BE29" s="609"/>
      <c r="BF29" s="610"/>
      <c r="BG29" s="627"/>
      <c r="BH29" s="628"/>
      <c r="BI29" s="628"/>
      <c r="BJ29" s="628"/>
      <c r="BK29" s="628"/>
      <c r="BL29" s="628"/>
      <c r="BM29" s="628"/>
      <c r="BN29" s="629"/>
      <c r="BO29" s="663"/>
      <c r="BP29" s="663"/>
      <c r="BQ29" s="663"/>
      <c r="BR29" s="663"/>
      <c r="BS29" s="664"/>
      <c r="BT29" s="664"/>
      <c r="BU29" s="664"/>
      <c r="BV29" s="664"/>
      <c r="BW29" s="664"/>
      <c r="BX29" s="664"/>
      <c r="BY29" s="664"/>
      <c r="BZ29" s="664"/>
      <c r="CA29" s="664"/>
      <c r="CB29" s="695"/>
      <c r="CD29" s="640" t="s">
        <v>307</v>
      </c>
      <c r="CE29" s="641"/>
      <c r="CF29" s="624" t="s">
        <v>308</v>
      </c>
      <c r="CG29" s="625"/>
      <c r="CH29" s="625"/>
      <c r="CI29" s="625"/>
      <c r="CJ29" s="625"/>
      <c r="CK29" s="625"/>
      <c r="CL29" s="625"/>
      <c r="CM29" s="625"/>
      <c r="CN29" s="625"/>
      <c r="CO29" s="625"/>
      <c r="CP29" s="625"/>
      <c r="CQ29" s="626"/>
      <c r="CR29" s="627">
        <v>1253241</v>
      </c>
      <c r="CS29" s="636"/>
      <c r="CT29" s="636"/>
      <c r="CU29" s="636"/>
      <c r="CV29" s="636"/>
      <c r="CW29" s="636"/>
      <c r="CX29" s="636"/>
      <c r="CY29" s="637"/>
      <c r="CZ29" s="630">
        <v>7.2</v>
      </c>
      <c r="DA29" s="638"/>
      <c r="DB29" s="638"/>
      <c r="DC29" s="639"/>
      <c r="DD29" s="633">
        <v>1253241</v>
      </c>
      <c r="DE29" s="636"/>
      <c r="DF29" s="636"/>
      <c r="DG29" s="636"/>
      <c r="DH29" s="636"/>
      <c r="DI29" s="636"/>
      <c r="DJ29" s="636"/>
      <c r="DK29" s="637"/>
      <c r="DL29" s="633">
        <v>1253241</v>
      </c>
      <c r="DM29" s="636"/>
      <c r="DN29" s="636"/>
      <c r="DO29" s="636"/>
      <c r="DP29" s="636"/>
      <c r="DQ29" s="636"/>
      <c r="DR29" s="636"/>
      <c r="DS29" s="636"/>
      <c r="DT29" s="636"/>
      <c r="DU29" s="636"/>
      <c r="DV29" s="637"/>
      <c r="DW29" s="630">
        <v>14.7</v>
      </c>
      <c r="DX29" s="638"/>
      <c r="DY29" s="638"/>
      <c r="DZ29" s="638"/>
      <c r="EA29" s="638"/>
      <c r="EB29" s="638"/>
      <c r="EC29" s="652"/>
    </row>
    <row r="30" spans="2:133" ht="11.25" customHeight="1" x14ac:dyDescent="0.15">
      <c r="B30" s="624" t="s">
        <v>309</v>
      </c>
      <c r="C30" s="625"/>
      <c r="D30" s="625"/>
      <c r="E30" s="625"/>
      <c r="F30" s="625"/>
      <c r="G30" s="625"/>
      <c r="H30" s="625"/>
      <c r="I30" s="625"/>
      <c r="J30" s="625"/>
      <c r="K30" s="625"/>
      <c r="L30" s="625"/>
      <c r="M30" s="625"/>
      <c r="N30" s="625"/>
      <c r="O30" s="625"/>
      <c r="P30" s="625"/>
      <c r="Q30" s="626"/>
      <c r="R30" s="627">
        <v>4231278</v>
      </c>
      <c r="S30" s="628"/>
      <c r="T30" s="628"/>
      <c r="U30" s="628"/>
      <c r="V30" s="628"/>
      <c r="W30" s="628"/>
      <c r="X30" s="628"/>
      <c r="Y30" s="629"/>
      <c r="Z30" s="663">
        <v>23.5</v>
      </c>
      <c r="AA30" s="663"/>
      <c r="AB30" s="663"/>
      <c r="AC30" s="663"/>
      <c r="AD30" s="664" t="s">
        <v>131</v>
      </c>
      <c r="AE30" s="664"/>
      <c r="AF30" s="664"/>
      <c r="AG30" s="664"/>
      <c r="AH30" s="664"/>
      <c r="AI30" s="664"/>
      <c r="AJ30" s="664"/>
      <c r="AK30" s="664"/>
      <c r="AL30" s="630" t="s">
        <v>236</v>
      </c>
      <c r="AM30" s="631"/>
      <c r="AN30" s="631"/>
      <c r="AO30" s="665"/>
      <c r="AP30" s="679" t="s">
        <v>225</v>
      </c>
      <c r="AQ30" s="680"/>
      <c r="AR30" s="680"/>
      <c r="AS30" s="680"/>
      <c r="AT30" s="680"/>
      <c r="AU30" s="680"/>
      <c r="AV30" s="680"/>
      <c r="AW30" s="680"/>
      <c r="AX30" s="680"/>
      <c r="AY30" s="680"/>
      <c r="AZ30" s="680"/>
      <c r="BA30" s="680"/>
      <c r="BB30" s="680"/>
      <c r="BC30" s="680"/>
      <c r="BD30" s="680"/>
      <c r="BE30" s="680"/>
      <c r="BF30" s="681"/>
      <c r="BG30" s="679" t="s">
        <v>310</v>
      </c>
      <c r="BH30" s="693"/>
      <c r="BI30" s="693"/>
      <c r="BJ30" s="693"/>
      <c r="BK30" s="693"/>
      <c r="BL30" s="693"/>
      <c r="BM30" s="693"/>
      <c r="BN30" s="693"/>
      <c r="BO30" s="693"/>
      <c r="BP30" s="693"/>
      <c r="BQ30" s="694"/>
      <c r="BR30" s="679" t="s">
        <v>311</v>
      </c>
      <c r="BS30" s="693"/>
      <c r="BT30" s="693"/>
      <c r="BU30" s="693"/>
      <c r="BV30" s="693"/>
      <c r="BW30" s="693"/>
      <c r="BX30" s="693"/>
      <c r="BY30" s="693"/>
      <c r="BZ30" s="693"/>
      <c r="CA30" s="693"/>
      <c r="CB30" s="694"/>
      <c r="CD30" s="642"/>
      <c r="CE30" s="643"/>
      <c r="CF30" s="624" t="s">
        <v>312</v>
      </c>
      <c r="CG30" s="625"/>
      <c r="CH30" s="625"/>
      <c r="CI30" s="625"/>
      <c r="CJ30" s="625"/>
      <c r="CK30" s="625"/>
      <c r="CL30" s="625"/>
      <c r="CM30" s="625"/>
      <c r="CN30" s="625"/>
      <c r="CO30" s="625"/>
      <c r="CP30" s="625"/>
      <c r="CQ30" s="626"/>
      <c r="CR30" s="627">
        <v>1182781</v>
      </c>
      <c r="CS30" s="628"/>
      <c r="CT30" s="628"/>
      <c r="CU30" s="628"/>
      <c r="CV30" s="628"/>
      <c r="CW30" s="628"/>
      <c r="CX30" s="628"/>
      <c r="CY30" s="629"/>
      <c r="CZ30" s="630">
        <v>6.7</v>
      </c>
      <c r="DA30" s="638"/>
      <c r="DB30" s="638"/>
      <c r="DC30" s="639"/>
      <c r="DD30" s="633">
        <v>1182781</v>
      </c>
      <c r="DE30" s="628"/>
      <c r="DF30" s="628"/>
      <c r="DG30" s="628"/>
      <c r="DH30" s="628"/>
      <c r="DI30" s="628"/>
      <c r="DJ30" s="628"/>
      <c r="DK30" s="629"/>
      <c r="DL30" s="633">
        <v>1182781</v>
      </c>
      <c r="DM30" s="628"/>
      <c r="DN30" s="628"/>
      <c r="DO30" s="628"/>
      <c r="DP30" s="628"/>
      <c r="DQ30" s="628"/>
      <c r="DR30" s="628"/>
      <c r="DS30" s="628"/>
      <c r="DT30" s="628"/>
      <c r="DU30" s="628"/>
      <c r="DV30" s="629"/>
      <c r="DW30" s="630">
        <v>13.9</v>
      </c>
      <c r="DX30" s="638"/>
      <c r="DY30" s="638"/>
      <c r="DZ30" s="638"/>
      <c r="EA30" s="638"/>
      <c r="EB30" s="638"/>
      <c r="EC30" s="652"/>
    </row>
    <row r="31" spans="2:133" ht="11.25" customHeight="1" x14ac:dyDescent="0.15">
      <c r="B31" s="696" t="s">
        <v>313</v>
      </c>
      <c r="C31" s="697"/>
      <c r="D31" s="697"/>
      <c r="E31" s="697"/>
      <c r="F31" s="697"/>
      <c r="G31" s="697"/>
      <c r="H31" s="697"/>
      <c r="I31" s="697"/>
      <c r="J31" s="697"/>
      <c r="K31" s="697"/>
      <c r="L31" s="697"/>
      <c r="M31" s="697"/>
      <c r="N31" s="697"/>
      <c r="O31" s="697"/>
      <c r="P31" s="697"/>
      <c r="Q31" s="698"/>
      <c r="R31" s="627" t="s">
        <v>131</v>
      </c>
      <c r="S31" s="628"/>
      <c r="T31" s="628"/>
      <c r="U31" s="628"/>
      <c r="V31" s="628"/>
      <c r="W31" s="628"/>
      <c r="X31" s="628"/>
      <c r="Y31" s="629"/>
      <c r="Z31" s="663" t="s">
        <v>236</v>
      </c>
      <c r="AA31" s="663"/>
      <c r="AB31" s="663"/>
      <c r="AC31" s="663"/>
      <c r="AD31" s="664" t="s">
        <v>236</v>
      </c>
      <c r="AE31" s="664"/>
      <c r="AF31" s="664"/>
      <c r="AG31" s="664"/>
      <c r="AH31" s="664"/>
      <c r="AI31" s="664"/>
      <c r="AJ31" s="664"/>
      <c r="AK31" s="664"/>
      <c r="AL31" s="630" t="s">
        <v>140</v>
      </c>
      <c r="AM31" s="631"/>
      <c r="AN31" s="631"/>
      <c r="AO31" s="665"/>
      <c r="AP31" s="688" t="s">
        <v>314</v>
      </c>
      <c r="AQ31" s="689"/>
      <c r="AR31" s="689"/>
      <c r="AS31" s="689"/>
      <c r="AT31" s="690" t="s">
        <v>315</v>
      </c>
      <c r="AU31" s="218"/>
      <c r="AV31" s="218"/>
      <c r="AW31" s="218"/>
      <c r="AX31" s="676" t="s">
        <v>189</v>
      </c>
      <c r="AY31" s="677"/>
      <c r="AZ31" s="677"/>
      <c r="BA31" s="677"/>
      <c r="BB31" s="677"/>
      <c r="BC31" s="677"/>
      <c r="BD31" s="677"/>
      <c r="BE31" s="677"/>
      <c r="BF31" s="678"/>
      <c r="BG31" s="684">
        <v>99.7</v>
      </c>
      <c r="BH31" s="685"/>
      <c r="BI31" s="685"/>
      <c r="BJ31" s="685"/>
      <c r="BK31" s="685"/>
      <c r="BL31" s="685"/>
      <c r="BM31" s="686">
        <v>99.5</v>
      </c>
      <c r="BN31" s="685"/>
      <c r="BO31" s="685"/>
      <c r="BP31" s="685"/>
      <c r="BQ31" s="687"/>
      <c r="BR31" s="684">
        <v>99.7</v>
      </c>
      <c r="BS31" s="685"/>
      <c r="BT31" s="685"/>
      <c r="BU31" s="685"/>
      <c r="BV31" s="685"/>
      <c r="BW31" s="685"/>
      <c r="BX31" s="686">
        <v>99.5</v>
      </c>
      <c r="BY31" s="685"/>
      <c r="BZ31" s="685"/>
      <c r="CA31" s="685"/>
      <c r="CB31" s="687"/>
      <c r="CD31" s="642"/>
      <c r="CE31" s="643"/>
      <c r="CF31" s="624" t="s">
        <v>316</v>
      </c>
      <c r="CG31" s="625"/>
      <c r="CH31" s="625"/>
      <c r="CI31" s="625"/>
      <c r="CJ31" s="625"/>
      <c r="CK31" s="625"/>
      <c r="CL31" s="625"/>
      <c r="CM31" s="625"/>
      <c r="CN31" s="625"/>
      <c r="CO31" s="625"/>
      <c r="CP31" s="625"/>
      <c r="CQ31" s="626"/>
      <c r="CR31" s="627">
        <v>70460</v>
      </c>
      <c r="CS31" s="636"/>
      <c r="CT31" s="636"/>
      <c r="CU31" s="636"/>
      <c r="CV31" s="636"/>
      <c r="CW31" s="636"/>
      <c r="CX31" s="636"/>
      <c r="CY31" s="637"/>
      <c r="CZ31" s="630">
        <v>0.4</v>
      </c>
      <c r="DA31" s="638"/>
      <c r="DB31" s="638"/>
      <c r="DC31" s="639"/>
      <c r="DD31" s="633">
        <v>70460</v>
      </c>
      <c r="DE31" s="636"/>
      <c r="DF31" s="636"/>
      <c r="DG31" s="636"/>
      <c r="DH31" s="636"/>
      <c r="DI31" s="636"/>
      <c r="DJ31" s="636"/>
      <c r="DK31" s="637"/>
      <c r="DL31" s="633">
        <v>70460</v>
      </c>
      <c r="DM31" s="636"/>
      <c r="DN31" s="636"/>
      <c r="DO31" s="636"/>
      <c r="DP31" s="636"/>
      <c r="DQ31" s="636"/>
      <c r="DR31" s="636"/>
      <c r="DS31" s="636"/>
      <c r="DT31" s="636"/>
      <c r="DU31" s="636"/>
      <c r="DV31" s="637"/>
      <c r="DW31" s="630">
        <v>0.8</v>
      </c>
      <c r="DX31" s="638"/>
      <c r="DY31" s="638"/>
      <c r="DZ31" s="638"/>
      <c r="EA31" s="638"/>
      <c r="EB31" s="638"/>
      <c r="EC31" s="652"/>
    </row>
    <row r="32" spans="2:133" ht="11.25" customHeight="1" x14ac:dyDescent="0.15">
      <c r="B32" s="624" t="s">
        <v>317</v>
      </c>
      <c r="C32" s="625"/>
      <c r="D32" s="625"/>
      <c r="E32" s="625"/>
      <c r="F32" s="625"/>
      <c r="G32" s="625"/>
      <c r="H32" s="625"/>
      <c r="I32" s="625"/>
      <c r="J32" s="625"/>
      <c r="K32" s="625"/>
      <c r="L32" s="625"/>
      <c r="M32" s="625"/>
      <c r="N32" s="625"/>
      <c r="O32" s="625"/>
      <c r="P32" s="625"/>
      <c r="Q32" s="626"/>
      <c r="R32" s="627">
        <v>2415823</v>
      </c>
      <c r="S32" s="628"/>
      <c r="T32" s="628"/>
      <c r="U32" s="628"/>
      <c r="V32" s="628"/>
      <c r="W32" s="628"/>
      <c r="X32" s="628"/>
      <c r="Y32" s="629"/>
      <c r="Z32" s="663">
        <v>13.4</v>
      </c>
      <c r="AA32" s="663"/>
      <c r="AB32" s="663"/>
      <c r="AC32" s="663"/>
      <c r="AD32" s="664" t="s">
        <v>131</v>
      </c>
      <c r="AE32" s="664"/>
      <c r="AF32" s="664"/>
      <c r="AG32" s="664"/>
      <c r="AH32" s="664"/>
      <c r="AI32" s="664"/>
      <c r="AJ32" s="664"/>
      <c r="AK32" s="664"/>
      <c r="AL32" s="630" t="s">
        <v>236</v>
      </c>
      <c r="AM32" s="631"/>
      <c r="AN32" s="631"/>
      <c r="AO32" s="665"/>
      <c r="AP32" s="666"/>
      <c r="AQ32" s="667"/>
      <c r="AR32" s="667"/>
      <c r="AS32" s="667"/>
      <c r="AT32" s="691"/>
      <c r="AU32" s="214" t="s">
        <v>318</v>
      </c>
      <c r="AX32" s="624" t="s">
        <v>319</v>
      </c>
      <c r="AY32" s="625"/>
      <c r="AZ32" s="625"/>
      <c r="BA32" s="625"/>
      <c r="BB32" s="625"/>
      <c r="BC32" s="625"/>
      <c r="BD32" s="625"/>
      <c r="BE32" s="625"/>
      <c r="BF32" s="626"/>
      <c r="BG32" s="683">
        <v>99.6</v>
      </c>
      <c r="BH32" s="636"/>
      <c r="BI32" s="636"/>
      <c r="BJ32" s="636"/>
      <c r="BK32" s="636"/>
      <c r="BL32" s="636"/>
      <c r="BM32" s="631">
        <v>99.2</v>
      </c>
      <c r="BN32" s="636"/>
      <c r="BO32" s="636"/>
      <c r="BP32" s="636"/>
      <c r="BQ32" s="661"/>
      <c r="BR32" s="683">
        <v>99.6</v>
      </c>
      <c r="BS32" s="636"/>
      <c r="BT32" s="636"/>
      <c r="BU32" s="636"/>
      <c r="BV32" s="636"/>
      <c r="BW32" s="636"/>
      <c r="BX32" s="631">
        <v>99.3</v>
      </c>
      <c r="BY32" s="636"/>
      <c r="BZ32" s="636"/>
      <c r="CA32" s="636"/>
      <c r="CB32" s="661"/>
      <c r="CD32" s="644"/>
      <c r="CE32" s="645"/>
      <c r="CF32" s="624" t="s">
        <v>320</v>
      </c>
      <c r="CG32" s="625"/>
      <c r="CH32" s="625"/>
      <c r="CI32" s="625"/>
      <c r="CJ32" s="625"/>
      <c r="CK32" s="625"/>
      <c r="CL32" s="625"/>
      <c r="CM32" s="625"/>
      <c r="CN32" s="625"/>
      <c r="CO32" s="625"/>
      <c r="CP32" s="625"/>
      <c r="CQ32" s="626"/>
      <c r="CR32" s="627">
        <v>148</v>
      </c>
      <c r="CS32" s="628"/>
      <c r="CT32" s="628"/>
      <c r="CU32" s="628"/>
      <c r="CV32" s="628"/>
      <c r="CW32" s="628"/>
      <c r="CX32" s="628"/>
      <c r="CY32" s="629"/>
      <c r="CZ32" s="630">
        <v>0</v>
      </c>
      <c r="DA32" s="638"/>
      <c r="DB32" s="638"/>
      <c r="DC32" s="639"/>
      <c r="DD32" s="633">
        <v>148</v>
      </c>
      <c r="DE32" s="628"/>
      <c r="DF32" s="628"/>
      <c r="DG32" s="628"/>
      <c r="DH32" s="628"/>
      <c r="DI32" s="628"/>
      <c r="DJ32" s="628"/>
      <c r="DK32" s="629"/>
      <c r="DL32" s="633">
        <v>148</v>
      </c>
      <c r="DM32" s="628"/>
      <c r="DN32" s="628"/>
      <c r="DO32" s="628"/>
      <c r="DP32" s="628"/>
      <c r="DQ32" s="628"/>
      <c r="DR32" s="628"/>
      <c r="DS32" s="628"/>
      <c r="DT32" s="628"/>
      <c r="DU32" s="628"/>
      <c r="DV32" s="629"/>
      <c r="DW32" s="630">
        <v>0</v>
      </c>
      <c r="DX32" s="638"/>
      <c r="DY32" s="638"/>
      <c r="DZ32" s="638"/>
      <c r="EA32" s="638"/>
      <c r="EB32" s="638"/>
      <c r="EC32" s="652"/>
    </row>
    <row r="33" spans="2:133" ht="11.25" customHeight="1" x14ac:dyDescent="0.15">
      <c r="B33" s="624" t="s">
        <v>321</v>
      </c>
      <c r="C33" s="625"/>
      <c r="D33" s="625"/>
      <c r="E33" s="625"/>
      <c r="F33" s="625"/>
      <c r="G33" s="625"/>
      <c r="H33" s="625"/>
      <c r="I33" s="625"/>
      <c r="J33" s="625"/>
      <c r="K33" s="625"/>
      <c r="L33" s="625"/>
      <c r="M33" s="625"/>
      <c r="N33" s="625"/>
      <c r="O33" s="625"/>
      <c r="P33" s="625"/>
      <c r="Q33" s="626"/>
      <c r="R33" s="627">
        <v>20957</v>
      </c>
      <c r="S33" s="628"/>
      <c r="T33" s="628"/>
      <c r="U33" s="628"/>
      <c r="V33" s="628"/>
      <c r="W33" s="628"/>
      <c r="X33" s="628"/>
      <c r="Y33" s="629"/>
      <c r="Z33" s="663">
        <v>0.1</v>
      </c>
      <c r="AA33" s="663"/>
      <c r="AB33" s="663"/>
      <c r="AC33" s="663"/>
      <c r="AD33" s="664" t="s">
        <v>140</v>
      </c>
      <c r="AE33" s="664"/>
      <c r="AF33" s="664"/>
      <c r="AG33" s="664"/>
      <c r="AH33" s="664"/>
      <c r="AI33" s="664"/>
      <c r="AJ33" s="664"/>
      <c r="AK33" s="664"/>
      <c r="AL33" s="630" t="s">
        <v>131</v>
      </c>
      <c r="AM33" s="631"/>
      <c r="AN33" s="631"/>
      <c r="AO33" s="665"/>
      <c r="AP33" s="668"/>
      <c r="AQ33" s="669"/>
      <c r="AR33" s="669"/>
      <c r="AS33" s="669"/>
      <c r="AT33" s="692"/>
      <c r="AU33" s="219"/>
      <c r="AV33" s="219"/>
      <c r="AW33" s="219"/>
      <c r="AX33" s="608" t="s">
        <v>322</v>
      </c>
      <c r="AY33" s="609"/>
      <c r="AZ33" s="609"/>
      <c r="BA33" s="609"/>
      <c r="BB33" s="609"/>
      <c r="BC33" s="609"/>
      <c r="BD33" s="609"/>
      <c r="BE33" s="609"/>
      <c r="BF33" s="610"/>
      <c r="BG33" s="682">
        <v>99.8</v>
      </c>
      <c r="BH33" s="612"/>
      <c r="BI33" s="612"/>
      <c r="BJ33" s="612"/>
      <c r="BK33" s="612"/>
      <c r="BL33" s="612"/>
      <c r="BM33" s="656">
        <v>99.7</v>
      </c>
      <c r="BN33" s="612"/>
      <c r="BO33" s="612"/>
      <c r="BP33" s="612"/>
      <c r="BQ33" s="650"/>
      <c r="BR33" s="682">
        <v>99.8</v>
      </c>
      <c r="BS33" s="612"/>
      <c r="BT33" s="612"/>
      <c r="BU33" s="612"/>
      <c r="BV33" s="612"/>
      <c r="BW33" s="612"/>
      <c r="BX33" s="656">
        <v>99.6</v>
      </c>
      <c r="BY33" s="612"/>
      <c r="BZ33" s="612"/>
      <c r="CA33" s="612"/>
      <c r="CB33" s="650"/>
      <c r="CD33" s="624" t="s">
        <v>323</v>
      </c>
      <c r="CE33" s="625"/>
      <c r="CF33" s="625"/>
      <c r="CG33" s="625"/>
      <c r="CH33" s="625"/>
      <c r="CI33" s="625"/>
      <c r="CJ33" s="625"/>
      <c r="CK33" s="625"/>
      <c r="CL33" s="625"/>
      <c r="CM33" s="625"/>
      <c r="CN33" s="625"/>
      <c r="CO33" s="625"/>
      <c r="CP33" s="625"/>
      <c r="CQ33" s="626"/>
      <c r="CR33" s="627">
        <v>7189599</v>
      </c>
      <c r="CS33" s="636"/>
      <c r="CT33" s="636"/>
      <c r="CU33" s="636"/>
      <c r="CV33" s="636"/>
      <c r="CW33" s="636"/>
      <c r="CX33" s="636"/>
      <c r="CY33" s="637"/>
      <c r="CZ33" s="630">
        <v>41</v>
      </c>
      <c r="DA33" s="638"/>
      <c r="DB33" s="638"/>
      <c r="DC33" s="639"/>
      <c r="DD33" s="633">
        <v>4948024</v>
      </c>
      <c r="DE33" s="636"/>
      <c r="DF33" s="636"/>
      <c r="DG33" s="636"/>
      <c r="DH33" s="636"/>
      <c r="DI33" s="636"/>
      <c r="DJ33" s="636"/>
      <c r="DK33" s="637"/>
      <c r="DL33" s="633">
        <v>2660502</v>
      </c>
      <c r="DM33" s="636"/>
      <c r="DN33" s="636"/>
      <c r="DO33" s="636"/>
      <c r="DP33" s="636"/>
      <c r="DQ33" s="636"/>
      <c r="DR33" s="636"/>
      <c r="DS33" s="636"/>
      <c r="DT33" s="636"/>
      <c r="DU33" s="636"/>
      <c r="DV33" s="637"/>
      <c r="DW33" s="630">
        <v>31.2</v>
      </c>
      <c r="DX33" s="638"/>
      <c r="DY33" s="638"/>
      <c r="DZ33" s="638"/>
      <c r="EA33" s="638"/>
      <c r="EB33" s="638"/>
      <c r="EC33" s="652"/>
    </row>
    <row r="34" spans="2:133" ht="11.25" customHeight="1" x14ac:dyDescent="0.15">
      <c r="B34" s="624" t="s">
        <v>324</v>
      </c>
      <c r="C34" s="625"/>
      <c r="D34" s="625"/>
      <c r="E34" s="625"/>
      <c r="F34" s="625"/>
      <c r="G34" s="625"/>
      <c r="H34" s="625"/>
      <c r="I34" s="625"/>
      <c r="J34" s="625"/>
      <c r="K34" s="625"/>
      <c r="L34" s="625"/>
      <c r="M34" s="625"/>
      <c r="N34" s="625"/>
      <c r="O34" s="625"/>
      <c r="P34" s="625"/>
      <c r="Q34" s="626"/>
      <c r="R34" s="627">
        <v>545413</v>
      </c>
      <c r="S34" s="628"/>
      <c r="T34" s="628"/>
      <c r="U34" s="628"/>
      <c r="V34" s="628"/>
      <c r="W34" s="628"/>
      <c r="X34" s="628"/>
      <c r="Y34" s="629"/>
      <c r="Z34" s="663">
        <v>3</v>
      </c>
      <c r="AA34" s="663"/>
      <c r="AB34" s="663"/>
      <c r="AC34" s="663"/>
      <c r="AD34" s="664" t="s">
        <v>236</v>
      </c>
      <c r="AE34" s="664"/>
      <c r="AF34" s="664"/>
      <c r="AG34" s="664"/>
      <c r="AH34" s="664"/>
      <c r="AI34" s="664"/>
      <c r="AJ34" s="664"/>
      <c r="AK34" s="664"/>
      <c r="AL34" s="630" t="s">
        <v>236</v>
      </c>
      <c r="AM34" s="631"/>
      <c r="AN34" s="631"/>
      <c r="AO34" s="665"/>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4" t="s">
        <v>325</v>
      </c>
      <c r="CE34" s="625"/>
      <c r="CF34" s="625"/>
      <c r="CG34" s="625"/>
      <c r="CH34" s="625"/>
      <c r="CI34" s="625"/>
      <c r="CJ34" s="625"/>
      <c r="CK34" s="625"/>
      <c r="CL34" s="625"/>
      <c r="CM34" s="625"/>
      <c r="CN34" s="625"/>
      <c r="CO34" s="625"/>
      <c r="CP34" s="625"/>
      <c r="CQ34" s="626"/>
      <c r="CR34" s="627">
        <v>2311337</v>
      </c>
      <c r="CS34" s="628"/>
      <c r="CT34" s="628"/>
      <c r="CU34" s="628"/>
      <c r="CV34" s="628"/>
      <c r="CW34" s="628"/>
      <c r="CX34" s="628"/>
      <c r="CY34" s="629"/>
      <c r="CZ34" s="630">
        <v>13.2</v>
      </c>
      <c r="DA34" s="638"/>
      <c r="DB34" s="638"/>
      <c r="DC34" s="639"/>
      <c r="DD34" s="633">
        <v>1086976</v>
      </c>
      <c r="DE34" s="628"/>
      <c r="DF34" s="628"/>
      <c r="DG34" s="628"/>
      <c r="DH34" s="628"/>
      <c r="DI34" s="628"/>
      <c r="DJ34" s="628"/>
      <c r="DK34" s="629"/>
      <c r="DL34" s="633">
        <v>930490</v>
      </c>
      <c r="DM34" s="628"/>
      <c r="DN34" s="628"/>
      <c r="DO34" s="628"/>
      <c r="DP34" s="628"/>
      <c r="DQ34" s="628"/>
      <c r="DR34" s="628"/>
      <c r="DS34" s="628"/>
      <c r="DT34" s="628"/>
      <c r="DU34" s="628"/>
      <c r="DV34" s="629"/>
      <c r="DW34" s="630">
        <v>10.9</v>
      </c>
      <c r="DX34" s="638"/>
      <c r="DY34" s="638"/>
      <c r="DZ34" s="638"/>
      <c r="EA34" s="638"/>
      <c r="EB34" s="638"/>
      <c r="EC34" s="652"/>
    </row>
    <row r="35" spans="2:133" ht="11.25" customHeight="1" x14ac:dyDescent="0.15">
      <c r="B35" s="624" t="s">
        <v>326</v>
      </c>
      <c r="C35" s="625"/>
      <c r="D35" s="625"/>
      <c r="E35" s="625"/>
      <c r="F35" s="625"/>
      <c r="G35" s="625"/>
      <c r="H35" s="625"/>
      <c r="I35" s="625"/>
      <c r="J35" s="625"/>
      <c r="K35" s="625"/>
      <c r="L35" s="625"/>
      <c r="M35" s="625"/>
      <c r="N35" s="625"/>
      <c r="O35" s="625"/>
      <c r="P35" s="625"/>
      <c r="Q35" s="626"/>
      <c r="R35" s="627">
        <v>466281</v>
      </c>
      <c r="S35" s="628"/>
      <c r="T35" s="628"/>
      <c r="U35" s="628"/>
      <c r="V35" s="628"/>
      <c r="W35" s="628"/>
      <c r="X35" s="628"/>
      <c r="Y35" s="629"/>
      <c r="Z35" s="663">
        <v>2.6</v>
      </c>
      <c r="AA35" s="663"/>
      <c r="AB35" s="663"/>
      <c r="AC35" s="663"/>
      <c r="AD35" s="664" t="s">
        <v>131</v>
      </c>
      <c r="AE35" s="664"/>
      <c r="AF35" s="664"/>
      <c r="AG35" s="664"/>
      <c r="AH35" s="664"/>
      <c r="AI35" s="664"/>
      <c r="AJ35" s="664"/>
      <c r="AK35" s="664"/>
      <c r="AL35" s="630" t="s">
        <v>236</v>
      </c>
      <c r="AM35" s="631"/>
      <c r="AN35" s="631"/>
      <c r="AO35" s="665"/>
      <c r="AP35" s="222"/>
      <c r="AQ35" s="679" t="s">
        <v>327</v>
      </c>
      <c r="AR35" s="680"/>
      <c r="AS35" s="680"/>
      <c r="AT35" s="680"/>
      <c r="AU35" s="680"/>
      <c r="AV35" s="680"/>
      <c r="AW35" s="680"/>
      <c r="AX35" s="680"/>
      <c r="AY35" s="680"/>
      <c r="AZ35" s="680"/>
      <c r="BA35" s="680"/>
      <c r="BB35" s="680"/>
      <c r="BC35" s="680"/>
      <c r="BD35" s="680"/>
      <c r="BE35" s="680"/>
      <c r="BF35" s="681"/>
      <c r="BG35" s="679" t="s">
        <v>328</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24" t="s">
        <v>329</v>
      </c>
      <c r="CE35" s="625"/>
      <c r="CF35" s="625"/>
      <c r="CG35" s="625"/>
      <c r="CH35" s="625"/>
      <c r="CI35" s="625"/>
      <c r="CJ35" s="625"/>
      <c r="CK35" s="625"/>
      <c r="CL35" s="625"/>
      <c r="CM35" s="625"/>
      <c r="CN35" s="625"/>
      <c r="CO35" s="625"/>
      <c r="CP35" s="625"/>
      <c r="CQ35" s="626"/>
      <c r="CR35" s="627">
        <v>130786</v>
      </c>
      <c r="CS35" s="636"/>
      <c r="CT35" s="636"/>
      <c r="CU35" s="636"/>
      <c r="CV35" s="636"/>
      <c r="CW35" s="636"/>
      <c r="CX35" s="636"/>
      <c r="CY35" s="637"/>
      <c r="CZ35" s="630">
        <v>0.7</v>
      </c>
      <c r="DA35" s="638"/>
      <c r="DB35" s="638"/>
      <c r="DC35" s="639"/>
      <c r="DD35" s="633">
        <v>56097</v>
      </c>
      <c r="DE35" s="636"/>
      <c r="DF35" s="636"/>
      <c r="DG35" s="636"/>
      <c r="DH35" s="636"/>
      <c r="DI35" s="636"/>
      <c r="DJ35" s="636"/>
      <c r="DK35" s="637"/>
      <c r="DL35" s="633">
        <v>35712</v>
      </c>
      <c r="DM35" s="636"/>
      <c r="DN35" s="636"/>
      <c r="DO35" s="636"/>
      <c r="DP35" s="636"/>
      <c r="DQ35" s="636"/>
      <c r="DR35" s="636"/>
      <c r="DS35" s="636"/>
      <c r="DT35" s="636"/>
      <c r="DU35" s="636"/>
      <c r="DV35" s="637"/>
      <c r="DW35" s="630">
        <v>0.4</v>
      </c>
      <c r="DX35" s="638"/>
      <c r="DY35" s="638"/>
      <c r="DZ35" s="638"/>
      <c r="EA35" s="638"/>
      <c r="EB35" s="638"/>
      <c r="EC35" s="652"/>
    </row>
    <row r="36" spans="2:133" ht="11.25" customHeight="1" x14ac:dyDescent="0.15">
      <c r="B36" s="624" t="s">
        <v>330</v>
      </c>
      <c r="C36" s="625"/>
      <c r="D36" s="625"/>
      <c r="E36" s="625"/>
      <c r="F36" s="625"/>
      <c r="G36" s="625"/>
      <c r="H36" s="625"/>
      <c r="I36" s="625"/>
      <c r="J36" s="625"/>
      <c r="K36" s="625"/>
      <c r="L36" s="625"/>
      <c r="M36" s="625"/>
      <c r="N36" s="625"/>
      <c r="O36" s="625"/>
      <c r="P36" s="625"/>
      <c r="Q36" s="626"/>
      <c r="R36" s="627">
        <v>366539</v>
      </c>
      <c r="S36" s="628"/>
      <c r="T36" s="628"/>
      <c r="U36" s="628"/>
      <c r="V36" s="628"/>
      <c r="W36" s="628"/>
      <c r="X36" s="628"/>
      <c r="Y36" s="629"/>
      <c r="Z36" s="663">
        <v>2</v>
      </c>
      <c r="AA36" s="663"/>
      <c r="AB36" s="663"/>
      <c r="AC36" s="663"/>
      <c r="AD36" s="664" t="s">
        <v>236</v>
      </c>
      <c r="AE36" s="664"/>
      <c r="AF36" s="664"/>
      <c r="AG36" s="664"/>
      <c r="AH36" s="664"/>
      <c r="AI36" s="664"/>
      <c r="AJ36" s="664"/>
      <c r="AK36" s="664"/>
      <c r="AL36" s="630" t="s">
        <v>140</v>
      </c>
      <c r="AM36" s="631"/>
      <c r="AN36" s="631"/>
      <c r="AO36" s="665"/>
      <c r="AP36" s="222"/>
      <c r="AQ36" s="670" t="s">
        <v>331</v>
      </c>
      <c r="AR36" s="671"/>
      <c r="AS36" s="671"/>
      <c r="AT36" s="671"/>
      <c r="AU36" s="671"/>
      <c r="AV36" s="671"/>
      <c r="AW36" s="671"/>
      <c r="AX36" s="671"/>
      <c r="AY36" s="672"/>
      <c r="AZ36" s="673">
        <v>1460372</v>
      </c>
      <c r="BA36" s="674"/>
      <c r="BB36" s="674"/>
      <c r="BC36" s="674"/>
      <c r="BD36" s="674"/>
      <c r="BE36" s="674"/>
      <c r="BF36" s="675"/>
      <c r="BG36" s="676" t="s">
        <v>332</v>
      </c>
      <c r="BH36" s="677"/>
      <c r="BI36" s="677"/>
      <c r="BJ36" s="677"/>
      <c r="BK36" s="677"/>
      <c r="BL36" s="677"/>
      <c r="BM36" s="677"/>
      <c r="BN36" s="677"/>
      <c r="BO36" s="677"/>
      <c r="BP36" s="677"/>
      <c r="BQ36" s="677"/>
      <c r="BR36" s="677"/>
      <c r="BS36" s="677"/>
      <c r="BT36" s="677"/>
      <c r="BU36" s="678"/>
      <c r="BV36" s="673">
        <v>31602</v>
      </c>
      <c r="BW36" s="674"/>
      <c r="BX36" s="674"/>
      <c r="BY36" s="674"/>
      <c r="BZ36" s="674"/>
      <c r="CA36" s="674"/>
      <c r="CB36" s="675"/>
      <c r="CD36" s="624" t="s">
        <v>333</v>
      </c>
      <c r="CE36" s="625"/>
      <c r="CF36" s="625"/>
      <c r="CG36" s="625"/>
      <c r="CH36" s="625"/>
      <c r="CI36" s="625"/>
      <c r="CJ36" s="625"/>
      <c r="CK36" s="625"/>
      <c r="CL36" s="625"/>
      <c r="CM36" s="625"/>
      <c r="CN36" s="625"/>
      <c r="CO36" s="625"/>
      <c r="CP36" s="625"/>
      <c r="CQ36" s="626"/>
      <c r="CR36" s="627">
        <v>2279946</v>
      </c>
      <c r="CS36" s="628"/>
      <c r="CT36" s="628"/>
      <c r="CU36" s="628"/>
      <c r="CV36" s="628"/>
      <c r="CW36" s="628"/>
      <c r="CX36" s="628"/>
      <c r="CY36" s="629"/>
      <c r="CZ36" s="630">
        <v>13</v>
      </c>
      <c r="DA36" s="638"/>
      <c r="DB36" s="638"/>
      <c r="DC36" s="639"/>
      <c r="DD36" s="633">
        <v>1793983</v>
      </c>
      <c r="DE36" s="628"/>
      <c r="DF36" s="628"/>
      <c r="DG36" s="628"/>
      <c r="DH36" s="628"/>
      <c r="DI36" s="628"/>
      <c r="DJ36" s="628"/>
      <c r="DK36" s="629"/>
      <c r="DL36" s="633">
        <v>949788</v>
      </c>
      <c r="DM36" s="628"/>
      <c r="DN36" s="628"/>
      <c r="DO36" s="628"/>
      <c r="DP36" s="628"/>
      <c r="DQ36" s="628"/>
      <c r="DR36" s="628"/>
      <c r="DS36" s="628"/>
      <c r="DT36" s="628"/>
      <c r="DU36" s="628"/>
      <c r="DV36" s="629"/>
      <c r="DW36" s="630">
        <v>11.1</v>
      </c>
      <c r="DX36" s="638"/>
      <c r="DY36" s="638"/>
      <c r="DZ36" s="638"/>
      <c r="EA36" s="638"/>
      <c r="EB36" s="638"/>
      <c r="EC36" s="652"/>
    </row>
    <row r="37" spans="2:133" ht="11.25" customHeight="1" x14ac:dyDescent="0.15">
      <c r="B37" s="624" t="s">
        <v>334</v>
      </c>
      <c r="C37" s="625"/>
      <c r="D37" s="625"/>
      <c r="E37" s="625"/>
      <c r="F37" s="625"/>
      <c r="G37" s="625"/>
      <c r="H37" s="625"/>
      <c r="I37" s="625"/>
      <c r="J37" s="625"/>
      <c r="K37" s="625"/>
      <c r="L37" s="625"/>
      <c r="M37" s="625"/>
      <c r="N37" s="625"/>
      <c r="O37" s="625"/>
      <c r="P37" s="625"/>
      <c r="Q37" s="626"/>
      <c r="R37" s="627">
        <v>659693</v>
      </c>
      <c r="S37" s="628"/>
      <c r="T37" s="628"/>
      <c r="U37" s="628"/>
      <c r="V37" s="628"/>
      <c r="W37" s="628"/>
      <c r="X37" s="628"/>
      <c r="Y37" s="629"/>
      <c r="Z37" s="663">
        <v>3.7</v>
      </c>
      <c r="AA37" s="663"/>
      <c r="AB37" s="663"/>
      <c r="AC37" s="663"/>
      <c r="AD37" s="664" t="s">
        <v>131</v>
      </c>
      <c r="AE37" s="664"/>
      <c r="AF37" s="664"/>
      <c r="AG37" s="664"/>
      <c r="AH37" s="664"/>
      <c r="AI37" s="664"/>
      <c r="AJ37" s="664"/>
      <c r="AK37" s="664"/>
      <c r="AL37" s="630" t="s">
        <v>236</v>
      </c>
      <c r="AM37" s="631"/>
      <c r="AN37" s="631"/>
      <c r="AO37" s="665"/>
      <c r="AQ37" s="658" t="s">
        <v>335</v>
      </c>
      <c r="AR37" s="659"/>
      <c r="AS37" s="659"/>
      <c r="AT37" s="659"/>
      <c r="AU37" s="659"/>
      <c r="AV37" s="659"/>
      <c r="AW37" s="659"/>
      <c r="AX37" s="659"/>
      <c r="AY37" s="660"/>
      <c r="AZ37" s="627">
        <v>218523</v>
      </c>
      <c r="BA37" s="628"/>
      <c r="BB37" s="628"/>
      <c r="BC37" s="628"/>
      <c r="BD37" s="636"/>
      <c r="BE37" s="636"/>
      <c r="BF37" s="661"/>
      <c r="BG37" s="624" t="s">
        <v>336</v>
      </c>
      <c r="BH37" s="625"/>
      <c r="BI37" s="625"/>
      <c r="BJ37" s="625"/>
      <c r="BK37" s="625"/>
      <c r="BL37" s="625"/>
      <c r="BM37" s="625"/>
      <c r="BN37" s="625"/>
      <c r="BO37" s="625"/>
      <c r="BP37" s="625"/>
      <c r="BQ37" s="625"/>
      <c r="BR37" s="625"/>
      <c r="BS37" s="625"/>
      <c r="BT37" s="625"/>
      <c r="BU37" s="626"/>
      <c r="BV37" s="627">
        <v>-134959</v>
      </c>
      <c r="BW37" s="628"/>
      <c r="BX37" s="628"/>
      <c r="BY37" s="628"/>
      <c r="BZ37" s="628"/>
      <c r="CA37" s="628"/>
      <c r="CB37" s="662"/>
      <c r="CD37" s="624" t="s">
        <v>337</v>
      </c>
      <c r="CE37" s="625"/>
      <c r="CF37" s="625"/>
      <c r="CG37" s="625"/>
      <c r="CH37" s="625"/>
      <c r="CI37" s="625"/>
      <c r="CJ37" s="625"/>
      <c r="CK37" s="625"/>
      <c r="CL37" s="625"/>
      <c r="CM37" s="625"/>
      <c r="CN37" s="625"/>
      <c r="CO37" s="625"/>
      <c r="CP37" s="625"/>
      <c r="CQ37" s="626"/>
      <c r="CR37" s="627">
        <v>744510</v>
      </c>
      <c r="CS37" s="636"/>
      <c r="CT37" s="636"/>
      <c r="CU37" s="636"/>
      <c r="CV37" s="636"/>
      <c r="CW37" s="636"/>
      <c r="CX37" s="636"/>
      <c r="CY37" s="637"/>
      <c r="CZ37" s="630">
        <v>4.2</v>
      </c>
      <c r="DA37" s="638"/>
      <c r="DB37" s="638"/>
      <c r="DC37" s="639"/>
      <c r="DD37" s="633">
        <v>720912</v>
      </c>
      <c r="DE37" s="636"/>
      <c r="DF37" s="636"/>
      <c r="DG37" s="636"/>
      <c r="DH37" s="636"/>
      <c r="DI37" s="636"/>
      <c r="DJ37" s="636"/>
      <c r="DK37" s="637"/>
      <c r="DL37" s="633">
        <v>553146</v>
      </c>
      <c r="DM37" s="636"/>
      <c r="DN37" s="636"/>
      <c r="DO37" s="636"/>
      <c r="DP37" s="636"/>
      <c r="DQ37" s="636"/>
      <c r="DR37" s="636"/>
      <c r="DS37" s="636"/>
      <c r="DT37" s="636"/>
      <c r="DU37" s="636"/>
      <c r="DV37" s="637"/>
      <c r="DW37" s="630">
        <v>6.5</v>
      </c>
      <c r="DX37" s="638"/>
      <c r="DY37" s="638"/>
      <c r="DZ37" s="638"/>
      <c r="EA37" s="638"/>
      <c r="EB37" s="638"/>
      <c r="EC37" s="652"/>
    </row>
    <row r="38" spans="2:133" ht="11.25" customHeight="1" x14ac:dyDescent="0.15">
      <c r="B38" s="624" t="s">
        <v>338</v>
      </c>
      <c r="C38" s="625"/>
      <c r="D38" s="625"/>
      <c r="E38" s="625"/>
      <c r="F38" s="625"/>
      <c r="G38" s="625"/>
      <c r="H38" s="625"/>
      <c r="I38" s="625"/>
      <c r="J38" s="625"/>
      <c r="K38" s="625"/>
      <c r="L38" s="625"/>
      <c r="M38" s="625"/>
      <c r="N38" s="625"/>
      <c r="O38" s="625"/>
      <c r="P38" s="625"/>
      <c r="Q38" s="626"/>
      <c r="R38" s="627">
        <v>408700</v>
      </c>
      <c r="S38" s="628"/>
      <c r="T38" s="628"/>
      <c r="U38" s="628"/>
      <c r="V38" s="628"/>
      <c r="W38" s="628"/>
      <c r="X38" s="628"/>
      <c r="Y38" s="629"/>
      <c r="Z38" s="663">
        <v>2.2999999999999998</v>
      </c>
      <c r="AA38" s="663"/>
      <c r="AB38" s="663"/>
      <c r="AC38" s="663"/>
      <c r="AD38" s="664" t="s">
        <v>236</v>
      </c>
      <c r="AE38" s="664"/>
      <c r="AF38" s="664"/>
      <c r="AG38" s="664"/>
      <c r="AH38" s="664"/>
      <c r="AI38" s="664"/>
      <c r="AJ38" s="664"/>
      <c r="AK38" s="664"/>
      <c r="AL38" s="630" t="s">
        <v>236</v>
      </c>
      <c r="AM38" s="631"/>
      <c r="AN38" s="631"/>
      <c r="AO38" s="665"/>
      <c r="AQ38" s="658" t="s">
        <v>339</v>
      </c>
      <c r="AR38" s="659"/>
      <c r="AS38" s="659"/>
      <c r="AT38" s="659"/>
      <c r="AU38" s="659"/>
      <c r="AV38" s="659"/>
      <c r="AW38" s="659"/>
      <c r="AX38" s="659"/>
      <c r="AY38" s="660"/>
      <c r="AZ38" s="627">
        <v>1585</v>
      </c>
      <c r="BA38" s="628"/>
      <c r="BB38" s="628"/>
      <c r="BC38" s="628"/>
      <c r="BD38" s="636"/>
      <c r="BE38" s="636"/>
      <c r="BF38" s="661"/>
      <c r="BG38" s="624" t="s">
        <v>340</v>
      </c>
      <c r="BH38" s="625"/>
      <c r="BI38" s="625"/>
      <c r="BJ38" s="625"/>
      <c r="BK38" s="625"/>
      <c r="BL38" s="625"/>
      <c r="BM38" s="625"/>
      <c r="BN38" s="625"/>
      <c r="BO38" s="625"/>
      <c r="BP38" s="625"/>
      <c r="BQ38" s="625"/>
      <c r="BR38" s="625"/>
      <c r="BS38" s="625"/>
      <c r="BT38" s="625"/>
      <c r="BU38" s="626"/>
      <c r="BV38" s="627">
        <v>5073</v>
      </c>
      <c r="BW38" s="628"/>
      <c r="BX38" s="628"/>
      <c r="BY38" s="628"/>
      <c r="BZ38" s="628"/>
      <c r="CA38" s="628"/>
      <c r="CB38" s="662"/>
      <c r="CD38" s="624" t="s">
        <v>341</v>
      </c>
      <c r="CE38" s="625"/>
      <c r="CF38" s="625"/>
      <c r="CG38" s="625"/>
      <c r="CH38" s="625"/>
      <c r="CI38" s="625"/>
      <c r="CJ38" s="625"/>
      <c r="CK38" s="625"/>
      <c r="CL38" s="625"/>
      <c r="CM38" s="625"/>
      <c r="CN38" s="625"/>
      <c r="CO38" s="625"/>
      <c r="CP38" s="625"/>
      <c r="CQ38" s="626"/>
      <c r="CR38" s="627">
        <v>1240264</v>
      </c>
      <c r="CS38" s="628"/>
      <c r="CT38" s="628"/>
      <c r="CU38" s="628"/>
      <c r="CV38" s="628"/>
      <c r="CW38" s="628"/>
      <c r="CX38" s="628"/>
      <c r="CY38" s="629"/>
      <c r="CZ38" s="630">
        <v>7.1</v>
      </c>
      <c r="DA38" s="638"/>
      <c r="DB38" s="638"/>
      <c r="DC38" s="639"/>
      <c r="DD38" s="633">
        <v>1024402</v>
      </c>
      <c r="DE38" s="628"/>
      <c r="DF38" s="628"/>
      <c r="DG38" s="628"/>
      <c r="DH38" s="628"/>
      <c r="DI38" s="628"/>
      <c r="DJ38" s="628"/>
      <c r="DK38" s="629"/>
      <c r="DL38" s="633">
        <v>744512</v>
      </c>
      <c r="DM38" s="628"/>
      <c r="DN38" s="628"/>
      <c r="DO38" s="628"/>
      <c r="DP38" s="628"/>
      <c r="DQ38" s="628"/>
      <c r="DR38" s="628"/>
      <c r="DS38" s="628"/>
      <c r="DT38" s="628"/>
      <c r="DU38" s="628"/>
      <c r="DV38" s="629"/>
      <c r="DW38" s="630">
        <v>8.6999999999999993</v>
      </c>
      <c r="DX38" s="638"/>
      <c r="DY38" s="638"/>
      <c r="DZ38" s="638"/>
      <c r="EA38" s="638"/>
      <c r="EB38" s="638"/>
      <c r="EC38" s="652"/>
    </row>
    <row r="39" spans="2:133" ht="11.25" customHeight="1" x14ac:dyDescent="0.15">
      <c r="B39" s="624" t="s">
        <v>342</v>
      </c>
      <c r="C39" s="625"/>
      <c r="D39" s="625"/>
      <c r="E39" s="625"/>
      <c r="F39" s="625"/>
      <c r="G39" s="625"/>
      <c r="H39" s="625"/>
      <c r="I39" s="625"/>
      <c r="J39" s="625"/>
      <c r="K39" s="625"/>
      <c r="L39" s="625"/>
      <c r="M39" s="625"/>
      <c r="N39" s="625"/>
      <c r="O39" s="625"/>
      <c r="P39" s="625"/>
      <c r="Q39" s="626"/>
      <c r="R39" s="627" t="s">
        <v>140</v>
      </c>
      <c r="S39" s="628"/>
      <c r="T39" s="628"/>
      <c r="U39" s="628"/>
      <c r="V39" s="628"/>
      <c r="W39" s="628"/>
      <c r="X39" s="628"/>
      <c r="Y39" s="629"/>
      <c r="Z39" s="663" t="s">
        <v>131</v>
      </c>
      <c r="AA39" s="663"/>
      <c r="AB39" s="663"/>
      <c r="AC39" s="663"/>
      <c r="AD39" s="664" t="s">
        <v>140</v>
      </c>
      <c r="AE39" s="664"/>
      <c r="AF39" s="664"/>
      <c r="AG39" s="664"/>
      <c r="AH39" s="664"/>
      <c r="AI39" s="664"/>
      <c r="AJ39" s="664"/>
      <c r="AK39" s="664"/>
      <c r="AL39" s="630" t="s">
        <v>131</v>
      </c>
      <c r="AM39" s="631"/>
      <c r="AN39" s="631"/>
      <c r="AO39" s="665"/>
      <c r="AQ39" s="658" t="s">
        <v>343</v>
      </c>
      <c r="AR39" s="659"/>
      <c r="AS39" s="659"/>
      <c r="AT39" s="659"/>
      <c r="AU39" s="659"/>
      <c r="AV39" s="659"/>
      <c r="AW39" s="659"/>
      <c r="AX39" s="659"/>
      <c r="AY39" s="660"/>
      <c r="AZ39" s="627" t="s">
        <v>236</v>
      </c>
      <c r="BA39" s="628"/>
      <c r="BB39" s="628"/>
      <c r="BC39" s="628"/>
      <c r="BD39" s="636"/>
      <c r="BE39" s="636"/>
      <c r="BF39" s="661"/>
      <c r="BG39" s="624" t="s">
        <v>344</v>
      </c>
      <c r="BH39" s="625"/>
      <c r="BI39" s="625"/>
      <c r="BJ39" s="625"/>
      <c r="BK39" s="625"/>
      <c r="BL39" s="625"/>
      <c r="BM39" s="625"/>
      <c r="BN39" s="625"/>
      <c r="BO39" s="625"/>
      <c r="BP39" s="625"/>
      <c r="BQ39" s="625"/>
      <c r="BR39" s="625"/>
      <c r="BS39" s="625"/>
      <c r="BT39" s="625"/>
      <c r="BU39" s="626"/>
      <c r="BV39" s="627">
        <v>8696</v>
      </c>
      <c r="BW39" s="628"/>
      <c r="BX39" s="628"/>
      <c r="BY39" s="628"/>
      <c r="BZ39" s="628"/>
      <c r="CA39" s="628"/>
      <c r="CB39" s="662"/>
      <c r="CD39" s="624" t="s">
        <v>345</v>
      </c>
      <c r="CE39" s="625"/>
      <c r="CF39" s="625"/>
      <c r="CG39" s="625"/>
      <c r="CH39" s="625"/>
      <c r="CI39" s="625"/>
      <c r="CJ39" s="625"/>
      <c r="CK39" s="625"/>
      <c r="CL39" s="625"/>
      <c r="CM39" s="625"/>
      <c r="CN39" s="625"/>
      <c r="CO39" s="625"/>
      <c r="CP39" s="625"/>
      <c r="CQ39" s="626"/>
      <c r="CR39" s="627">
        <v>1202266</v>
      </c>
      <c r="CS39" s="636"/>
      <c r="CT39" s="636"/>
      <c r="CU39" s="636"/>
      <c r="CV39" s="636"/>
      <c r="CW39" s="636"/>
      <c r="CX39" s="636"/>
      <c r="CY39" s="637"/>
      <c r="CZ39" s="630">
        <v>6.9</v>
      </c>
      <c r="DA39" s="638"/>
      <c r="DB39" s="638"/>
      <c r="DC39" s="639"/>
      <c r="DD39" s="633">
        <v>986566</v>
      </c>
      <c r="DE39" s="636"/>
      <c r="DF39" s="636"/>
      <c r="DG39" s="636"/>
      <c r="DH39" s="636"/>
      <c r="DI39" s="636"/>
      <c r="DJ39" s="636"/>
      <c r="DK39" s="637"/>
      <c r="DL39" s="633" t="s">
        <v>131</v>
      </c>
      <c r="DM39" s="636"/>
      <c r="DN39" s="636"/>
      <c r="DO39" s="636"/>
      <c r="DP39" s="636"/>
      <c r="DQ39" s="636"/>
      <c r="DR39" s="636"/>
      <c r="DS39" s="636"/>
      <c r="DT39" s="636"/>
      <c r="DU39" s="636"/>
      <c r="DV39" s="637"/>
      <c r="DW39" s="630" t="s">
        <v>140</v>
      </c>
      <c r="DX39" s="638"/>
      <c r="DY39" s="638"/>
      <c r="DZ39" s="638"/>
      <c r="EA39" s="638"/>
      <c r="EB39" s="638"/>
      <c r="EC39" s="652"/>
    </row>
    <row r="40" spans="2:133" ht="11.25" customHeight="1" x14ac:dyDescent="0.15">
      <c r="B40" s="624" t="s">
        <v>346</v>
      </c>
      <c r="C40" s="625"/>
      <c r="D40" s="625"/>
      <c r="E40" s="625"/>
      <c r="F40" s="625"/>
      <c r="G40" s="625"/>
      <c r="H40" s="625"/>
      <c r="I40" s="625"/>
      <c r="J40" s="625"/>
      <c r="K40" s="625"/>
      <c r="L40" s="625"/>
      <c r="M40" s="625"/>
      <c r="N40" s="625"/>
      <c r="O40" s="625"/>
      <c r="P40" s="625"/>
      <c r="Q40" s="626"/>
      <c r="R40" s="627">
        <v>161900</v>
      </c>
      <c r="S40" s="628"/>
      <c r="T40" s="628"/>
      <c r="U40" s="628"/>
      <c r="V40" s="628"/>
      <c r="W40" s="628"/>
      <c r="X40" s="628"/>
      <c r="Y40" s="629"/>
      <c r="Z40" s="663">
        <v>0.9</v>
      </c>
      <c r="AA40" s="663"/>
      <c r="AB40" s="663"/>
      <c r="AC40" s="663"/>
      <c r="AD40" s="664" t="s">
        <v>236</v>
      </c>
      <c r="AE40" s="664"/>
      <c r="AF40" s="664"/>
      <c r="AG40" s="664"/>
      <c r="AH40" s="664"/>
      <c r="AI40" s="664"/>
      <c r="AJ40" s="664"/>
      <c r="AK40" s="664"/>
      <c r="AL40" s="630" t="s">
        <v>236</v>
      </c>
      <c r="AM40" s="631"/>
      <c r="AN40" s="631"/>
      <c r="AO40" s="665"/>
      <c r="AQ40" s="658" t="s">
        <v>347</v>
      </c>
      <c r="AR40" s="659"/>
      <c r="AS40" s="659"/>
      <c r="AT40" s="659"/>
      <c r="AU40" s="659"/>
      <c r="AV40" s="659"/>
      <c r="AW40" s="659"/>
      <c r="AX40" s="659"/>
      <c r="AY40" s="660"/>
      <c r="AZ40" s="627" t="s">
        <v>131</v>
      </c>
      <c r="BA40" s="628"/>
      <c r="BB40" s="628"/>
      <c r="BC40" s="628"/>
      <c r="BD40" s="636"/>
      <c r="BE40" s="636"/>
      <c r="BF40" s="661"/>
      <c r="BG40" s="666" t="s">
        <v>348</v>
      </c>
      <c r="BH40" s="667"/>
      <c r="BI40" s="667"/>
      <c r="BJ40" s="667"/>
      <c r="BK40" s="667"/>
      <c r="BL40" s="223"/>
      <c r="BM40" s="625" t="s">
        <v>349</v>
      </c>
      <c r="BN40" s="625"/>
      <c r="BO40" s="625"/>
      <c r="BP40" s="625"/>
      <c r="BQ40" s="625"/>
      <c r="BR40" s="625"/>
      <c r="BS40" s="625"/>
      <c r="BT40" s="625"/>
      <c r="BU40" s="626"/>
      <c r="BV40" s="627">
        <v>83</v>
      </c>
      <c r="BW40" s="628"/>
      <c r="BX40" s="628"/>
      <c r="BY40" s="628"/>
      <c r="BZ40" s="628"/>
      <c r="CA40" s="628"/>
      <c r="CB40" s="662"/>
      <c r="CD40" s="624" t="s">
        <v>350</v>
      </c>
      <c r="CE40" s="625"/>
      <c r="CF40" s="625"/>
      <c r="CG40" s="625"/>
      <c r="CH40" s="625"/>
      <c r="CI40" s="625"/>
      <c r="CJ40" s="625"/>
      <c r="CK40" s="625"/>
      <c r="CL40" s="625"/>
      <c r="CM40" s="625"/>
      <c r="CN40" s="625"/>
      <c r="CO40" s="625"/>
      <c r="CP40" s="625"/>
      <c r="CQ40" s="626"/>
      <c r="CR40" s="627">
        <v>25000</v>
      </c>
      <c r="CS40" s="628"/>
      <c r="CT40" s="628"/>
      <c r="CU40" s="628"/>
      <c r="CV40" s="628"/>
      <c r="CW40" s="628"/>
      <c r="CX40" s="628"/>
      <c r="CY40" s="629"/>
      <c r="CZ40" s="630">
        <v>0.1</v>
      </c>
      <c r="DA40" s="638"/>
      <c r="DB40" s="638"/>
      <c r="DC40" s="639"/>
      <c r="DD40" s="633" t="s">
        <v>236</v>
      </c>
      <c r="DE40" s="628"/>
      <c r="DF40" s="628"/>
      <c r="DG40" s="628"/>
      <c r="DH40" s="628"/>
      <c r="DI40" s="628"/>
      <c r="DJ40" s="628"/>
      <c r="DK40" s="629"/>
      <c r="DL40" s="633" t="s">
        <v>131</v>
      </c>
      <c r="DM40" s="628"/>
      <c r="DN40" s="628"/>
      <c r="DO40" s="628"/>
      <c r="DP40" s="628"/>
      <c r="DQ40" s="628"/>
      <c r="DR40" s="628"/>
      <c r="DS40" s="628"/>
      <c r="DT40" s="628"/>
      <c r="DU40" s="628"/>
      <c r="DV40" s="629"/>
      <c r="DW40" s="630" t="s">
        <v>236</v>
      </c>
      <c r="DX40" s="638"/>
      <c r="DY40" s="638"/>
      <c r="DZ40" s="638"/>
      <c r="EA40" s="638"/>
      <c r="EB40" s="638"/>
      <c r="EC40" s="652"/>
    </row>
    <row r="41" spans="2:133" ht="11.25" customHeight="1" x14ac:dyDescent="0.15">
      <c r="B41" s="608" t="s">
        <v>351</v>
      </c>
      <c r="C41" s="609"/>
      <c r="D41" s="609"/>
      <c r="E41" s="609"/>
      <c r="F41" s="609"/>
      <c r="G41" s="609"/>
      <c r="H41" s="609"/>
      <c r="I41" s="609"/>
      <c r="J41" s="609"/>
      <c r="K41" s="609"/>
      <c r="L41" s="609"/>
      <c r="M41" s="609"/>
      <c r="N41" s="609"/>
      <c r="O41" s="609"/>
      <c r="P41" s="609"/>
      <c r="Q41" s="610"/>
      <c r="R41" s="611">
        <v>18014526</v>
      </c>
      <c r="S41" s="649"/>
      <c r="T41" s="649"/>
      <c r="U41" s="649"/>
      <c r="V41" s="649"/>
      <c r="W41" s="649"/>
      <c r="X41" s="649"/>
      <c r="Y41" s="653"/>
      <c r="Z41" s="654">
        <v>100</v>
      </c>
      <c r="AA41" s="654"/>
      <c r="AB41" s="654"/>
      <c r="AC41" s="654"/>
      <c r="AD41" s="655">
        <v>8362738</v>
      </c>
      <c r="AE41" s="655"/>
      <c r="AF41" s="655"/>
      <c r="AG41" s="655"/>
      <c r="AH41" s="655"/>
      <c r="AI41" s="655"/>
      <c r="AJ41" s="655"/>
      <c r="AK41" s="655"/>
      <c r="AL41" s="614">
        <v>100</v>
      </c>
      <c r="AM41" s="656"/>
      <c r="AN41" s="656"/>
      <c r="AO41" s="657"/>
      <c r="AQ41" s="658" t="s">
        <v>352</v>
      </c>
      <c r="AR41" s="659"/>
      <c r="AS41" s="659"/>
      <c r="AT41" s="659"/>
      <c r="AU41" s="659"/>
      <c r="AV41" s="659"/>
      <c r="AW41" s="659"/>
      <c r="AX41" s="659"/>
      <c r="AY41" s="660"/>
      <c r="AZ41" s="627">
        <v>538330</v>
      </c>
      <c r="BA41" s="628"/>
      <c r="BB41" s="628"/>
      <c r="BC41" s="628"/>
      <c r="BD41" s="636"/>
      <c r="BE41" s="636"/>
      <c r="BF41" s="661"/>
      <c r="BG41" s="666"/>
      <c r="BH41" s="667"/>
      <c r="BI41" s="667"/>
      <c r="BJ41" s="667"/>
      <c r="BK41" s="667"/>
      <c r="BL41" s="223"/>
      <c r="BM41" s="625" t="s">
        <v>353</v>
      </c>
      <c r="BN41" s="625"/>
      <c r="BO41" s="625"/>
      <c r="BP41" s="625"/>
      <c r="BQ41" s="625"/>
      <c r="BR41" s="625"/>
      <c r="BS41" s="625"/>
      <c r="BT41" s="625"/>
      <c r="BU41" s="626"/>
      <c r="BV41" s="627" t="s">
        <v>131</v>
      </c>
      <c r="BW41" s="628"/>
      <c r="BX41" s="628"/>
      <c r="BY41" s="628"/>
      <c r="BZ41" s="628"/>
      <c r="CA41" s="628"/>
      <c r="CB41" s="662"/>
      <c r="CD41" s="624" t="s">
        <v>354</v>
      </c>
      <c r="CE41" s="625"/>
      <c r="CF41" s="625"/>
      <c r="CG41" s="625"/>
      <c r="CH41" s="625"/>
      <c r="CI41" s="625"/>
      <c r="CJ41" s="625"/>
      <c r="CK41" s="625"/>
      <c r="CL41" s="625"/>
      <c r="CM41" s="625"/>
      <c r="CN41" s="625"/>
      <c r="CO41" s="625"/>
      <c r="CP41" s="625"/>
      <c r="CQ41" s="626"/>
      <c r="CR41" s="627" t="s">
        <v>131</v>
      </c>
      <c r="CS41" s="636"/>
      <c r="CT41" s="636"/>
      <c r="CU41" s="636"/>
      <c r="CV41" s="636"/>
      <c r="CW41" s="636"/>
      <c r="CX41" s="636"/>
      <c r="CY41" s="637"/>
      <c r="CZ41" s="630" t="s">
        <v>140</v>
      </c>
      <c r="DA41" s="638"/>
      <c r="DB41" s="638"/>
      <c r="DC41" s="639"/>
      <c r="DD41" s="633" t="s">
        <v>236</v>
      </c>
      <c r="DE41" s="636"/>
      <c r="DF41" s="636"/>
      <c r="DG41" s="636"/>
      <c r="DH41" s="636"/>
      <c r="DI41" s="636"/>
      <c r="DJ41" s="636"/>
      <c r="DK41" s="637"/>
      <c r="DL41" s="605"/>
      <c r="DM41" s="606"/>
      <c r="DN41" s="606"/>
      <c r="DO41" s="606"/>
      <c r="DP41" s="606"/>
      <c r="DQ41" s="606"/>
      <c r="DR41" s="606"/>
      <c r="DS41" s="606"/>
      <c r="DT41" s="606"/>
      <c r="DU41" s="606"/>
      <c r="DV41" s="607"/>
      <c r="DW41" s="602"/>
      <c r="DX41" s="603"/>
      <c r="DY41" s="603"/>
      <c r="DZ41" s="603"/>
      <c r="EA41" s="603"/>
      <c r="EB41" s="603"/>
      <c r="EC41" s="604"/>
    </row>
    <row r="42" spans="2:133" ht="11.25" customHeight="1" x14ac:dyDescent="0.15">
      <c r="AQ42" s="646" t="s">
        <v>355</v>
      </c>
      <c r="AR42" s="647"/>
      <c r="AS42" s="647"/>
      <c r="AT42" s="647"/>
      <c r="AU42" s="647"/>
      <c r="AV42" s="647"/>
      <c r="AW42" s="647"/>
      <c r="AX42" s="647"/>
      <c r="AY42" s="648"/>
      <c r="AZ42" s="611">
        <v>701934</v>
      </c>
      <c r="BA42" s="649"/>
      <c r="BB42" s="649"/>
      <c r="BC42" s="649"/>
      <c r="BD42" s="612"/>
      <c r="BE42" s="612"/>
      <c r="BF42" s="650"/>
      <c r="BG42" s="668"/>
      <c r="BH42" s="669"/>
      <c r="BI42" s="669"/>
      <c r="BJ42" s="669"/>
      <c r="BK42" s="669"/>
      <c r="BL42" s="224"/>
      <c r="BM42" s="609" t="s">
        <v>356</v>
      </c>
      <c r="BN42" s="609"/>
      <c r="BO42" s="609"/>
      <c r="BP42" s="609"/>
      <c r="BQ42" s="609"/>
      <c r="BR42" s="609"/>
      <c r="BS42" s="609"/>
      <c r="BT42" s="609"/>
      <c r="BU42" s="610"/>
      <c r="BV42" s="611">
        <v>323</v>
      </c>
      <c r="BW42" s="649"/>
      <c r="BX42" s="649"/>
      <c r="BY42" s="649"/>
      <c r="BZ42" s="649"/>
      <c r="CA42" s="649"/>
      <c r="CB42" s="651"/>
      <c r="CD42" s="624" t="s">
        <v>357</v>
      </c>
      <c r="CE42" s="625"/>
      <c r="CF42" s="625"/>
      <c r="CG42" s="625"/>
      <c r="CH42" s="625"/>
      <c r="CI42" s="625"/>
      <c r="CJ42" s="625"/>
      <c r="CK42" s="625"/>
      <c r="CL42" s="625"/>
      <c r="CM42" s="625"/>
      <c r="CN42" s="625"/>
      <c r="CO42" s="625"/>
      <c r="CP42" s="625"/>
      <c r="CQ42" s="626"/>
      <c r="CR42" s="627">
        <v>864758</v>
      </c>
      <c r="CS42" s="636"/>
      <c r="CT42" s="636"/>
      <c r="CU42" s="636"/>
      <c r="CV42" s="636"/>
      <c r="CW42" s="636"/>
      <c r="CX42" s="636"/>
      <c r="CY42" s="637"/>
      <c r="CZ42" s="630">
        <v>4.9000000000000004</v>
      </c>
      <c r="DA42" s="638"/>
      <c r="DB42" s="638"/>
      <c r="DC42" s="639"/>
      <c r="DD42" s="633">
        <v>114885</v>
      </c>
      <c r="DE42" s="636"/>
      <c r="DF42" s="636"/>
      <c r="DG42" s="636"/>
      <c r="DH42" s="636"/>
      <c r="DI42" s="636"/>
      <c r="DJ42" s="636"/>
      <c r="DK42" s="637"/>
      <c r="DL42" s="605"/>
      <c r="DM42" s="606"/>
      <c r="DN42" s="606"/>
      <c r="DO42" s="606"/>
      <c r="DP42" s="606"/>
      <c r="DQ42" s="606"/>
      <c r="DR42" s="606"/>
      <c r="DS42" s="606"/>
      <c r="DT42" s="606"/>
      <c r="DU42" s="606"/>
      <c r="DV42" s="607"/>
      <c r="DW42" s="602"/>
      <c r="DX42" s="603"/>
      <c r="DY42" s="603"/>
      <c r="DZ42" s="603"/>
      <c r="EA42" s="603"/>
      <c r="EB42" s="603"/>
      <c r="EC42" s="604"/>
    </row>
    <row r="43" spans="2:133" ht="11.25" customHeight="1" x14ac:dyDescent="0.15">
      <c r="B43" s="214" t="s">
        <v>358</v>
      </c>
      <c r="CD43" s="624" t="s">
        <v>359</v>
      </c>
      <c r="CE43" s="625"/>
      <c r="CF43" s="625"/>
      <c r="CG43" s="625"/>
      <c r="CH43" s="625"/>
      <c r="CI43" s="625"/>
      <c r="CJ43" s="625"/>
      <c r="CK43" s="625"/>
      <c r="CL43" s="625"/>
      <c r="CM43" s="625"/>
      <c r="CN43" s="625"/>
      <c r="CO43" s="625"/>
      <c r="CP43" s="625"/>
      <c r="CQ43" s="626"/>
      <c r="CR43" s="627">
        <v>57922</v>
      </c>
      <c r="CS43" s="636"/>
      <c r="CT43" s="636"/>
      <c r="CU43" s="636"/>
      <c r="CV43" s="636"/>
      <c r="CW43" s="636"/>
      <c r="CX43" s="636"/>
      <c r="CY43" s="637"/>
      <c r="CZ43" s="630">
        <v>0.3</v>
      </c>
      <c r="DA43" s="638"/>
      <c r="DB43" s="638"/>
      <c r="DC43" s="639"/>
      <c r="DD43" s="633">
        <v>54037</v>
      </c>
      <c r="DE43" s="636"/>
      <c r="DF43" s="636"/>
      <c r="DG43" s="636"/>
      <c r="DH43" s="636"/>
      <c r="DI43" s="636"/>
      <c r="DJ43" s="636"/>
      <c r="DK43" s="637"/>
      <c r="DL43" s="605"/>
      <c r="DM43" s="606"/>
      <c r="DN43" s="606"/>
      <c r="DO43" s="606"/>
      <c r="DP43" s="606"/>
      <c r="DQ43" s="606"/>
      <c r="DR43" s="606"/>
      <c r="DS43" s="606"/>
      <c r="DT43" s="606"/>
      <c r="DU43" s="606"/>
      <c r="DV43" s="607"/>
      <c r="DW43" s="602"/>
      <c r="DX43" s="603"/>
      <c r="DY43" s="603"/>
      <c r="DZ43" s="603"/>
      <c r="EA43" s="603"/>
      <c r="EB43" s="603"/>
      <c r="EC43" s="604"/>
    </row>
    <row r="44" spans="2:133" ht="11.25" customHeight="1" x14ac:dyDescent="0.15">
      <c r="B44" s="634" t="s">
        <v>360</v>
      </c>
      <c r="C44" s="634"/>
      <c r="D44" s="634"/>
      <c r="E44" s="634"/>
      <c r="F44" s="634"/>
      <c r="G44" s="634"/>
      <c r="H44" s="634"/>
      <c r="I44" s="634"/>
      <c r="J44" s="634"/>
      <c r="K44" s="634"/>
      <c r="L44" s="634"/>
      <c r="M44" s="634"/>
      <c r="N44" s="634"/>
      <c r="O44" s="634"/>
      <c r="P44" s="634"/>
      <c r="Q44" s="634"/>
      <c r="R44" s="634"/>
      <c r="S44" s="634"/>
      <c r="T44" s="634"/>
      <c r="U44" s="634"/>
      <c r="V44" s="634"/>
      <c r="W44" s="634"/>
      <c r="X44" s="634"/>
      <c r="Y44" s="634"/>
      <c r="Z44" s="634"/>
      <c r="AA44" s="634"/>
      <c r="AB44" s="634"/>
      <c r="AC44" s="634"/>
      <c r="AD44" s="634"/>
      <c r="AE44" s="634"/>
      <c r="AF44" s="634"/>
      <c r="AG44" s="634"/>
      <c r="AH44" s="634"/>
      <c r="AI44" s="634"/>
      <c r="AJ44" s="634"/>
      <c r="AK44" s="634"/>
      <c r="AL44" s="634"/>
      <c r="AM44" s="634"/>
      <c r="AN44" s="634"/>
      <c r="AO44" s="634"/>
      <c r="AP44" s="634"/>
      <c r="AQ44" s="634"/>
      <c r="AR44" s="634"/>
      <c r="AS44" s="634"/>
      <c r="AT44" s="634"/>
      <c r="AU44" s="634"/>
      <c r="AV44" s="634"/>
      <c r="AW44" s="634"/>
      <c r="AX44" s="634"/>
      <c r="AY44" s="634"/>
      <c r="AZ44" s="634"/>
      <c r="BA44" s="634"/>
      <c r="BB44" s="634"/>
      <c r="BC44" s="634"/>
      <c r="BD44" s="634"/>
      <c r="BE44" s="634"/>
      <c r="BF44" s="634"/>
      <c r="BG44" s="634"/>
      <c r="BH44" s="634"/>
      <c r="BI44" s="634"/>
      <c r="BJ44" s="634"/>
      <c r="BK44" s="634"/>
      <c r="BL44" s="634"/>
      <c r="BM44" s="634"/>
      <c r="BN44" s="634"/>
      <c r="BO44" s="634"/>
      <c r="BP44" s="634"/>
      <c r="BQ44" s="634"/>
      <c r="BR44" s="634"/>
      <c r="BS44" s="634"/>
      <c r="BT44" s="634"/>
      <c r="BU44" s="634"/>
      <c r="BV44" s="634"/>
      <c r="BW44" s="634"/>
      <c r="BX44" s="634"/>
      <c r="BY44" s="634"/>
      <c r="BZ44" s="634"/>
      <c r="CA44" s="634"/>
      <c r="CB44" s="634"/>
      <c r="CC44" s="635"/>
      <c r="CD44" s="640" t="s">
        <v>307</v>
      </c>
      <c r="CE44" s="641"/>
      <c r="CF44" s="624" t="s">
        <v>361</v>
      </c>
      <c r="CG44" s="625"/>
      <c r="CH44" s="625"/>
      <c r="CI44" s="625"/>
      <c r="CJ44" s="625"/>
      <c r="CK44" s="625"/>
      <c r="CL44" s="625"/>
      <c r="CM44" s="625"/>
      <c r="CN44" s="625"/>
      <c r="CO44" s="625"/>
      <c r="CP44" s="625"/>
      <c r="CQ44" s="626"/>
      <c r="CR44" s="627">
        <v>864758</v>
      </c>
      <c r="CS44" s="628"/>
      <c r="CT44" s="628"/>
      <c r="CU44" s="628"/>
      <c r="CV44" s="628"/>
      <c r="CW44" s="628"/>
      <c r="CX44" s="628"/>
      <c r="CY44" s="629"/>
      <c r="CZ44" s="630">
        <v>4.9000000000000004</v>
      </c>
      <c r="DA44" s="631"/>
      <c r="DB44" s="631"/>
      <c r="DC44" s="632"/>
      <c r="DD44" s="633">
        <v>114885</v>
      </c>
      <c r="DE44" s="628"/>
      <c r="DF44" s="628"/>
      <c r="DG44" s="628"/>
      <c r="DH44" s="628"/>
      <c r="DI44" s="628"/>
      <c r="DJ44" s="628"/>
      <c r="DK44" s="629"/>
      <c r="DL44" s="605"/>
      <c r="DM44" s="606"/>
      <c r="DN44" s="606"/>
      <c r="DO44" s="606"/>
      <c r="DP44" s="606"/>
      <c r="DQ44" s="606"/>
      <c r="DR44" s="606"/>
      <c r="DS44" s="606"/>
      <c r="DT44" s="606"/>
      <c r="DU44" s="606"/>
      <c r="DV44" s="607"/>
      <c r="DW44" s="602"/>
      <c r="DX44" s="603"/>
      <c r="DY44" s="603"/>
      <c r="DZ44" s="603"/>
      <c r="EA44" s="603"/>
      <c r="EB44" s="603"/>
      <c r="EC44" s="604"/>
    </row>
    <row r="45" spans="2:133" ht="11.25" customHeight="1" x14ac:dyDescent="0.15">
      <c r="B45" s="634" t="s">
        <v>362</v>
      </c>
      <c r="C45" s="634"/>
      <c r="D45" s="634"/>
      <c r="E45" s="634"/>
      <c r="F45" s="634"/>
      <c r="G45" s="634"/>
      <c r="H45" s="634"/>
      <c r="I45" s="634"/>
      <c r="J45" s="634"/>
      <c r="K45" s="634"/>
      <c r="L45" s="634"/>
      <c r="M45" s="634"/>
      <c r="N45" s="634"/>
      <c r="O45" s="634"/>
      <c r="P45" s="634"/>
      <c r="Q45" s="634"/>
      <c r="R45" s="634"/>
      <c r="S45" s="634"/>
      <c r="T45" s="634"/>
      <c r="U45" s="634"/>
      <c r="V45" s="634"/>
      <c r="W45" s="634"/>
      <c r="X45" s="634"/>
      <c r="Y45" s="634"/>
      <c r="Z45" s="634"/>
      <c r="AA45" s="634"/>
      <c r="AB45" s="634"/>
      <c r="AC45" s="634"/>
      <c r="AD45" s="634"/>
      <c r="AE45" s="634"/>
      <c r="AF45" s="634"/>
      <c r="AG45" s="634"/>
      <c r="AH45" s="634"/>
      <c r="AI45" s="634"/>
      <c r="AJ45" s="634"/>
      <c r="AK45" s="634"/>
      <c r="AL45" s="634"/>
      <c r="AM45" s="634"/>
      <c r="AN45" s="634"/>
      <c r="AO45" s="634"/>
      <c r="AP45" s="634"/>
      <c r="AQ45" s="634"/>
      <c r="AR45" s="634"/>
      <c r="AS45" s="634"/>
      <c r="AT45" s="634"/>
      <c r="AU45" s="634"/>
      <c r="AV45" s="634"/>
      <c r="AW45" s="634"/>
      <c r="AX45" s="634"/>
      <c r="AY45" s="634"/>
      <c r="AZ45" s="634"/>
      <c r="BA45" s="634"/>
      <c r="BB45" s="634"/>
      <c r="BC45" s="634"/>
      <c r="BD45" s="634"/>
      <c r="BE45" s="634"/>
      <c r="BF45" s="634"/>
      <c r="BG45" s="634"/>
      <c r="BH45" s="634"/>
      <c r="BI45" s="634"/>
      <c r="BJ45" s="634"/>
      <c r="BK45" s="634"/>
      <c r="BL45" s="634"/>
      <c r="BM45" s="634"/>
      <c r="BN45" s="634"/>
      <c r="BO45" s="634"/>
      <c r="BP45" s="634"/>
      <c r="BQ45" s="634"/>
      <c r="BR45" s="634"/>
      <c r="BS45" s="634"/>
      <c r="BT45" s="634"/>
      <c r="BU45" s="634"/>
      <c r="BV45" s="634"/>
      <c r="BW45" s="634"/>
      <c r="BX45" s="634"/>
      <c r="BY45" s="634"/>
      <c r="BZ45" s="634"/>
      <c r="CA45" s="634"/>
      <c r="CB45" s="634"/>
      <c r="CC45" s="635"/>
      <c r="CD45" s="642"/>
      <c r="CE45" s="643"/>
      <c r="CF45" s="624" t="s">
        <v>363</v>
      </c>
      <c r="CG45" s="625"/>
      <c r="CH45" s="625"/>
      <c r="CI45" s="625"/>
      <c r="CJ45" s="625"/>
      <c r="CK45" s="625"/>
      <c r="CL45" s="625"/>
      <c r="CM45" s="625"/>
      <c r="CN45" s="625"/>
      <c r="CO45" s="625"/>
      <c r="CP45" s="625"/>
      <c r="CQ45" s="626"/>
      <c r="CR45" s="627">
        <v>582361</v>
      </c>
      <c r="CS45" s="636"/>
      <c r="CT45" s="636"/>
      <c r="CU45" s="636"/>
      <c r="CV45" s="636"/>
      <c r="CW45" s="636"/>
      <c r="CX45" s="636"/>
      <c r="CY45" s="637"/>
      <c r="CZ45" s="630">
        <v>3.3</v>
      </c>
      <c r="DA45" s="638"/>
      <c r="DB45" s="638"/>
      <c r="DC45" s="639"/>
      <c r="DD45" s="633">
        <v>22589</v>
      </c>
      <c r="DE45" s="636"/>
      <c r="DF45" s="636"/>
      <c r="DG45" s="636"/>
      <c r="DH45" s="636"/>
      <c r="DI45" s="636"/>
      <c r="DJ45" s="636"/>
      <c r="DK45" s="637"/>
      <c r="DL45" s="605"/>
      <c r="DM45" s="606"/>
      <c r="DN45" s="606"/>
      <c r="DO45" s="606"/>
      <c r="DP45" s="606"/>
      <c r="DQ45" s="606"/>
      <c r="DR45" s="606"/>
      <c r="DS45" s="606"/>
      <c r="DT45" s="606"/>
      <c r="DU45" s="606"/>
      <c r="DV45" s="607"/>
      <c r="DW45" s="602"/>
      <c r="DX45" s="603"/>
      <c r="DY45" s="603"/>
      <c r="DZ45" s="603"/>
      <c r="EA45" s="603"/>
      <c r="EB45" s="603"/>
      <c r="EC45" s="604"/>
    </row>
    <row r="46" spans="2:133" ht="11.25" customHeight="1" x14ac:dyDescent="0.15">
      <c r="B46" s="225"/>
      <c r="CD46" s="642"/>
      <c r="CE46" s="643"/>
      <c r="CF46" s="624" t="s">
        <v>364</v>
      </c>
      <c r="CG46" s="625"/>
      <c r="CH46" s="625"/>
      <c r="CI46" s="625"/>
      <c r="CJ46" s="625"/>
      <c r="CK46" s="625"/>
      <c r="CL46" s="625"/>
      <c r="CM46" s="625"/>
      <c r="CN46" s="625"/>
      <c r="CO46" s="625"/>
      <c r="CP46" s="625"/>
      <c r="CQ46" s="626"/>
      <c r="CR46" s="627">
        <v>282397</v>
      </c>
      <c r="CS46" s="628"/>
      <c r="CT46" s="628"/>
      <c r="CU46" s="628"/>
      <c r="CV46" s="628"/>
      <c r="CW46" s="628"/>
      <c r="CX46" s="628"/>
      <c r="CY46" s="629"/>
      <c r="CZ46" s="630">
        <v>1.6</v>
      </c>
      <c r="DA46" s="631"/>
      <c r="DB46" s="631"/>
      <c r="DC46" s="632"/>
      <c r="DD46" s="633">
        <v>92296</v>
      </c>
      <c r="DE46" s="628"/>
      <c r="DF46" s="628"/>
      <c r="DG46" s="628"/>
      <c r="DH46" s="628"/>
      <c r="DI46" s="628"/>
      <c r="DJ46" s="628"/>
      <c r="DK46" s="629"/>
      <c r="DL46" s="605"/>
      <c r="DM46" s="606"/>
      <c r="DN46" s="606"/>
      <c r="DO46" s="606"/>
      <c r="DP46" s="606"/>
      <c r="DQ46" s="606"/>
      <c r="DR46" s="606"/>
      <c r="DS46" s="606"/>
      <c r="DT46" s="606"/>
      <c r="DU46" s="606"/>
      <c r="DV46" s="607"/>
      <c r="DW46" s="602"/>
      <c r="DX46" s="603"/>
      <c r="DY46" s="603"/>
      <c r="DZ46" s="603"/>
      <c r="EA46" s="603"/>
      <c r="EB46" s="603"/>
      <c r="EC46" s="604"/>
    </row>
    <row r="47" spans="2:133" ht="11.25" customHeight="1" x14ac:dyDescent="0.15">
      <c r="B47" s="225"/>
      <c r="CD47" s="642"/>
      <c r="CE47" s="643"/>
      <c r="CF47" s="624" t="s">
        <v>365</v>
      </c>
      <c r="CG47" s="625"/>
      <c r="CH47" s="625"/>
      <c r="CI47" s="625"/>
      <c r="CJ47" s="625"/>
      <c r="CK47" s="625"/>
      <c r="CL47" s="625"/>
      <c r="CM47" s="625"/>
      <c r="CN47" s="625"/>
      <c r="CO47" s="625"/>
      <c r="CP47" s="625"/>
      <c r="CQ47" s="626"/>
      <c r="CR47" s="627" t="s">
        <v>131</v>
      </c>
      <c r="CS47" s="636"/>
      <c r="CT47" s="636"/>
      <c r="CU47" s="636"/>
      <c r="CV47" s="636"/>
      <c r="CW47" s="636"/>
      <c r="CX47" s="636"/>
      <c r="CY47" s="637"/>
      <c r="CZ47" s="630" t="s">
        <v>131</v>
      </c>
      <c r="DA47" s="638"/>
      <c r="DB47" s="638"/>
      <c r="DC47" s="639"/>
      <c r="DD47" s="633" t="s">
        <v>236</v>
      </c>
      <c r="DE47" s="636"/>
      <c r="DF47" s="636"/>
      <c r="DG47" s="636"/>
      <c r="DH47" s="636"/>
      <c r="DI47" s="636"/>
      <c r="DJ47" s="636"/>
      <c r="DK47" s="637"/>
      <c r="DL47" s="605"/>
      <c r="DM47" s="606"/>
      <c r="DN47" s="606"/>
      <c r="DO47" s="606"/>
      <c r="DP47" s="606"/>
      <c r="DQ47" s="606"/>
      <c r="DR47" s="606"/>
      <c r="DS47" s="606"/>
      <c r="DT47" s="606"/>
      <c r="DU47" s="606"/>
      <c r="DV47" s="607"/>
      <c r="DW47" s="602"/>
      <c r="DX47" s="603"/>
      <c r="DY47" s="603"/>
      <c r="DZ47" s="603"/>
      <c r="EA47" s="603"/>
      <c r="EB47" s="603"/>
      <c r="EC47" s="604"/>
    </row>
    <row r="48" spans="2:133" x14ac:dyDescent="0.15">
      <c r="B48" s="225"/>
      <c r="CD48" s="644"/>
      <c r="CE48" s="645"/>
      <c r="CF48" s="624" t="s">
        <v>366</v>
      </c>
      <c r="CG48" s="625"/>
      <c r="CH48" s="625"/>
      <c r="CI48" s="625"/>
      <c r="CJ48" s="625"/>
      <c r="CK48" s="625"/>
      <c r="CL48" s="625"/>
      <c r="CM48" s="625"/>
      <c r="CN48" s="625"/>
      <c r="CO48" s="625"/>
      <c r="CP48" s="625"/>
      <c r="CQ48" s="626"/>
      <c r="CR48" s="627" t="s">
        <v>131</v>
      </c>
      <c r="CS48" s="628"/>
      <c r="CT48" s="628"/>
      <c r="CU48" s="628"/>
      <c r="CV48" s="628"/>
      <c r="CW48" s="628"/>
      <c r="CX48" s="628"/>
      <c r="CY48" s="629"/>
      <c r="CZ48" s="630" t="s">
        <v>236</v>
      </c>
      <c r="DA48" s="631"/>
      <c r="DB48" s="631"/>
      <c r="DC48" s="632"/>
      <c r="DD48" s="633" t="s">
        <v>131</v>
      </c>
      <c r="DE48" s="628"/>
      <c r="DF48" s="628"/>
      <c r="DG48" s="628"/>
      <c r="DH48" s="628"/>
      <c r="DI48" s="628"/>
      <c r="DJ48" s="628"/>
      <c r="DK48" s="629"/>
      <c r="DL48" s="605"/>
      <c r="DM48" s="606"/>
      <c r="DN48" s="606"/>
      <c r="DO48" s="606"/>
      <c r="DP48" s="606"/>
      <c r="DQ48" s="606"/>
      <c r="DR48" s="606"/>
      <c r="DS48" s="606"/>
      <c r="DT48" s="606"/>
      <c r="DU48" s="606"/>
      <c r="DV48" s="607"/>
      <c r="DW48" s="602"/>
      <c r="DX48" s="603"/>
      <c r="DY48" s="603"/>
      <c r="DZ48" s="603"/>
      <c r="EA48" s="603"/>
      <c r="EB48" s="603"/>
      <c r="EC48" s="604"/>
    </row>
    <row r="49" spans="2:133" ht="11.25" customHeight="1" x14ac:dyDescent="0.15">
      <c r="B49" s="225"/>
      <c r="CD49" s="608" t="s">
        <v>367</v>
      </c>
      <c r="CE49" s="609"/>
      <c r="CF49" s="609"/>
      <c r="CG49" s="609"/>
      <c r="CH49" s="609"/>
      <c r="CI49" s="609"/>
      <c r="CJ49" s="609"/>
      <c r="CK49" s="609"/>
      <c r="CL49" s="609"/>
      <c r="CM49" s="609"/>
      <c r="CN49" s="609"/>
      <c r="CO49" s="609"/>
      <c r="CP49" s="609"/>
      <c r="CQ49" s="610"/>
      <c r="CR49" s="611">
        <v>17524321</v>
      </c>
      <c r="CS49" s="612"/>
      <c r="CT49" s="612"/>
      <c r="CU49" s="612"/>
      <c r="CV49" s="612"/>
      <c r="CW49" s="612"/>
      <c r="CX49" s="612"/>
      <c r="CY49" s="613"/>
      <c r="CZ49" s="614">
        <v>100</v>
      </c>
      <c r="DA49" s="615"/>
      <c r="DB49" s="615"/>
      <c r="DC49" s="616"/>
      <c r="DD49" s="617">
        <v>9556282</v>
      </c>
      <c r="DE49" s="612"/>
      <c r="DF49" s="612"/>
      <c r="DG49" s="612"/>
      <c r="DH49" s="612"/>
      <c r="DI49" s="612"/>
      <c r="DJ49" s="612"/>
      <c r="DK49" s="613"/>
      <c r="DL49" s="618"/>
      <c r="DM49" s="619"/>
      <c r="DN49" s="619"/>
      <c r="DO49" s="619"/>
      <c r="DP49" s="619"/>
      <c r="DQ49" s="619"/>
      <c r="DR49" s="619"/>
      <c r="DS49" s="619"/>
      <c r="DT49" s="619"/>
      <c r="DU49" s="619"/>
      <c r="DV49" s="620"/>
      <c r="DW49" s="621"/>
      <c r="DX49" s="622"/>
      <c r="DY49" s="622"/>
      <c r="DZ49" s="622"/>
      <c r="EA49" s="622"/>
      <c r="EB49" s="622"/>
      <c r="EC49" s="623"/>
    </row>
  </sheetData>
  <sheetProtection algorithmName="SHA-512" hashValue="U7W3JndvwTKWGkQOvXVRIn4FCbExf8Ou4QHI+SY2CS44ZQ7z/+5XYP2k9Dy2ruZa6yq36Mv/D7O3xtMSTxQhjw==" saltValue="n1Z8fYWqUkSK9OfaFiYze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A135"/>
  <sheetViews>
    <sheetView tabSelected="1" zoomScale="70" zoomScaleNormal="25" zoomScaleSheetLayoutView="70" workbookViewId="0">
      <selection activeCell="BH7" sqref="BH7"/>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07" t="s">
        <v>368</v>
      </c>
      <c r="B2" s="1107"/>
      <c r="C2" s="1107"/>
      <c r="D2" s="1107"/>
      <c r="E2" s="1107"/>
      <c r="F2" s="1107"/>
      <c r="G2" s="1107"/>
      <c r="H2" s="1107"/>
      <c r="I2" s="1107"/>
      <c r="J2" s="1107"/>
      <c r="K2" s="1107"/>
      <c r="L2" s="1107"/>
      <c r="M2" s="1107"/>
      <c r="N2" s="1107"/>
      <c r="O2" s="1107"/>
      <c r="P2" s="1107"/>
      <c r="Q2" s="1107"/>
      <c r="R2" s="1107"/>
      <c r="S2" s="1107"/>
      <c r="T2" s="1107"/>
      <c r="U2" s="1107"/>
      <c r="V2" s="1107"/>
      <c r="W2" s="1107"/>
      <c r="X2" s="1107"/>
      <c r="Y2" s="1107"/>
      <c r="Z2" s="1107"/>
      <c r="AA2" s="1107"/>
      <c r="AB2" s="1107"/>
      <c r="AC2" s="1107"/>
      <c r="AD2" s="1107"/>
      <c r="AE2" s="1107"/>
      <c r="AF2" s="1107"/>
      <c r="AG2" s="1107"/>
      <c r="AH2" s="1107"/>
      <c r="AI2" s="1107"/>
      <c r="AJ2" s="1107"/>
      <c r="AK2" s="1107"/>
      <c r="AL2" s="1107"/>
      <c r="AM2" s="1107"/>
      <c r="AN2" s="1107"/>
      <c r="AO2" s="1107"/>
      <c r="AP2" s="1107"/>
      <c r="AQ2" s="1107"/>
      <c r="AR2" s="1107"/>
      <c r="AS2" s="1107"/>
      <c r="AT2" s="1107"/>
      <c r="AU2" s="1107"/>
      <c r="AV2" s="1107"/>
      <c r="AW2" s="1107"/>
      <c r="AX2" s="1107"/>
      <c r="AY2" s="1107"/>
      <c r="AZ2" s="1107"/>
      <c r="BA2" s="1107"/>
      <c r="BB2" s="1107"/>
      <c r="BC2" s="1107"/>
      <c r="BD2" s="1107"/>
      <c r="BE2" s="1107"/>
      <c r="BF2" s="1107"/>
      <c r="BG2" s="1107"/>
      <c r="BH2" s="1107"/>
      <c r="BI2" s="110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08" t="s">
        <v>369</v>
      </c>
      <c r="DK2" s="1109"/>
      <c r="DL2" s="1109"/>
      <c r="DM2" s="1109"/>
      <c r="DN2" s="1109"/>
      <c r="DO2" s="1110"/>
      <c r="DP2" s="228"/>
      <c r="DQ2" s="1108" t="s">
        <v>370</v>
      </c>
      <c r="DR2" s="1109"/>
      <c r="DS2" s="1109"/>
      <c r="DT2" s="1109"/>
      <c r="DU2" s="1109"/>
      <c r="DV2" s="1109"/>
      <c r="DW2" s="1109"/>
      <c r="DX2" s="1109"/>
      <c r="DY2" s="1109"/>
      <c r="DZ2" s="111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60" t="s">
        <v>371</v>
      </c>
      <c r="B4" s="1060"/>
      <c r="C4" s="1060"/>
      <c r="D4" s="1060"/>
      <c r="E4" s="1060"/>
      <c r="F4" s="1060"/>
      <c r="G4" s="1060"/>
      <c r="H4" s="1060"/>
      <c r="I4" s="1060"/>
      <c r="J4" s="1060"/>
      <c r="K4" s="1060"/>
      <c r="L4" s="1060"/>
      <c r="M4" s="1060"/>
      <c r="N4" s="1060"/>
      <c r="O4" s="1060"/>
      <c r="P4" s="1060"/>
      <c r="Q4" s="1060"/>
      <c r="R4" s="1060"/>
      <c r="S4" s="1060"/>
      <c r="T4" s="1060"/>
      <c r="U4" s="1060"/>
      <c r="V4" s="1060"/>
      <c r="W4" s="1060"/>
      <c r="X4" s="1060"/>
      <c r="Y4" s="1060"/>
      <c r="Z4" s="1060"/>
      <c r="AA4" s="1060"/>
      <c r="AB4" s="1060"/>
      <c r="AC4" s="1060"/>
      <c r="AD4" s="1060"/>
      <c r="AE4" s="1060"/>
      <c r="AF4" s="1060"/>
      <c r="AG4" s="1060"/>
      <c r="AH4" s="1060"/>
      <c r="AI4" s="1060"/>
      <c r="AJ4" s="1060"/>
      <c r="AK4" s="1060"/>
      <c r="AL4" s="1060"/>
      <c r="AM4" s="1060"/>
      <c r="AN4" s="1060"/>
      <c r="AO4" s="1060"/>
      <c r="AP4" s="1060"/>
      <c r="AQ4" s="1060"/>
      <c r="AR4" s="1060"/>
      <c r="AS4" s="1060"/>
      <c r="AT4" s="1060"/>
      <c r="AU4" s="1060"/>
      <c r="AV4" s="1060"/>
      <c r="AW4" s="1060"/>
      <c r="AX4" s="1060"/>
      <c r="AY4" s="1060"/>
      <c r="AZ4" s="232"/>
      <c r="BA4" s="232"/>
      <c r="BB4" s="232"/>
      <c r="BC4" s="232"/>
      <c r="BD4" s="232"/>
      <c r="BE4" s="233"/>
      <c r="BF4" s="233"/>
      <c r="BG4" s="233"/>
      <c r="BH4" s="233"/>
      <c r="BI4" s="233"/>
      <c r="BJ4" s="233"/>
      <c r="BK4" s="233"/>
      <c r="BL4" s="233"/>
      <c r="BM4" s="233"/>
      <c r="BN4" s="233"/>
      <c r="BO4" s="233"/>
      <c r="BP4" s="233"/>
      <c r="BQ4" s="730" t="s">
        <v>372</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6" t="s">
        <v>373</v>
      </c>
      <c r="B5" s="997"/>
      <c r="C5" s="997"/>
      <c r="D5" s="997"/>
      <c r="E5" s="997"/>
      <c r="F5" s="997"/>
      <c r="G5" s="997"/>
      <c r="H5" s="997"/>
      <c r="I5" s="997"/>
      <c r="J5" s="997"/>
      <c r="K5" s="997"/>
      <c r="L5" s="997"/>
      <c r="M5" s="997"/>
      <c r="N5" s="997"/>
      <c r="O5" s="997"/>
      <c r="P5" s="998"/>
      <c r="Q5" s="1002" t="s">
        <v>374</v>
      </c>
      <c r="R5" s="1003"/>
      <c r="S5" s="1003"/>
      <c r="T5" s="1003"/>
      <c r="U5" s="1004"/>
      <c r="V5" s="1002" t="s">
        <v>375</v>
      </c>
      <c r="W5" s="1003"/>
      <c r="X5" s="1003"/>
      <c r="Y5" s="1003"/>
      <c r="Z5" s="1004"/>
      <c r="AA5" s="1002" t="s">
        <v>376</v>
      </c>
      <c r="AB5" s="1003"/>
      <c r="AC5" s="1003"/>
      <c r="AD5" s="1003"/>
      <c r="AE5" s="1003"/>
      <c r="AF5" s="1111" t="s">
        <v>377</v>
      </c>
      <c r="AG5" s="1003"/>
      <c r="AH5" s="1003"/>
      <c r="AI5" s="1003"/>
      <c r="AJ5" s="1016"/>
      <c r="AK5" s="1003" t="s">
        <v>378</v>
      </c>
      <c r="AL5" s="1003"/>
      <c r="AM5" s="1003"/>
      <c r="AN5" s="1003"/>
      <c r="AO5" s="1004"/>
      <c r="AP5" s="1002" t="s">
        <v>379</v>
      </c>
      <c r="AQ5" s="1003"/>
      <c r="AR5" s="1003"/>
      <c r="AS5" s="1003"/>
      <c r="AT5" s="1004"/>
      <c r="AU5" s="1002" t="s">
        <v>380</v>
      </c>
      <c r="AV5" s="1003"/>
      <c r="AW5" s="1003"/>
      <c r="AX5" s="1003"/>
      <c r="AY5" s="1016"/>
      <c r="AZ5" s="232"/>
      <c r="BA5" s="232"/>
      <c r="BB5" s="232"/>
      <c r="BC5" s="232"/>
      <c r="BD5" s="232"/>
      <c r="BE5" s="233"/>
      <c r="BF5" s="233"/>
      <c r="BG5" s="233"/>
      <c r="BH5" s="233"/>
      <c r="BI5" s="233"/>
      <c r="BJ5" s="233"/>
      <c r="BK5" s="233"/>
      <c r="BL5" s="233"/>
      <c r="BM5" s="233"/>
      <c r="BN5" s="233"/>
      <c r="BO5" s="233"/>
      <c r="BP5" s="233"/>
      <c r="BQ5" s="996" t="s">
        <v>381</v>
      </c>
      <c r="BR5" s="997"/>
      <c r="BS5" s="997"/>
      <c r="BT5" s="997"/>
      <c r="BU5" s="997"/>
      <c r="BV5" s="997"/>
      <c r="BW5" s="997"/>
      <c r="BX5" s="997"/>
      <c r="BY5" s="997"/>
      <c r="BZ5" s="997"/>
      <c r="CA5" s="997"/>
      <c r="CB5" s="997"/>
      <c r="CC5" s="997"/>
      <c r="CD5" s="997"/>
      <c r="CE5" s="997"/>
      <c r="CF5" s="997"/>
      <c r="CG5" s="998"/>
      <c r="CH5" s="1002" t="s">
        <v>382</v>
      </c>
      <c r="CI5" s="1003"/>
      <c r="CJ5" s="1003"/>
      <c r="CK5" s="1003"/>
      <c r="CL5" s="1004"/>
      <c r="CM5" s="1002" t="s">
        <v>383</v>
      </c>
      <c r="CN5" s="1003"/>
      <c r="CO5" s="1003"/>
      <c r="CP5" s="1003"/>
      <c r="CQ5" s="1004"/>
      <c r="CR5" s="1002" t="s">
        <v>384</v>
      </c>
      <c r="CS5" s="1003"/>
      <c r="CT5" s="1003"/>
      <c r="CU5" s="1003"/>
      <c r="CV5" s="1004"/>
      <c r="CW5" s="1002" t="s">
        <v>385</v>
      </c>
      <c r="CX5" s="1003"/>
      <c r="CY5" s="1003"/>
      <c r="CZ5" s="1003"/>
      <c r="DA5" s="1004"/>
      <c r="DB5" s="1002" t="s">
        <v>386</v>
      </c>
      <c r="DC5" s="1003"/>
      <c r="DD5" s="1003"/>
      <c r="DE5" s="1003"/>
      <c r="DF5" s="1004"/>
      <c r="DG5" s="1101" t="s">
        <v>387</v>
      </c>
      <c r="DH5" s="1102"/>
      <c r="DI5" s="1102"/>
      <c r="DJ5" s="1102"/>
      <c r="DK5" s="1103"/>
      <c r="DL5" s="1101" t="s">
        <v>388</v>
      </c>
      <c r="DM5" s="1102"/>
      <c r="DN5" s="1102"/>
      <c r="DO5" s="1102"/>
      <c r="DP5" s="1103"/>
      <c r="DQ5" s="1002" t="s">
        <v>389</v>
      </c>
      <c r="DR5" s="1003"/>
      <c r="DS5" s="1003"/>
      <c r="DT5" s="1003"/>
      <c r="DU5" s="1004"/>
      <c r="DV5" s="1002" t="s">
        <v>380</v>
      </c>
      <c r="DW5" s="1003"/>
      <c r="DX5" s="1003"/>
      <c r="DY5" s="1003"/>
      <c r="DZ5" s="1016"/>
      <c r="EA5" s="234"/>
    </row>
    <row r="6" spans="1:131" s="235" customFormat="1" ht="26.25" customHeight="1" thickBot="1" x14ac:dyDescent="0.2">
      <c r="A6" s="999"/>
      <c r="B6" s="1000"/>
      <c r="C6" s="1000"/>
      <c r="D6" s="1000"/>
      <c r="E6" s="1000"/>
      <c r="F6" s="1000"/>
      <c r="G6" s="1000"/>
      <c r="H6" s="1000"/>
      <c r="I6" s="1000"/>
      <c r="J6" s="1000"/>
      <c r="K6" s="1000"/>
      <c r="L6" s="1000"/>
      <c r="M6" s="1000"/>
      <c r="N6" s="1000"/>
      <c r="O6" s="1000"/>
      <c r="P6" s="1001"/>
      <c r="Q6" s="1005"/>
      <c r="R6" s="1006"/>
      <c r="S6" s="1006"/>
      <c r="T6" s="1006"/>
      <c r="U6" s="1007"/>
      <c r="V6" s="1005"/>
      <c r="W6" s="1006"/>
      <c r="X6" s="1006"/>
      <c r="Y6" s="1006"/>
      <c r="Z6" s="1007"/>
      <c r="AA6" s="1005"/>
      <c r="AB6" s="1006"/>
      <c r="AC6" s="1006"/>
      <c r="AD6" s="1006"/>
      <c r="AE6" s="1006"/>
      <c r="AF6" s="1112"/>
      <c r="AG6" s="1006"/>
      <c r="AH6" s="1006"/>
      <c r="AI6" s="1006"/>
      <c r="AJ6" s="1017"/>
      <c r="AK6" s="1006"/>
      <c r="AL6" s="1006"/>
      <c r="AM6" s="1006"/>
      <c r="AN6" s="1006"/>
      <c r="AO6" s="1007"/>
      <c r="AP6" s="1005"/>
      <c r="AQ6" s="1006"/>
      <c r="AR6" s="1006"/>
      <c r="AS6" s="1006"/>
      <c r="AT6" s="1007"/>
      <c r="AU6" s="1005"/>
      <c r="AV6" s="1006"/>
      <c r="AW6" s="1006"/>
      <c r="AX6" s="1006"/>
      <c r="AY6" s="1017"/>
      <c r="AZ6" s="232"/>
      <c r="BA6" s="232"/>
      <c r="BB6" s="232"/>
      <c r="BC6" s="232"/>
      <c r="BD6" s="232"/>
      <c r="BE6" s="233"/>
      <c r="BF6" s="233"/>
      <c r="BG6" s="233"/>
      <c r="BH6" s="233"/>
      <c r="BI6" s="233"/>
      <c r="BJ6" s="233"/>
      <c r="BK6" s="233"/>
      <c r="BL6" s="233"/>
      <c r="BM6" s="233"/>
      <c r="BN6" s="233"/>
      <c r="BO6" s="233"/>
      <c r="BP6" s="233"/>
      <c r="BQ6" s="999"/>
      <c r="BR6" s="1000"/>
      <c r="BS6" s="1000"/>
      <c r="BT6" s="1000"/>
      <c r="BU6" s="1000"/>
      <c r="BV6" s="1000"/>
      <c r="BW6" s="1000"/>
      <c r="BX6" s="1000"/>
      <c r="BY6" s="1000"/>
      <c r="BZ6" s="1000"/>
      <c r="CA6" s="1000"/>
      <c r="CB6" s="1000"/>
      <c r="CC6" s="1000"/>
      <c r="CD6" s="1000"/>
      <c r="CE6" s="1000"/>
      <c r="CF6" s="1000"/>
      <c r="CG6" s="1001"/>
      <c r="CH6" s="1005"/>
      <c r="CI6" s="1006"/>
      <c r="CJ6" s="1006"/>
      <c r="CK6" s="1006"/>
      <c r="CL6" s="1007"/>
      <c r="CM6" s="1005"/>
      <c r="CN6" s="1006"/>
      <c r="CO6" s="1006"/>
      <c r="CP6" s="1006"/>
      <c r="CQ6" s="1007"/>
      <c r="CR6" s="1005"/>
      <c r="CS6" s="1006"/>
      <c r="CT6" s="1006"/>
      <c r="CU6" s="1006"/>
      <c r="CV6" s="1007"/>
      <c r="CW6" s="1005"/>
      <c r="CX6" s="1006"/>
      <c r="CY6" s="1006"/>
      <c r="CZ6" s="1006"/>
      <c r="DA6" s="1007"/>
      <c r="DB6" s="1005"/>
      <c r="DC6" s="1006"/>
      <c r="DD6" s="1006"/>
      <c r="DE6" s="1006"/>
      <c r="DF6" s="1007"/>
      <c r="DG6" s="1104"/>
      <c r="DH6" s="1105"/>
      <c r="DI6" s="1105"/>
      <c r="DJ6" s="1105"/>
      <c r="DK6" s="1106"/>
      <c r="DL6" s="1104"/>
      <c r="DM6" s="1105"/>
      <c r="DN6" s="1105"/>
      <c r="DO6" s="1105"/>
      <c r="DP6" s="1106"/>
      <c r="DQ6" s="1005"/>
      <c r="DR6" s="1006"/>
      <c r="DS6" s="1006"/>
      <c r="DT6" s="1006"/>
      <c r="DU6" s="1007"/>
      <c r="DV6" s="1005"/>
      <c r="DW6" s="1006"/>
      <c r="DX6" s="1006"/>
      <c r="DY6" s="1006"/>
      <c r="DZ6" s="1017"/>
      <c r="EA6" s="234"/>
    </row>
    <row r="7" spans="1:131" s="235" customFormat="1" ht="26.25" customHeight="1" thickTop="1" x14ac:dyDescent="0.15">
      <c r="A7" s="236">
        <v>1</v>
      </c>
      <c r="B7" s="1048" t="s">
        <v>390</v>
      </c>
      <c r="C7" s="1049"/>
      <c r="D7" s="1049"/>
      <c r="E7" s="1049"/>
      <c r="F7" s="1049"/>
      <c r="G7" s="1049"/>
      <c r="H7" s="1049"/>
      <c r="I7" s="1049"/>
      <c r="J7" s="1049"/>
      <c r="K7" s="1049"/>
      <c r="L7" s="1049"/>
      <c r="M7" s="1049"/>
      <c r="N7" s="1049"/>
      <c r="O7" s="1049"/>
      <c r="P7" s="1050"/>
      <c r="Q7" s="1088">
        <v>17820</v>
      </c>
      <c r="R7" s="1089"/>
      <c r="S7" s="1089"/>
      <c r="T7" s="1089"/>
      <c r="U7" s="1089"/>
      <c r="V7" s="1089">
        <v>17340</v>
      </c>
      <c r="W7" s="1089"/>
      <c r="X7" s="1089"/>
      <c r="Y7" s="1089"/>
      <c r="Z7" s="1089"/>
      <c r="AA7" s="1089">
        <v>480</v>
      </c>
      <c r="AB7" s="1089"/>
      <c r="AC7" s="1089"/>
      <c r="AD7" s="1089"/>
      <c r="AE7" s="1090"/>
      <c r="AF7" s="1091">
        <v>250</v>
      </c>
      <c r="AG7" s="1092"/>
      <c r="AH7" s="1092"/>
      <c r="AI7" s="1092"/>
      <c r="AJ7" s="1093"/>
      <c r="AK7" s="1094">
        <v>459</v>
      </c>
      <c r="AL7" s="1095"/>
      <c r="AM7" s="1095"/>
      <c r="AN7" s="1095"/>
      <c r="AO7" s="1095"/>
      <c r="AP7" s="1095">
        <v>10309</v>
      </c>
      <c r="AQ7" s="1095"/>
      <c r="AR7" s="1095"/>
      <c r="AS7" s="1095"/>
      <c r="AT7" s="1095"/>
      <c r="AU7" s="1096"/>
      <c r="AV7" s="1096"/>
      <c r="AW7" s="1096"/>
      <c r="AX7" s="1096"/>
      <c r="AY7" s="1097"/>
      <c r="AZ7" s="232"/>
      <c r="BA7" s="232"/>
      <c r="BB7" s="232"/>
      <c r="BC7" s="232"/>
      <c r="BD7" s="232"/>
      <c r="BE7" s="233"/>
      <c r="BF7" s="233"/>
      <c r="BG7" s="233"/>
      <c r="BH7" s="233"/>
      <c r="BI7" s="233"/>
      <c r="BJ7" s="233"/>
      <c r="BK7" s="233"/>
      <c r="BL7" s="233"/>
      <c r="BM7" s="233"/>
      <c r="BN7" s="233"/>
      <c r="BO7" s="233"/>
      <c r="BP7" s="233"/>
      <c r="BQ7" s="236">
        <v>1</v>
      </c>
      <c r="BR7" s="237"/>
      <c r="BS7" s="1098"/>
      <c r="BT7" s="1099"/>
      <c r="BU7" s="1099"/>
      <c r="BV7" s="1099"/>
      <c r="BW7" s="1099"/>
      <c r="BX7" s="1099"/>
      <c r="BY7" s="1099"/>
      <c r="BZ7" s="1099"/>
      <c r="CA7" s="1099"/>
      <c r="CB7" s="1099"/>
      <c r="CC7" s="1099"/>
      <c r="CD7" s="1099"/>
      <c r="CE7" s="1099"/>
      <c r="CF7" s="1099"/>
      <c r="CG7" s="1100"/>
      <c r="CH7" s="1085"/>
      <c r="CI7" s="1086"/>
      <c r="CJ7" s="1086"/>
      <c r="CK7" s="1086"/>
      <c r="CL7" s="1087"/>
      <c r="CM7" s="1085"/>
      <c r="CN7" s="1086"/>
      <c r="CO7" s="1086"/>
      <c r="CP7" s="1086"/>
      <c r="CQ7" s="1087"/>
      <c r="CR7" s="1085"/>
      <c r="CS7" s="1086"/>
      <c r="CT7" s="1086"/>
      <c r="CU7" s="1086"/>
      <c r="CV7" s="1087"/>
      <c r="CW7" s="1085"/>
      <c r="CX7" s="1086"/>
      <c r="CY7" s="1086"/>
      <c r="CZ7" s="1086"/>
      <c r="DA7" s="1087"/>
      <c r="DB7" s="1085"/>
      <c r="DC7" s="1086"/>
      <c r="DD7" s="1086"/>
      <c r="DE7" s="1086"/>
      <c r="DF7" s="1087"/>
      <c r="DG7" s="1085"/>
      <c r="DH7" s="1086"/>
      <c r="DI7" s="1086"/>
      <c r="DJ7" s="1086"/>
      <c r="DK7" s="1087"/>
      <c r="DL7" s="1085"/>
      <c r="DM7" s="1086"/>
      <c r="DN7" s="1086"/>
      <c r="DO7" s="1086"/>
      <c r="DP7" s="1087"/>
      <c r="DQ7" s="1085"/>
      <c r="DR7" s="1086"/>
      <c r="DS7" s="1086"/>
      <c r="DT7" s="1086"/>
      <c r="DU7" s="1087"/>
      <c r="DV7" s="1098"/>
      <c r="DW7" s="1099"/>
      <c r="DX7" s="1099"/>
      <c r="DY7" s="1099"/>
      <c r="DZ7" s="1113"/>
      <c r="EA7" s="234"/>
    </row>
    <row r="8" spans="1:131" s="235" customFormat="1" ht="26.25" customHeight="1" x14ac:dyDescent="0.15">
      <c r="A8" s="238">
        <v>2</v>
      </c>
      <c r="B8" s="1031" t="s">
        <v>391</v>
      </c>
      <c r="C8" s="1032"/>
      <c r="D8" s="1032"/>
      <c r="E8" s="1032"/>
      <c r="F8" s="1032"/>
      <c r="G8" s="1032"/>
      <c r="H8" s="1032"/>
      <c r="I8" s="1032"/>
      <c r="J8" s="1032"/>
      <c r="K8" s="1032"/>
      <c r="L8" s="1032"/>
      <c r="M8" s="1032"/>
      <c r="N8" s="1032"/>
      <c r="O8" s="1032"/>
      <c r="P8" s="1033"/>
      <c r="Q8" s="1039">
        <v>735</v>
      </c>
      <c r="R8" s="1040"/>
      <c r="S8" s="1040"/>
      <c r="T8" s="1040"/>
      <c r="U8" s="1040"/>
      <c r="V8" s="1040">
        <v>679</v>
      </c>
      <c r="W8" s="1040"/>
      <c r="X8" s="1040"/>
      <c r="Y8" s="1040"/>
      <c r="Z8" s="1040"/>
      <c r="AA8" s="1040">
        <v>56</v>
      </c>
      <c r="AB8" s="1040"/>
      <c r="AC8" s="1040"/>
      <c r="AD8" s="1040"/>
      <c r="AE8" s="1041"/>
      <c r="AF8" s="1036">
        <v>10</v>
      </c>
      <c r="AG8" s="1037"/>
      <c r="AH8" s="1037"/>
      <c r="AI8" s="1037"/>
      <c r="AJ8" s="1038"/>
      <c r="AK8" s="1081">
        <v>368</v>
      </c>
      <c r="AL8" s="1082"/>
      <c r="AM8" s="1082"/>
      <c r="AN8" s="1082"/>
      <c r="AO8" s="1082"/>
      <c r="AP8" s="1082">
        <v>1189</v>
      </c>
      <c r="AQ8" s="1082"/>
      <c r="AR8" s="1082"/>
      <c r="AS8" s="1082"/>
      <c r="AT8" s="1082"/>
      <c r="AU8" s="1083"/>
      <c r="AV8" s="1083"/>
      <c r="AW8" s="1083"/>
      <c r="AX8" s="1083"/>
      <c r="AY8" s="1084"/>
      <c r="AZ8" s="232"/>
      <c r="BA8" s="232"/>
      <c r="BB8" s="232"/>
      <c r="BC8" s="232"/>
      <c r="BD8" s="232"/>
      <c r="BE8" s="233"/>
      <c r="BF8" s="233"/>
      <c r="BG8" s="233"/>
      <c r="BH8" s="233"/>
      <c r="BI8" s="233"/>
      <c r="BJ8" s="233"/>
      <c r="BK8" s="233"/>
      <c r="BL8" s="233"/>
      <c r="BM8" s="233"/>
      <c r="BN8" s="233"/>
      <c r="BO8" s="233"/>
      <c r="BP8" s="233"/>
      <c r="BQ8" s="238">
        <v>2</v>
      </c>
      <c r="BR8" s="239"/>
      <c r="BS8" s="993"/>
      <c r="BT8" s="994"/>
      <c r="BU8" s="994"/>
      <c r="BV8" s="994"/>
      <c r="BW8" s="994"/>
      <c r="BX8" s="994"/>
      <c r="BY8" s="994"/>
      <c r="BZ8" s="994"/>
      <c r="CA8" s="994"/>
      <c r="CB8" s="994"/>
      <c r="CC8" s="994"/>
      <c r="CD8" s="994"/>
      <c r="CE8" s="994"/>
      <c r="CF8" s="994"/>
      <c r="CG8" s="1015"/>
      <c r="CH8" s="990"/>
      <c r="CI8" s="991"/>
      <c r="CJ8" s="991"/>
      <c r="CK8" s="991"/>
      <c r="CL8" s="992"/>
      <c r="CM8" s="990"/>
      <c r="CN8" s="991"/>
      <c r="CO8" s="991"/>
      <c r="CP8" s="991"/>
      <c r="CQ8" s="992"/>
      <c r="CR8" s="990"/>
      <c r="CS8" s="991"/>
      <c r="CT8" s="991"/>
      <c r="CU8" s="991"/>
      <c r="CV8" s="992"/>
      <c r="CW8" s="990"/>
      <c r="CX8" s="991"/>
      <c r="CY8" s="991"/>
      <c r="CZ8" s="991"/>
      <c r="DA8" s="992"/>
      <c r="DB8" s="990"/>
      <c r="DC8" s="991"/>
      <c r="DD8" s="991"/>
      <c r="DE8" s="991"/>
      <c r="DF8" s="992"/>
      <c r="DG8" s="990"/>
      <c r="DH8" s="991"/>
      <c r="DI8" s="991"/>
      <c r="DJ8" s="991"/>
      <c r="DK8" s="992"/>
      <c r="DL8" s="990"/>
      <c r="DM8" s="991"/>
      <c r="DN8" s="991"/>
      <c r="DO8" s="991"/>
      <c r="DP8" s="992"/>
      <c r="DQ8" s="990"/>
      <c r="DR8" s="991"/>
      <c r="DS8" s="991"/>
      <c r="DT8" s="991"/>
      <c r="DU8" s="992"/>
      <c r="DV8" s="993"/>
      <c r="DW8" s="994"/>
      <c r="DX8" s="994"/>
      <c r="DY8" s="994"/>
      <c r="DZ8" s="995"/>
      <c r="EA8" s="234"/>
    </row>
    <row r="9" spans="1:131" s="235" customFormat="1" ht="26.25" customHeight="1" x14ac:dyDescent="0.15">
      <c r="A9" s="238">
        <v>3</v>
      </c>
      <c r="B9" s="1031"/>
      <c r="C9" s="1032"/>
      <c r="D9" s="1032"/>
      <c r="E9" s="1032"/>
      <c r="F9" s="1032"/>
      <c r="G9" s="1032"/>
      <c r="H9" s="1032"/>
      <c r="I9" s="1032"/>
      <c r="J9" s="1032"/>
      <c r="K9" s="1032"/>
      <c r="L9" s="1032"/>
      <c r="M9" s="1032"/>
      <c r="N9" s="1032"/>
      <c r="O9" s="1032"/>
      <c r="P9" s="1033"/>
      <c r="Q9" s="1039"/>
      <c r="R9" s="1040"/>
      <c r="S9" s="1040"/>
      <c r="T9" s="1040"/>
      <c r="U9" s="1040"/>
      <c r="V9" s="1040"/>
      <c r="W9" s="1040"/>
      <c r="X9" s="1040"/>
      <c r="Y9" s="1040"/>
      <c r="Z9" s="1040"/>
      <c r="AA9" s="1040"/>
      <c r="AB9" s="1040"/>
      <c r="AC9" s="1040"/>
      <c r="AD9" s="1040"/>
      <c r="AE9" s="1041"/>
      <c r="AF9" s="1036"/>
      <c r="AG9" s="1037"/>
      <c r="AH9" s="1037"/>
      <c r="AI9" s="1037"/>
      <c r="AJ9" s="1038"/>
      <c r="AK9" s="1081"/>
      <c r="AL9" s="1082"/>
      <c r="AM9" s="1082"/>
      <c r="AN9" s="1082"/>
      <c r="AO9" s="1082"/>
      <c r="AP9" s="1082"/>
      <c r="AQ9" s="1082"/>
      <c r="AR9" s="1082"/>
      <c r="AS9" s="1082"/>
      <c r="AT9" s="1082"/>
      <c r="AU9" s="1083"/>
      <c r="AV9" s="1083"/>
      <c r="AW9" s="1083"/>
      <c r="AX9" s="1083"/>
      <c r="AY9" s="1084"/>
      <c r="AZ9" s="232"/>
      <c r="BA9" s="232"/>
      <c r="BB9" s="232"/>
      <c r="BC9" s="232"/>
      <c r="BD9" s="232"/>
      <c r="BE9" s="233"/>
      <c r="BF9" s="233"/>
      <c r="BG9" s="233"/>
      <c r="BH9" s="233"/>
      <c r="BI9" s="233"/>
      <c r="BJ9" s="233"/>
      <c r="BK9" s="233"/>
      <c r="BL9" s="233"/>
      <c r="BM9" s="233"/>
      <c r="BN9" s="233"/>
      <c r="BO9" s="233"/>
      <c r="BP9" s="233"/>
      <c r="BQ9" s="238">
        <v>3</v>
      </c>
      <c r="BR9" s="239"/>
      <c r="BS9" s="993"/>
      <c r="BT9" s="994"/>
      <c r="BU9" s="994"/>
      <c r="BV9" s="994"/>
      <c r="BW9" s="994"/>
      <c r="BX9" s="994"/>
      <c r="BY9" s="994"/>
      <c r="BZ9" s="994"/>
      <c r="CA9" s="994"/>
      <c r="CB9" s="994"/>
      <c r="CC9" s="994"/>
      <c r="CD9" s="994"/>
      <c r="CE9" s="994"/>
      <c r="CF9" s="994"/>
      <c r="CG9" s="1015"/>
      <c r="CH9" s="990"/>
      <c r="CI9" s="991"/>
      <c r="CJ9" s="991"/>
      <c r="CK9" s="991"/>
      <c r="CL9" s="992"/>
      <c r="CM9" s="990"/>
      <c r="CN9" s="991"/>
      <c r="CO9" s="991"/>
      <c r="CP9" s="991"/>
      <c r="CQ9" s="992"/>
      <c r="CR9" s="990"/>
      <c r="CS9" s="991"/>
      <c r="CT9" s="991"/>
      <c r="CU9" s="991"/>
      <c r="CV9" s="992"/>
      <c r="CW9" s="990"/>
      <c r="CX9" s="991"/>
      <c r="CY9" s="991"/>
      <c r="CZ9" s="991"/>
      <c r="DA9" s="992"/>
      <c r="DB9" s="990"/>
      <c r="DC9" s="991"/>
      <c r="DD9" s="991"/>
      <c r="DE9" s="991"/>
      <c r="DF9" s="992"/>
      <c r="DG9" s="990"/>
      <c r="DH9" s="991"/>
      <c r="DI9" s="991"/>
      <c r="DJ9" s="991"/>
      <c r="DK9" s="992"/>
      <c r="DL9" s="990"/>
      <c r="DM9" s="991"/>
      <c r="DN9" s="991"/>
      <c r="DO9" s="991"/>
      <c r="DP9" s="992"/>
      <c r="DQ9" s="990"/>
      <c r="DR9" s="991"/>
      <c r="DS9" s="991"/>
      <c r="DT9" s="991"/>
      <c r="DU9" s="992"/>
      <c r="DV9" s="993"/>
      <c r="DW9" s="994"/>
      <c r="DX9" s="994"/>
      <c r="DY9" s="994"/>
      <c r="DZ9" s="995"/>
      <c r="EA9" s="234"/>
    </row>
    <row r="10" spans="1:131" s="235" customFormat="1" ht="26.25" customHeight="1" x14ac:dyDescent="0.15">
      <c r="A10" s="238">
        <v>4</v>
      </c>
      <c r="B10" s="1031"/>
      <c r="C10" s="1032"/>
      <c r="D10" s="1032"/>
      <c r="E10" s="1032"/>
      <c r="F10" s="1032"/>
      <c r="G10" s="1032"/>
      <c r="H10" s="1032"/>
      <c r="I10" s="1032"/>
      <c r="J10" s="1032"/>
      <c r="K10" s="1032"/>
      <c r="L10" s="1032"/>
      <c r="M10" s="1032"/>
      <c r="N10" s="1032"/>
      <c r="O10" s="1032"/>
      <c r="P10" s="1033"/>
      <c r="Q10" s="1039"/>
      <c r="R10" s="1040"/>
      <c r="S10" s="1040"/>
      <c r="T10" s="1040"/>
      <c r="U10" s="1040"/>
      <c r="V10" s="1040"/>
      <c r="W10" s="1040"/>
      <c r="X10" s="1040"/>
      <c r="Y10" s="1040"/>
      <c r="Z10" s="1040"/>
      <c r="AA10" s="1040"/>
      <c r="AB10" s="1040"/>
      <c r="AC10" s="1040"/>
      <c r="AD10" s="1040"/>
      <c r="AE10" s="1041"/>
      <c r="AF10" s="1036"/>
      <c r="AG10" s="1037"/>
      <c r="AH10" s="1037"/>
      <c r="AI10" s="1037"/>
      <c r="AJ10" s="1038"/>
      <c r="AK10" s="1081"/>
      <c r="AL10" s="1082"/>
      <c r="AM10" s="1082"/>
      <c r="AN10" s="1082"/>
      <c r="AO10" s="1082"/>
      <c r="AP10" s="1082"/>
      <c r="AQ10" s="1082"/>
      <c r="AR10" s="1082"/>
      <c r="AS10" s="1082"/>
      <c r="AT10" s="1082"/>
      <c r="AU10" s="1083"/>
      <c r="AV10" s="1083"/>
      <c r="AW10" s="1083"/>
      <c r="AX10" s="1083"/>
      <c r="AY10" s="1084"/>
      <c r="AZ10" s="232"/>
      <c r="BA10" s="232"/>
      <c r="BB10" s="232"/>
      <c r="BC10" s="232"/>
      <c r="BD10" s="232"/>
      <c r="BE10" s="233"/>
      <c r="BF10" s="233"/>
      <c r="BG10" s="233"/>
      <c r="BH10" s="233"/>
      <c r="BI10" s="233"/>
      <c r="BJ10" s="233"/>
      <c r="BK10" s="233"/>
      <c r="BL10" s="233"/>
      <c r="BM10" s="233"/>
      <c r="BN10" s="233"/>
      <c r="BO10" s="233"/>
      <c r="BP10" s="233"/>
      <c r="BQ10" s="238">
        <v>4</v>
      </c>
      <c r="BR10" s="239"/>
      <c r="BS10" s="993"/>
      <c r="BT10" s="994"/>
      <c r="BU10" s="994"/>
      <c r="BV10" s="994"/>
      <c r="BW10" s="994"/>
      <c r="BX10" s="994"/>
      <c r="BY10" s="994"/>
      <c r="BZ10" s="994"/>
      <c r="CA10" s="994"/>
      <c r="CB10" s="994"/>
      <c r="CC10" s="994"/>
      <c r="CD10" s="994"/>
      <c r="CE10" s="994"/>
      <c r="CF10" s="994"/>
      <c r="CG10" s="1015"/>
      <c r="CH10" s="990"/>
      <c r="CI10" s="991"/>
      <c r="CJ10" s="991"/>
      <c r="CK10" s="991"/>
      <c r="CL10" s="992"/>
      <c r="CM10" s="990"/>
      <c r="CN10" s="991"/>
      <c r="CO10" s="991"/>
      <c r="CP10" s="991"/>
      <c r="CQ10" s="992"/>
      <c r="CR10" s="990"/>
      <c r="CS10" s="991"/>
      <c r="CT10" s="991"/>
      <c r="CU10" s="991"/>
      <c r="CV10" s="992"/>
      <c r="CW10" s="990"/>
      <c r="CX10" s="991"/>
      <c r="CY10" s="991"/>
      <c r="CZ10" s="991"/>
      <c r="DA10" s="992"/>
      <c r="DB10" s="990"/>
      <c r="DC10" s="991"/>
      <c r="DD10" s="991"/>
      <c r="DE10" s="991"/>
      <c r="DF10" s="992"/>
      <c r="DG10" s="990"/>
      <c r="DH10" s="991"/>
      <c r="DI10" s="991"/>
      <c r="DJ10" s="991"/>
      <c r="DK10" s="992"/>
      <c r="DL10" s="990"/>
      <c r="DM10" s="991"/>
      <c r="DN10" s="991"/>
      <c r="DO10" s="991"/>
      <c r="DP10" s="992"/>
      <c r="DQ10" s="990"/>
      <c r="DR10" s="991"/>
      <c r="DS10" s="991"/>
      <c r="DT10" s="991"/>
      <c r="DU10" s="992"/>
      <c r="DV10" s="993"/>
      <c r="DW10" s="994"/>
      <c r="DX10" s="994"/>
      <c r="DY10" s="994"/>
      <c r="DZ10" s="995"/>
      <c r="EA10" s="234"/>
    </row>
    <row r="11" spans="1:131" s="235" customFormat="1" ht="26.25" customHeight="1" x14ac:dyDescent="0.15">
      <c r="A11" s="238">
        <v>5</v>
      </c>
      <c r="B11" s="1031"/>
      <c r="C11" s="1032"/>
      <c r="D11" s="1032"/>
      <c r="E11" s="1032"/>
      <c r="F11" s="1032"/>
      <c r="G11" s="1032"/>
      <c r="H11" s="1032"/>
      <c r="I11" s="1032"/>
      <c r="J11" s="1032"/>
      <c r="K11" s="1032"/>
      <c r="L11" s="1032"/>
      <c r="M11" s="1032"/>
      <c r="N11" s="1032"/>
      <c r="O11" s="1032"/>
      <c r="P11" s="1033"/>
      <c r="Q11" s="1039"/>
      <c r="R11" s="1040"/>
      <c r="S11" s="1040"/>
      <c r="T11" s="1040"/>
      <c r="U11" s="1040"/>
      <c r="V11" s="1040"/>
      <c r="W11" s="1040"/>
      <c r="X11" s="1040"/>
      <c r="Y11" s="1040"/>
      <c r="Z11" s="1040"/>
      <c r="AA11" s="1040"/>
      <c r="AB11" s="1040"/>
      <c r="AC11" s="1040"/>
      <c r="AD11" s="1040"/>
      <c r="AE11" s="1041"/>
      <c r="AF11" s="1036"/>
      <c r="AG11" s="1037"/>
      <c r="AH11" s="1037"/>
      <c r="AI11" s="1037"/>
      <c r="AJ11" s="1038"/>
      <c r="AK11" s="1081"/>
      <c r="AL11" s="1082"/>
      <c r="AM11" s="1082"/>
      <c r="AN11" s="1082"/>
      <c r="AO11" s="1082"/>
      <c r="AP11" s="1082"/>
      <c r="AQ11" s="1082"/>
      <c r="AR11" s="1082"/>
      <c r="AS11" s="1082"/>
      <c r="AT11" s="1082"/>
      <c r="AU11" s="1083"/>
      <c r="AV11" s="1083"/>
      <c r="AW11" s="1083"/>
      <c r="AX11" s="1083"/>
      <c r="AY11" s="1084"/>
      <c r="AZ11" s="232"/>
      <c r="BA11" s="232"/>
      <c r="BB11" s="232"/>
      <c r="BC11" s="232"/>
      <c r="BD11" s="232"/>
      <c r="BE11" s="233"/>
      <c r="BF11" s="233"/>
      <c r="BG11" s="233"/>
      <c r="BH11" s="233"/>
      <c r="BI11" s="233"/>
      <c r="BJ11" s="233"/>
      <c r="BK11" s="233"/>
      <c r="BL11" s="233"/>
      <c r="BM11" s="233"/>
      <c r="BN11" s="233"/>
      <c r="BO11" s="233"/>
      <c r="BP11" s="233"/>
      <c r="BQ11" s="238">
        <v>5</v>
      </c>
      <c r="BR11" s="239"/>
      <c r="BS11" s="993"/>
      <c r="BT11" s="994"/>
      <c r="BU11" s="994"/>
      <c r="BV11" s="994"/>
      <c r="BW11" s="994"/>
      <c r="BX11" s="994"/>
      <c r="BY11" s="994"/>
      <c r="BZ11" s="994"/>
      <c r="CA11" s="994"/>
      <c r="CB11" s="994"/>
      <c r="CC11" s="994"/>
      <c r="CD11" s="994"/>
      <c r="CE11" s="994"/>
      <c r="CF11" s="994"/>
      <c r="CG11" s="1015"/>
      <c r="CH11" s="990"/>
      <c r="CI11" s="991"/>
      <c r="CJ11" s="991"/>
      <c r="CK11" s="991"/>
      <c r="CL11" s="992"/>
      <c r="CM11" s="990"/>
      <c r="CN11" s="991"/>
      <c r="CO11" s="991"/>
      <c r="CP11" s="991"/>
      <c r="CQ11" s="992"/>
      <c r="CR11" s="990"/>
      <c r="CS11" s="991"/>
      <c r="CT11" s="991"/>
      <c r="CU11" s="991"/>
      <c r="CV11" s="992"/>
      <c r="CW11" s="990"/>
      <c r="CX11" s="991"/>
      <c r="CY11" s="991"/>
      <c r="CZ11" s="991"/>
      <c r="DA11" s="992"/>
      <c r="DB11" s="990"/>
      <c r="DC11" s="991"/>
      <c r="DD11" s="991"/>
      <c r="DE11" s="991"/>
      <c r="DF11" s="992"/>
      <c r="DG11" s="990"/>
      <c r="DH11" s="991"/>
      <c r="DI11" s="991"/>
      <c r="DJ11" s="991"/>
      <c r="DK11" s="992"/>
      <c r="DL11" s="990"/>
      <c r="DM11" s="991"/>
      <c r="DN11" s="991"/>
      <c r="DO11" s="991"/>
      <c r="DP11" s="992"/>
      <c r="DQ11" s="990"/>
      <c r="DR11" s="991"/>
      <c r="DS11" s="991"/>
      <c r="DT11" s="991"/>
      <c r="DU11" s="992"/>
      <c r="DV11" s="993"/>
      <c r="DW11" s="994"/>
      <c r="DX11" s="994"/>
      <c r="DY11" s="994"/>
      <c r="DZ11" s="995"/>
      <c r="EA11" s="234"/>
    </row>
    <row r="12" spans="1:131" s="235" customFormat="1" ht="26.25" customHeight="1" x14ac:dyDescent="0.15">
      <c r="A12" s="238">
        <v>6</v>
      </c>
      <c r="B12" s="1031"/>
      <c r="C12" s="1032"/>
      <c r="D12" s="1032"/>
      <c r="E12" s="1032"/>
      <c r="F12" s="1032"/>
      <c r="G12" s="1032"/>
      <c r="H12" s="1032"/>
      <c r="I12" s="1032"/>
      <c r="J12" s="1032"/>
      <c r="K12" s="1032"/>
      <c r="L12" s="1032"/>
      <c r="M12" s="1032"/>
      <c r="N12" s="1032"/>
      <c r="O12" s="1032"/>
      <c r="P12" s="1033"/>
      <c r="Q12" s="1039"/>
      <c r="R12" s="1040"/>
      <c r="S12" s="1040"/>
      <c r="T12" s="1040"/>
      <c r="U12" s="1040"/>
      <c r="V12" s="1040"/>
      <c r="W12" s="1040"/>
      <c r="X12" s="1040"/>
      <c r="Y12" s="1040"/>
      <c r="Z12" s="1040"/>
      <c r="AA12" s="1040"/>
      <c r="AB12" s="1040"/>
      <c r="AC12" s="1040"/>
      <c r="AD12" s="1040"/>
      <c r="AE12" s="1041"/>
      <c r="AF12" s="1036"/>
      <c r="AG12" s="1037"/>
      <c r="AH12" s="1037"/>
      <c r="AI12" s="1037"/>
      <c r="AJ12" s="1038"/>
      <c r="AK12" s="1081"/>
      <c r="AL12" s="1082"/>
      <c r="AM12" s="1082"/>
      <c r="AN12" s="1082"/>
      <c r="AO12" s="1082"/>
      <c r="AP12" s="1082"/>
      <c r="AQ12" s="1082"/>
      <c r="AR12" s="1082"/>
      <c r="AS12" s="1082"/>
      <c r="AT12" s="1082"/>
      <c r="AU12" s="1083"/>
      <c r="AV12" s="1083"/>
      <c r="AW12" s="1083"/>
      <c r="AX12" s="1083"/>
      <c r="AY12" s="1084"/>
      <c r="AZ12" s="232"/>
      <c r="BA12" s="232"/>
      <c r="BB12" s="232"/>
      <c r="BC12" s="232"/>
      <c r="BD12" s="232"/>
      <c r="BE12" s="233"/>
      <c r="BF12" s="233"/>
      <c r="BG12" s="233"/>
      <c r="BH12" s="233"/>
      <c r="BI12" s="233"/>
      <c r="BJ12" s="233"/>
      <c r="BK12" s="233"/>
      <c r="BL12" s="233"/>
      <c r="BM12" s="233"/>
      <c r="BN12" s="233"/>
      <c r="BO12" s="233"/>
      <c r="BP12" s="233"/>
      <c r="BQ12" s="238">
        <v>6</v>
      </c>
      <c r="BR12" s="239"/>
      <c r="BS12" s="993"/>
      <c r="BT12" s="994"/>
      <c r="BU12" s="994"/>
      <c r="BV12" s="994"/>
      <c r="BW12" s="994"/>
      <c r="BX12" s="994"/>
      <c r="BY12" s="994"/>
      <c r="BZ12" s="994"/>
      <c r="CA12" s="994"/>
      <c r="CB12" s="994"/>
      <c r="CC12" s="994"/>
      <c r="CD12" s="994"/>
      <c r="CE12" s="994"/>
      <c r="CF12" s="994"/>
      <c r="CG12" s="1015"/>
      <c r="CH12" s="990"/>
      <c r="CI12" s="991"/>
      <c r="CJ12" s="991"/>
      <c r="CK12" s="991"/>
      <c r="CL12" s="992"/>
      <c r="CM12" s="990"/>
      <c r="CN12" s="991"/>
      <c r="CO12" s="991"/>
      <c r="CP12" s="991"/>
      <c r="CQ12" s="992"/>
      <c r="CR12" s="990"/>
      <c r="CS12" s="991"/>
      <c r="CT12" s="991"/>
      <c r="CU12" s="991"/>
      <c r="CV12" s="992"/>
      <c r="CW12" s="990"/>
      <c r="CX12" s="991"/>
      <c r="CY12" s="991"/>
      <c r="CZ12" s="991"/>
      <c r="DA12" s="992"/>
      <c r="DB12" s="990"/>
      <c r="DC12" s="991"/>
      <c r="DD12" s="991"/>
      <c r="DE12" s="991"/>
      <c r="DF12" s="992"/>
      <c r="DG12" s="990"/>
      <c r="DH12" s="991"/>
      <c r="DI12" s="991"/>
      <c r="DJ12" s="991"/>
      <c r="DK12" s="992"/>
      <c r="DL12" s="990"/>
      <c r="DM12" s="991"/>
      <c r="DN12" s="991"/>
      <c r="DO12" s="991"/>
      <c r="DP12" s="992"/>
      <c r="DQ12" s="990"/>
      <c r="DR12" s="991"/>
      <c r="DS12" s="991"/>
      <c r="DT12" s="991"/>
      <c r="DU12" s="992"/>
      <c r="DV12" s="993"/>
      <c r="DW12" s="994"/>
      <c r="DX12" s="994"/>
      <c r="DY12" s="994"/>
      <c r="DZ12" s="995"/>
      <c r="EA12" s="234"/>
    </row>
    <row r="13" spans="1:131" s="235" customFormat="1" ht="26.25" customHeight="1" x14ac:dyDescent="0.15">
      <c r="A13" s="238">
        <v>7</v>
      </c>
      <c r="B13" s="1031"/>
      <c r="C13" s="1032"/>
      <c r="D13" s="1032"/>
      <c r="E13" s="1032"/>
      <c r="F13" s="1032"/>
      <c r="G13" s="1032"/>
      <c r="H13" s="1032"/>
      <c r="I13" s="1032"/>
      <c r="J13" s="1032"/>
      <c r="K13" s="1032"/>
      <c r="L13" s="1032"/>
      <c r="M13" s="1032"/>
      <c r="N13" s="1032"/>
      <c r="O13" s="1032"/>
      <c r="P13" s="1033"/>
      <c r="Q13" s="1039"/>
      <c r="R13" s="1040"/>
      <c r="S13" s="1040"/>
      <c r="T13" s="1040"/>
      <c r="U13" s="1040"/>
      <c r="V13" s="1040"/>
      <c r="W13" s="1040"/>
      <c r="X13" s="1040"/>
      <c r="Y13" s="1040"/>
      <c r="Z13" s="1040"/>
      <c r="AA13" s="1040"/>
      <c r="AB13" s="1040"/>
      <c r="AC13" s="1040"/>
      <c r="AD13" s="1040"/>
      <c r="AE13" s="1041"/>
      <c r="AF13" s="1036"/>
      <c r="AG13" s="1037"/>
      <c r="AH13" s="1037"/>
      <c r="AI13" s="1037"/>
      <c r="AJ13" s="1038"/>
      <c r="AK13" s="1081"/>
      <c r="AL13" s="1082"/>
      <c r="AM13" s="1082"/>
      <c r="AN13" s="1082"/>
      <c r="AO13" s="1082"/>
      <c r="AP13" s="1082"/>
      <c r="AQ13" s="1082"/>
      <c r="AR13" s="1082"/>
      <c r="AS13" s="1082"/>
      <c r="AT13" s="1082"/>
      <c r="AU13" s="1083"/>
      <c r="AV13" s="1083"/>
      <c r="AW13" s="1083"/>
      <c r="AX13" s="1083"/>
      <c r="AY13" s="1084"/>
      <c r="AZ13" s="232"/>
      <c r="BA13" s="232"/>
      <c r="BB13" s="232"/>
      <c r="BC13" s="232"/>
      <c r="BD13" s="232"/>
      <c r="BE13" s="233"/>
      <c r="BF13" s="233"/>
      <c r="BG13" s="233"/>
      <c r="BH13" s="233"/>
      <c r="BI13" s="233"/>
      <c r="BJ13" s="233"/>
      <c r="BK13" s="233"/>
      <c r="BL13" s="233"/>
      <c r="BM13" s="233"/>
      <c r="BN13" s="233"/>
      <c r="BO13" s="233"/>
      <c r="BP13" s="233"/>
      <c r="BQ13" s="238">
        <v>7</v>
      </c>
      <c r="BR13" s="239"/>
      <c r="BS13" s="993"/>
      <c r="BT13" s="994"/>
      <c r="BU13" s="994"/>
      <c r="BV13" s="994"/>
      <c r="BW13" s="994"/>
      <c r="BX13" s="994"/>
      <c r="BY13" s="994"/>
      <c r="BZ13" s="994"/>
      <c r="CA13" s="994"/>
      <c r="CB13" s="994"/>
      <c r="CC13" s="994"/>
      <c r="CD13" s="994"/>
      <c r="CE13" s="994"/>
      <c r="CF13" s="994"/>
      <c r="CG13" s="1015"/>
      <c r="CH13" s="990"/>
      <c r="CI13" s="991"/>
      <c r="CJ13" s="991"/>
      <c r="CK13" s="991"/>
      <c r="CL13" s="992"/>
      <c r="CM13" s="990"/>
      <c r="CN13" s="991"/>
      <c r="CO13" s="991"/>
      <c r="CP13" s="991"/>
      <c r="CQ13" s="992"/>
      <c r="CR13" s="990"/>
      <c r="CS13" s="991"/>
      <c r="CT13" s="991"/>
      <c r="CU13" s="991"/>
      <c r="CV13" s="992"/>
      <c r="CW13" s="990"/>
      <c r="CX13" s="991"/>
      <c r="CY13" s="991"/>
      <c r="CZ13" s="991"/>
      <c r="DA13" s="992"/>
      <c r="DB13" s="990"/>
      <c r="DC13" s="991"/>
      <c r="DD13" s="991"/>
      <c r="DE13" s="991"/>
      <c r="DF13" s="992"/>
      <c r="DG13" s="990"/>
      <c r="DH13" s="991"/>
      <c r="DI13" s="991"/>
      <c r="DJ13" s="991"/>
      <c r="DK13" s="992"/>
      <c r="DL13" s="990"/>
      <c r="DM13" s="991"/>
      <c r="DN13" s="991"/>
      <c r="DO13" s="991"/>
      <c r="DP13" s="992"/>
      <c r="DQ13" s="990"/>
      <c r="DR13" s="991"/>
      <c r="DS13" s="991"/>
      <c r="DT13" s="991"/>
      <c r="DU13" s="992"/>
      <c r="DV13" s="993"/>
      <c r="DW13" s="994"/>
      <c r="DX13" s="994"/>
      <c r="DY13" s="994"/>
      <c r="DZ13" s="995"/>
      <c r="EA13" s="234"/>
    </row>
    <row r="14" spans="1:131" s="235" customFormat="1" ht="26.25" customHeight="1" x14ac:dyDescent="0.15">
      <c r="A14" s="238">
        <v>8</v>
      </c>
      <c r="B14" s="1031"/>
      <c r="C14" s="1032"/>
      <c r="D14" s="1032"/>
      <c r="E14" s="1032"/>
      <c r="F14" s="1032"/>
      <c r="G14" s="1032"/>
      <c r="H14" s="1032"/>
      <c r="I14" s="1032"/>
      <c r="J14" s="1032"/>
      <c r="K14" s="1032"/>
      <c r="L14" s="1032"/>
      <c r="M14" s="1032"/>
      <c r="N14" s="1032"/>
      <c r="O14" s="1032"/>
      <c r="P14" s="1033"/>
      <c r="Q14" s="1039"/>
      <c r="R14" s="1040"/>
      <c r="S14" s="1040"/>
      <c r="T14" s="1040"/>
      <c r="U14" s="1040"/>
      <c r="V14" s="1040"/>
      <c r="W14" s="1040"/>
      <c r="X14" s="1040"/>
      <c r="Y14" s="1040"/>
      <c r="Z14" s="1040"/>
      <c r="AA14" s="1040"/>
      <c r="AB14" s="1040"/>
      <c r="AC14" s="1040"/>
      <c r="AD14" s="1040"/>
      <c r="AE14" s="1041"/>
      <c r="AF14" s="1036"/>
      <c r="AG14" s="1037"/>
      <c r="AH14" s="1037"/>
      <c r="AI14" s="1037"/>
      <c r="AJ14" s="1038"/>
      <c r="AK14" s="1081"/>
      <c r="AL14" s="1082"/>
      <c r="AM14" s="1082"/>
      <c r="AN14" s="1082"/>
      <c r="AO14" s="1082"/>
      <c r="AP14" s="1082"/>
      <c r="AQ14" s="1082"/>
      <c r="AR14" s="1082"/>
      <c r="AS14" s="1082"/>
      <c r="AT14" s="1082"/>
      <c r="AU14" s="1083"/>
      <c r="AV14" s="1083"/>
      <c r="AW14" s="1083"/>
      <c r="AX14" s="1083"/>
      <c r="AY14" s="1084"/>
      <c r="AZ14" s="232"/>
      <c r="BA14" s="232"/>
      <c r="BB14" s="232"/>
      <c r="BC14" s="232"/>
      <c r="BD14" s="232"/>
      <c r="BE14" s="233"/>
      <c r="BF14" s="233"/>
      <c r="BG14" s="233"/>
      <c r="BH14" s="233"/>
      <c r="BI14" s="233"/>
      <c r="BJ14" s="233"/>
      <c r="BK14" s="233"/>
      <c r="BL14" s="233"/>
      <c r="BM14" s="233"/>
      <c r="BN14" s="233"/>
      <c r="BO14" s="233"/>
      <c r="BP14" s="233"/>
      <c r="BQ14" s="238">
        <v>8</v>
      </c>
      <c r="BR14" s="239"/>
      <c r="BS14" s="993"/>
      <c r="BT14" s="994"/>
      <c r="BU14" s="994"/>
      <c r="BV14" s="994"/>
      <c r="BW14" s="994"/>
      <c r="BX14" s="994"/>
      <c r="BY14" s="994"/>
      <c r="BZ14" s="994"/>
      <c r="CA14" s="994"/>
      <c r="CB14" s="994"/>
      <c r="CC14" s="994"/>
      <c r="CD14" s="994"/>
      <c r="CE14" s="994"/>
      <c r="CF14" s="994"/>
      <c r="CG14" s="1015"/>
      <c r="CH14" s="990"/>
      <c r="CI14" s="991"/>
      <c r="CJ14" s="991"/>
      <c r="CK14" s="991"/>
      <c r="CL14" s="992"/>
      <c r="CM14" s="990"/>
      <c r="CN14" s="991"/>
      <c r="CO14" s="991"/>
      <c r="CP14" s="991"/>
      <c r="CQ14" s="992"/>
      <c r="CR14" s="990"/>
      <c r="CS14" s="991"/>
      <c r="CT14" s="991"/>
      <c r="CU14" s="991"/>
      <c r="CV14" s="992"/>
      <c r="CW14" s="990"/>
      <c r="CX14" s="991"/>
      <c r="CY14" s="991"/>
      <c r="CZ14" s="991"/>
      <c r="DA14" s="992"/>
      <c r="DB14" s="990"/>
      <c r="DC14" s="991"/>
      <c r="DD14" s="991"/>
      <c r="DE14" s="991"/>
      <c r="DF14" s="992"/>
      <c r="DG14" s="990"/>
      <c r="DH14" s="991"/>
      <c r="DI14" s="991"/>
      <c r="DJ14" s="991"/>
      <c r="DK14" s="992"/>
      <c r="DL14" s="990"/>
      <c r="DM14" s="991"/>
      <c r="DN14" s="991"/>
      <c r="DO14" s="991"/>
      <c r="DP14" s="992"/>
      <c r="DQ14" s="990"/>
      <c r="DR14" s="991"/>
      <c r="DS14" s="991"/>
      <c r="DT14" s="991"/>
      <c r="DU14" s="992"/>
      <c r="DV14" s="993"/>
      <c r="DW14" s="994"/>
      <c r="DX14" s="994"/>
      <c r="DY14" s="994"/>
      <c r="DZ14" s="995"/>
      <c r="EA14" s="234"/>
    </row>
    <row r="15" spans="1:131" s="235" customFormat="1" ht="26.25" customHeight="1" x14ac:dyDescent="0.15">
      <c r="A15" s="238">
        <v>9</v>
      </c>
      <c r="B15" s="1031"/>
      <c r="C15" s="1032"/>
      <c r="D15" s="1032"/>
      <c r="E15" s="1032"/>
      <c r="F15" s="1032"/>
      <c r="G15" s="1032"/>
      <c r="H15" s="1032"/>
      <c r="I15" s="1032"/>
      <c r="J15" s="1032"/>
      <c r="K15" s="1032"/>
      <c r="L15" s="1032"/>
      <c r="M15" s="1032"/>
      <c r="N15" s="1032"/>
      <c r="O15" s="1032"/>
      <c r="P15" s="1033"/>
      <c r="Q15" s="1039"/>
      <c r="R15" s="1040"/>
      <c r="S15" s="1040"/>
      <c r="T15" s="1040"/>
      <c r="U15" s="1040"/>
      <c r="V15" s="1040"/>
      <c r="W15" s="1040"/>
      <c r="X15" s="1040"/>
      <c r="Y15" s="1040"/>
      <c r="Z15" s="1040"/>
      <c r="AA15" s="1040"/>
      <c r="AB15" s="1040"/>
      <c r="AC15" s="1040"/>
      <c r="AD15" s="1040"/>
      <c r="AE15" s="1041"/>
      <c r="AF15" s="1036"/>
      <c r="AG15" s="1037"/>
      <c r="AH15" s="1037"/>
      <c r="AI15" s="1037"/>
      <c r="AJ15" s="1038"/>
      <c r="AK15" s="1081"/>
      <c r="AL15" s="1082"/>
      <c r="AM15" s="1082"/>
      <c r="AN15" s="1082"/>
      <c r="AO15" s="1082"/>
      <c r="AP15" s="1082"/>
      <c r="AQ15" s="1082"/>
      <c r="AR15" s="1082"/>
      <c r="AS15" s="1082"/>
      <c r="AT15" s="1082"/>
      <c r="AU15" s="1083"/>
      <c r="AV15" s="1083"/>
      <c r="AW15" s="1083"/>
      <c r="AX15" s="1083"/>
      <c r="AY15" s="1084"/>
      <c r="AZ15" s="232"/>
      <c r="BA15" s="232"/>
      <c r="BB15" s="232"/>
      <c r="BC15" s="232"/>
      <c r="BD15" s="232"/>
      <c r="BE15" s="233"/>
      <c r="BF15" s="233"/>
      <c r="BG15" s="233"/>
      <c r="BH15" s="233"/>
      <c r="BI15" s="233"/>
      <c r="BJ15" s="233"/>
      <c r="BK15" s="233"/>
      <c r="BL15" s="233"/>
      <c r="BM15" s="233"/>
      <c r="BN15" s="233"/>
      <c r="BO15" s="233"/>
      <c r="BP15" s="233"/>
      <c r="BQ15" s="238">
        <v>9</v>
      </c>
      <c r="BR15" s="239"/>
      <c r="BS15" s="993"/>
      <c r="BT15" s="994"/>
      <c r="BU15" s="994"/>
      <c r="BV15" s="994"/>
      <c r="BW15" s="994"/>
      <c r="BX15" s="994"/>
      <c r="BY15" s="994"/>
      <c r="BZ15" s="994"/>
      <c r="CA15" s="994"/>
      <c r="CB15" s="994"/>
      <c r="CC15" s="994"/>
      <c r="CD15" s="994"/>
      <c r="CE15" s="994"/>
      <c r="CF15" s="994"/>
      <c r="CG15" s="1015"/>
      <c r="CH15" s="990"/>
      <c r="CI15" s="991"/>
      <c r="CJ15" s="991"/>
      <c r="CK15" s="991"/>
      <c r="CL15" s="992"/>
      <c r="CM15" s="990"/>
      <c r="CN15" s="991"/>
      <c r="CO15" s="991"/>
      <c r="CP15" s="991"/>
      <c r="CQ15" s="992"/>
      <c r="CR15" s="990"/>
      <c r="CS15" s="991"/>
      <c r="CT15" s="991"/>
      <c r="CU15" s="991"/>
      <c r="CV15" s="992"/>
      <c r="CW15" s="990"/>
      <c r="CX15" s="991"/>
      <c r="CY15" s="991"/>
      <c r="CZ15" s="991"/>
      <c r="DA15" s="992"/>
      <c r="DB15" s="990"/>
      <c r="DC15" s="991"/>
      <c r="DD15" s="991"/>
      <c r="DE15" s="991"/>
      <c r="DF15" s="992"/>
      <c r="DG15" s="990"/>
      <c r="DH15" s="991"/>
      <c r="DI15" s="991"/>
      <c r="DJ15" s="991"/>
      <c r="DK15" s="992"/>
      <c r="DL15" s="990"/>
      <c r="DM15" s="991"/>
      <c r="DN15" s="991"/>
      <c r="DO15" s="991"/>
      <c r="DP15" s="992"/>
      <c r="DQ15" s="990"/>
      <c r="DR15" s="991"/>
      <c r="DS15" s="991"/>
      <c r="DT15" s="991"/>
      <c r="DU15" s="992"/>
      <c r="DV15" s="993"/>
      <c r="DW15" s="994"/>
      <c r="DX15" s="994"/>
      <c r="DY15" s="994"/>
      <c r="DZ15" s="995"/>
      <c r="EA15" s="234"/>
    </row>
    <row r="16" spans="1:131" s="235" customFormat="1" ht="26.25" customHeight="1" x14ac:dyDescent="0.15">
      <c r="A16" s="238">
        <v>10</v>
      </c>
      <c r="B16" s="1031"/>
      <c r="C16" s="1032"/>
      <c r="D16" s="1032"/>
      <c r="E16" s="1032"/>
      <c r="F16" s="1032"/>
      <c r="G16" s="1032"/>
      <c r="H16" s="1032"/>
      <c r="I16" s="1032"/>
      <c r="J16" s="1032"/>
      <c r="K16" s="1032"/>
      <c r="L16" s="1032"/>
      <c r="M16" s="1032"/>
      <c r="N16" s="1032"/>
      <c r="O16" s="1032"/>
      <c r="P16" s="1033"/>
      <c r="Q16" s="1039"/>
      <c r="R16" s="1040"/>
      <c r="S16" s="1040"/>
      <c r="T16" s="1040"/>
      <c r="U16" s="1040"/>
      <c r="V16" s="1040"/>
      <c r="W16" s="1040"/>
      <c r="X16" s="1040"/>
      <c r="Y16" s="1040"/>
      <c r="Z16" s="1040"/>
      <c r="AA16" s="1040"/>
      <c r="AB16" s="1040"/>
      <c r="AC16" s="1040"/>
      <c r="AD16" s="1040"/>
      <c r="AE16" s="1041"/>
      <c r="AF16" s="1036"/>
      <c r="AG16" s="1037"/>
      <c r="AH16" s="1037"/>
      <c r="AI16" s="1037"/>
      <c r="AJ16" s="1038"/>
      <c r="AK16" s="1081"/>
      <c r="AL16" s="1082"/>
      <c r="AM16" s="1082"/>
      <c r="AN16" s="1082"/>
      <c r="AO16" s="1082"/>
      <c r="AP16" s="1082"/>
      <c r="AQ16" s="1082"/>
      <c r="AR16" s="1082"/>
      <c r="AS16" s="1082"/>
      <c r="AT16" s="1082"/>
      <c r="AU16" s="1083"/>
      <c r="AV16" s="1083"/>
      <c r="AW16" s="1083"/>
      <c r="AX16" s="1083"/>
      <c r="AY16" s="1084"/>
      <c r="AZ16" s="232"/>
      <c r="BA16" s="232"/>
      <c r="BB16" s="232"/>
      <c r="BC16" s="232"/>
      <c r="BD16" s="232"/>
      <c r="BE16" s="233"/>
      <c r="BF16" s="233"/>
      <c r="BG16" s="233"/>
      <c r="BH16" s="233"/>
      <c r="BI16" s="233"/>
      <c r="BJ16" s="233"/>
      <c r="BK16" s="233"/>
      <c r="BL16" s="233"/>
      <c r="BM16" s="233"/>
      <c r="BN16" s="233"/>
      <c r="BO16" s="233"/>
      <c r="BP16" s="233"/>
      <c r="BQ16" s="238">
        <v>10</v>
      </c>
      <c r="BR16" s="239"/>
      <c r="BS16" s="993"/>
      <c r="BT16" s="994"/>
      <c r="BU16" s="994"/>
      <c r="BV16" s="994"/>
      <c r="BW16" s="994"/>
      <c r="BX16" s="994"/>
      <c r="BY16" s="994"/>
      <c r="BZ16" s="994"/>
      <c r="CA16" s="994"/>
      <c r="CB16" s="994"/>
      <c r="CC16" s="994"/>
      <c r="CD16" s="994"/>
      <c r="CE16" s="994"/>
      <c r="CF16" s="994"/>
      <c r="CG16" s="1015"/>
      <c r="CH16" s="990"/>
      <c r="CI16" s="991"/>
      <c r="CJ16" s="991"/>
      <c r="CK16" s="991"/>
      <c r="CL16" s="992"/>
      <c r="CM16" s="990"/>
      <c r="CN16" s="991"/>
      <c r="CO16" s="991"/>
      <c r="CP16" s="991"/>
      <c r="CQ16" s="992"/>
      <c r="CR16" s="990"/>
      <c r="CS16" s="991"/>
      <c r="CT16" s="991"/>
      <c r="CU16" s="991"/>
      <c r="CV16" s="992"/>
      <c r="CW16" s="990"/>
      <c r="CX16" s="991"/>
      <c r="CY16" s="991"/>
      <c r="CZ16" s="991"/>
      <c r="DA16" s="992"/>
      <c r="DB16" s="990"/>
      <c r="DC16" s="991"/>
      <c r="DD16" s="991"/>
      <c r="DE16" s="991"/>
      <c r="DF16" s="992"/>
      <c r="DG16" s="990"/>
      <c r="DH16" s="991"/>
      <c r="DI16" s="991"/>
      <c r="DJ16" s="991"/>
      <c r="DK16" s="992"/>
      <c r="DL16" s="990"/>
      <c r="DM16" s="991"/>
      <c r="DN16" s="991"/>
      <c r="DO16" s="991"/>
      <c r="DP16" s="992"/>
      <c r="DQ16" s="990"/>
      <c r="DR16" s="991"/>
      <c r="DS16" s="991"/>
      <c r="DT16" s="991"/>
      <c r="DU16" s="992"/>
      <c r="DV16" s="993"/>
      <c r="DW16" s="994"/>
      <c r="DX16" s="994"/>
      <c r="DY16" s="994"/>
      <c r="DZ16" s="995"/>
      <c r="EA16" s="234"/>
    </row>
    <row r="17" spans="1:131" s="235" customFormat="1" ht="26.25" customHeight="1" x14ac:dyDescent="0.15">
      <c r="A17" s="238">
        <v>11</v>
      </c>
      <c r="B17" s="1031"/>
      <c r="C17" s="1032"/>
      <c r="D17" s="1032"/>
      <c r="E17" s="1032"/>
      <c r="F17" s="1032"/>
      <c r="G17" s="1032"/>
      <c r="H17" s="1032"/>
      <c r="I17" s="1032"/>
      <c r="J17" s="1032"/>
      <c r="K17" s="1032"/>
      <c r="L17" s="1032"/>
      <c r="M17" s="1032"/>
      <c r="N17" s="1032"/>
      <c r="O17" s="1032"/>
      <c r="P17" s="1033"/>
      <c r="Q17" s="1039"/>
      <c r="R17" s="1040"/>
      <c r="S17" s="1040"/>
      <c r="T17" s="1040"/>
      <c r="U17" s="1040"/>
      <c r="V17" s="1040"/>
      <c r="W17" s="1040"/>
      <c r="X17" s="1040"/>
      <c r="Y17" s="1040"/>
      <c r="Z17" s="1040"/>
      <c r="AA17" s="1040"/>
      <c r="AB17" s="1040"/>
      <c r="AC17" s="1040"/>
      <c r="AD17" s="1040"/>
      <c r="AE17" s="1041"/>
      <c r="AF17" s="1036"/>
      <c r="AG17" s="1037"/>
      <c r="AH17" s="1037"/>
      <c r="AI17" s="1037"/>
      <c r="AJ17" s="1038"/>
      <c r="AK17" s="1081"/>
      <c r="AL17" s="1082"/>
      <c r="AM17" s="1082"/>
      <c r="AN17" s="1082"/>
      <c r="AO17" s="1082"/>
      <c r="AP17" s="1082"/>
      <c r="AQ17" s="1082"/>
      <c r="AR17" s="1082"/>
      <c r="AS17" s="1082"/>
      <c r="AT17" s="1082"/>
      <c r="AU17" s="1083"/>
      <c r="AV17" s="1083"/>
      <c r="AW17" s="1083"/>
      <c r="AX17" s="1083"/>
      <c r="AY17" s="1084"/>
      <c r="AZ17" s="232"/>
      <c r="BA17" s="232"/>
      <c r="BB17" s="232"/>
      <c r="BC17" s="232"/>
      <c r="BD17" s="232"/>
      <c r="BE17" s="233"/>
      <c r="BF17" s="233"/>
      <c r="BG17" s="233"/>
      <c r="BH17" s="233"/>
      <c r="BI17" s="233"/>
      <c r="BJ17" s="233"/>
      <c r="BK17" s="233"/>
      <c r="BL17" s="233"/>
      <c r="BM17" s="233"/>
      <c r="BN17" s="233"/>
      <c r="BO17" s="233"/>
      <c r="BP17" s="233"/>
      <c r="BQ17" s="238">
        <v>11</v>
      </c>
      <c r="BR17" s="239"/>
      <c r="BS17" s="993"/>
      <c r="BT17" s="994"/>
      <c r="BU17" s="994"/>
      <c r="BV17" s="994"/>
      <c r="BW17" s="994"/>
      <c r="BX17" s="994"/>
      <c r="BY17" s="994"/>
      <c r="BZ17" s="994"/>
      <c r="CA17" s="994"/>
      <c r="CB17" s="994"/>
      <c r="CC17" s="994"/>
      <c r="CD17" s="994"/>
      <c r="CE17" s="994"/>
      <c r="CF17" s="994"/>
      <c r="CG17" s="1015"/>
      <c r="CH17" s="990"/>
      <c r="CI17" s="991"/>
      <c r="CJ17" s="991"/>
      <c r="CK17" s="991"/>
      <c r="CL17" s="992"/>
      <c r="CM17" s="990"/>
      <c r="CN17" s="991"/>
      <c r="CO17" s="991"/>
      <c r="CP17" s="991"/>
      <c r="CQ17" s="992"/>
      <c r="CR17" s="990"/>
      <c r="CS17" s="991"/>
      <c r="CT17" s="991"/>
      <c r="CU17" s="991"/>
      <c r="CV17" s="992"/>
      <c r="CW17" s="990"/>
      <c r="CX17" s="991"/>
      <c r="CY17" s="991"/>
      <c r="CZ17" s="991"/>
      <c r="DA17" s="992"/>
      <c r="DB17" s="990"/>
      <c r="DC17" s="991"/>
      <c r="DD17" s="991"/>
      <c r="DE17" s="991"/>
      <c r="DF17" s="992"/>
      <c r="DG17" s="990"/>
      <c r="DH17" s="991"/>
      <c r="DI17" s="991"/>
      <c r="DJ17" s="991"/>
      <c r="DK17" s="992"/>
      <c r="DL17" s="990"/>
      <c r="DM17" s="991"/>
      <c r="DN17" s="991"/>
      <c r="DO17" s="991"/>
      <c r="DP17" s="992"/>
      <c r="DQ17" s="990"/>
      <c r="DR17" s="991"/>
      <c r="DS17" s="991"/>
      <c r="DT17" s="991"/>
      <c r="DU17" s="992"/>
      <c r="DV17" s="993"/>
      <c r="DW17" s="994"/>
      <c r="DX17" s="994"/>
      <c r="DY17" s="994"/>
      <c r="DZ17" s="995"/>
      <c r="EA17" s="234"/>
    </row>
    <row r="18" spans="1:131" s="235" customFormat="1" ht="26.25" customHeight="1" x14ac:dyDescent="0.15">
      <c r="A18" s="238">
        <v>12</v>
      </c>
      <c r="B18" s="1031"/>
      <c r="C18" s="1032"/>
      <c r="D18" s="1032"/>
      <c r="E18" s="1032"/>
      <c r="F18" s="1032"/>
      <c r="G18" s="1032"/>
      <c r="H18" s="1032"/>
      <c r="I18" s="1032"/>
      <c r="J18" s="1032"/>
      <c r="K18" s="1032"/>
      <c r="L18" s="1032"/>
      <c r="M18" s="1032"/>
      <c r="N18" s="1032"/>
      <c r="O18" s="1032"/>
      <c r="P18" s="1033"/>
      <c r="Q18" s="1039"/>
      <c r="R18" s="1040"/>
      <c r="S18" s="1040"/>
      <c r="T18" s="1040"/>
      <c r="U18" s="1040"/>
      <c r="V18" s="1040"/>
      <c r="W18" s="1040"/>
      <c r="X18" s="1040"/>
      <c r="Y18" s="1040"/>
      <c r="Z18" s="1040"/>
      <c r="AA18" s="1040"/>
      <c r="AB18" s="1040"/>
      <c r="AC18" s="1040"/>
      <c r="AD18" s="1040"/>
      <c r="AE18" s="1041"/>
      <c r="AF18" s="1036"/>
      <c r="AG18" s="1037"/>
      <c r="AH18" s="1037"/>
      <c r="AI18" s="1037"/>
      <c r="AJ18" s="1038"/>
      <c r="AK18" s="1081"/>
      <c r="AL18" s="1082"/>
      <c r="AM18" s="1082"/>
      <c r="AN18" s="1082"/>
      <c r="AO18" s="1082"/>
      <c r="AP18" s="1082"/>
      <c r="AQ18" s="1082"/>
      <c r="AR18" s="1082"/>
      <c r="AS18" s="1082"/>
      <c r="AT18" s="1082"/>
      <c r="AU18" s="1083"/>
      <c r="AV18" s="1083"/>
      <c r="AW18" s="1083"/>
      <c r="AX18" s="1083"/>
      <c r="AY18" s="1084"/>
      <c r="AZ18" s="232"/>
      <c r="BA18" s="232"/>
      <c r="BB18" s="232"/>
      <c r="BC18" s="232"/>
      <c r="BD18" s="232"/>
      <c r="BE18" s="233"/>
      <c r="BF18" s="233"/>
      <c r="BG18" s="233"/>
      <c r="BH18" s="233"/>
      <c r="BI18" s="233"/>
      <c r="BJ18" s="233"/>
      <c r="BK18" s="233"/>
      <c r="BL18" s="233"/>
      <c r="BM18" s="233"/>
      <c r="BN18" s="233"/>
      <c r="BO18" s="233"/>
      <c r="BP18" s="233"/>
      <c r="BQ18" s="238">
        <v>12</v>
      </c>
      <c r="BR18" s="239"/>
      <c r="BS18" s="993"/>
      <c r="BT18" s="994"/>
      <c r="BU18" s="994"/>
      <c r="BV18" s="994"/>
      <c r="BW18" s="994"/>
      <c r="BX18" s="994"/>
      <c r="BY18" s="994"/>
      <c r="BZ18" s="994"/>
      <c r="CA18" s="994"/>
      <c r="CB18" s="994"/>
      <c r="CC18" s="994"/>
      <c r="CD18" s="994"/>
      <c r="CE18" s="994"/>
      <c r="CF18" s="994"/>
      <c r="CG18" s="1015"/>
      <c r="CH18" s="990"/>
      <c r="CI18" s="991"/>
      <c r="CJ18" s="991"/>
      <c r="CK18" s="991"/>
      <c r="CL18" s="992"/>
      <c r="CM18" s="990"/>
      <c r="CN18" s="991"/>
      <c r="CO18" s="991"/>
      <c r="CP18" s="991"/>
      <c r="CQ18" s="992"/>
      <c r="CR18" s="990"/>
      <c r="CS18" s="991"/>
      <c r="CT18" s="991"/>
      <c r="CU18" s="991"/>
      <c r="CV18" s="992"/>
      <c r="CW18" s="990"/>
      <c r="CX18" s="991"/>
      <c r="CY18" s="991"/>
      <c r="CZ18" s="991"/>
      <c r="DA18" s="992"/>
      <c r="DB18" s="990"/>
      <c r="DC18" s="991"/>
      <c r="DD18" s="991"/>
      <c r="DE18" s="991"/>
      <c r="DF18" s="992"/>
      <c r="DG18" s="990"/>
      <c r="DH18" s="991"/>
      <c r="DI18" s="991"/>
      <c r="DJ18" s="991"/>
      <c r="DK18" s="992"/>
      <c r="DL18" s="990"/>
      <c r="DM18" s="991"/>
      <c r="DN18" s="991"/>
      <c r="DO18" s="991"/>
      <c r="DP18" s="992"/>
      <c r="DQ18" s="990"/>
      <c r="DR18" s="991"/>
      <c r="DS18" s="991"/>
      <c r="DT18" s="991"/>
      <c r="DU18" s="992"/>
      <c r="DV18" s="993"/>
      <c r="DW18" s="994"/>
      <c r="DX18" s="994"/>
      <c r="DY18" s="994"/>
      <c r="DZ18" s="995"/>
      <c r="EA18" s="234"/>
    </row>
    <row r="19" spans="1:131" s="235" customFormat="1" ht="26.25" customHeight="1" x14ac:dyDescent="0.15">
      <c r="A19" s="238">
        <v>13</v>
      </c>
      <c r="B19" s="1031"/>
      <c r="C19" s="1032"/>
      <c r="D19" s="1032"/>
      <c r="E19" s="1032"/>
      <c r="F19" s="1032"/>
      <c r="G19" s="1032"/>
      <c r="H19" s="1032"/>
      <c r="I19" s="1032"/>
      <c r="J19" s="1032"/>
      <c r="K19" s="1032"/>
      <c r="L19" s="1032"/>
      <c r="M19" s="1032"/>
      <c r="N19" s="1032"/>
      <c r="O19" s="1032"/>
      <c r="P19" s="1033"/>
      <c r="Q19" s="1039"/>
      <c r="R19" s="1040"/>
      <c r="S19" s="1040"/>
      <c r="T19" s="1040"/>
      <c r="U19" s="1040"/>
      <c r="V19" s="1040"/>
      <c r="W19" s="1040"/>
      <c r="X19" s="1040"/>
      <c r="Y19" s="1040"/>
      <c r="Z19" s="1040"/>
      <c r="AA19" s="1040"/>
      <c r="AB19" s="1040"/>
      <c r="AC19" s="1040"/>
      <c r="AD19" s="1040"/>
      <c r="AE19" s="1041"/>
      <c r="AF19" s="1036"/>
      <c r="AG19" s="1037"/>
      <c r="AH19" s="1037"/>
      <c r="AI19" s="1037"/>
      <c r="AJ19" s="1038"/>
      <c r="AK19" s="1081"/>
      <c r="AL19" s="1082"/>
      <c r="AM19" s="1082"/>
      <c r="AN19" s="1082"/>
      <c r="AO19" s="1082"/>
      <c r="AP19" s="1082"/>
      <c r="AQ19" s="1082"/>
      <c r="AR19" s="1082"/>
      <c r="AS19" s="1082"/>
      <c r="AT19" s="1082"/>
      <c r="AU19" s="1083"/>
      <c r="AV19" s="1083"/>
      <c r="AW19" s="1083"/>
      <c r="AX19" s="1083"/>
      <c r="AY19" s="1084"/>
      <c r="AZ19" s="232"/>
      <c r="BA19" s="232"/>
      <c r="BB19" s="232"/>
      <c r="BC19" s="232"/>
      <c r="BD19" s="232"/>
      <c r="BE19" s="233"/>
      <c r="BF19" s="233"/>
      <c r="BG19" s="233"/>
      <c r="BH19" s="233"/>
      <c r="BI19" s="233"/>
      <c r="BJ19" s="233"/>
      <c r="BK19" s="233"/>
      <c r="BL19" s="233"/>
      <c r="BM19" s="233"/>
      <c r="BN19" s="233"/>
      <c r="BO19" s="233"/>
      <c r="BP19" s="233"/>
      <c r="BQ19" s="238">
        <v>13</v>
      </c>
      <c r="BR19" s="239"/>
      <c r="BS19" s="993"/>
      <c r="BT19" s="994"/>
      <c r="BU19" s="994"/>
      <c r="BV19" s="994"/>
      <c r="BW19" s="994"/>
      <c r="BX19" s="994"/>
      <c r="BY19" s="994"/>
      <c r="BZ19" s="994"/>
      <c r="CA19" s="994"/>
      <c r="CB19" s="994"/>
      <c r="CC19" s="994"/>
      <c r="CD19" s="994"/>
      <c r="CE19" s="994"/>
      <c r="CF19" s="994"/>
      <c r="CG19" s="1015"/>
      <c r="CH19" s="990"/>
      <c r="CI19" s="991"/>
      <c r="CJ19" s="991"/>
      <c r="CK19" s="991"/>
      <c r="CL19" s="992"/>
      <c r="CM19" s="990"/>
      <c r="CN19" s="991"/>
      <c r="CO19" s="991"/>
      <c r="CP19" s="991"/>
      <c r="CQ19" s="992"/>
      <c r="CR19" s="990"/>
      <c r="CS19" s="991"/>
      <c r="CT19" s="991"/>
      <c r="CU19" s="991"/>
      <c r="CV19" s="992"/>
      <c r="CW19" s="990"/>
      <c r="CX19" s="991"/>
      <c r="CY19" s="991"/>
      <c r="CZ19" s="991"/>
      <c r="DA19" s="992"/>
      <c r="DB19" s="990"/>
      <c r="DC19" s="991"/>
      <c r="DD19" s="991"/>
      <c r="DE19" s="991"/>
      <c r="DF19" s="992"/>
      <c r="DG19" s="990"/>
      <c r="DH19" s="991"/>
      <c r="DI19" s="991"/>
      <c r="DJ19" s="991"/>
      <c r="DK19" s="992"/>
      <c r="DL19" s="990"/>
      <c r="DM19" s="991"/>
      <c r="DN19" s="991"/>
      <c r="DO19" s="991"/>
      <c r="DP19" s="992"/>
      <c r="DQ19" s="990"/>
      <c r="DR19" s="991"/>
      <c r="DS19" s="991"/>
      <c r="DT19" s="991"/>
      <c r="DU19" s="992"/>
      <c r="DV19" s="993"/>
      <c r="DW19" s="994"/>
      <c r="DX19" s="994"/>
      <c r="DY19" s="994"/>
      <c r="DZ19" s="995"/>
      <c r="EA19" s="234"/>
    </row>
    <row r="20" spans="1:131" s="235" customFormat="1" ht="26.25" customHeight="1" x14ac:dyDescent="0.15">
      <c r="A20" s="238">
        <v>14</v>
      </c>
      <c r="B20" s="1031"/>
      <c r="C20" s="1032"/>
      <c r="D20" s="1032"/>
      <c r="E20" s="1032"/>
      <c r="F20" s="1032"/>
      <c r="G20" s="1032"/>
      <c r="H20" s="1032"/>
      <c r="I20" s="1032"/>
      <c r="J20" s="1032"/>
      <c r="K20" s="1032"/>
      <c r="L20" s="1032"/>
      <c r="M20" s="1032"/>
      <c r="N20" s="1032"/>
      <c r="O20" s="1032"/>
      <c r="P20" s="1033"/>
      <c r="Q20" s="1039"/>
      <c r="R20" s="1040"/>
      <c r="S20" s="1040"/>
      <c r="T20" s="1040"/>
      <c r="U20" s="1040"/>
      <c r="V20" s="1040"/>
      <c r="W20" s="1040"/>
      <c r="X20" s="1040"/>
      <c r="Y20" s="1040"/>
      <c r="Z20" s="1040"/>
      <c r="AA20" s="1040"/>
      <c r="AB20" s="1040"/>
      <c r="AC20" s="1040"/>
      <c r="AD20" s="1040"/>
      <c r="AE20" s="1041"/>
      <c r="AF20" s="1036"/>
      <c r="AG20" s="1037"/>
      <c r="AH20" s="1037"/>
      <c r="AI20" s="1037"/>
      <c r="AJ20" s="1038"/>
      <c r="AK20" s="1081"/>
      <c r="AL20" s="1082"/>
      <c r="AM20" s="1082"/>
      <c r="AN20" s="1082"/>
      <c r="AO20" s="1082"/>
      <c r="AP20" s="1082"/>
      <c r="AQ20" s="1082"/>
      <c r="AR20" s="1082"/>
      <c r="AS20" s="1082"/>
      <c r="AT20" s="1082"/>
      <c r="AU20" s="1083"/>
      <c r="AV20" s="1083"/>
      <c r="AW20" s="1083"/>
      <c r="AX20" s="1083"/>
      <c r="AY20" s="1084"/>
      <c r="AZ20" s="232"/>
      <c r="BA20" s="232"/>
      <c r="BB20" s="232"/>
      <c r="BC20" s="232"/>
      <c r="BD20" s="232"/>
      <c r="BE20" s="233"/>
      <c r="BF20" s="233"/>
      <c r="BG20" s="233"/>
      <c r="BH20" s="233"/>
      <c r="BI20" s="233"/>
      <c r="BJ20" s="233"/>
      <c r="BK20" s="233"/>
      <c r="BL20" s="233"/>
      <c r="BM20" s="233"/>
      <c r="BN20" s="233"/>
      <c r="BO20" s="233"/>
      <c r="BP20" s="233"/>
      <c r="BQ20" s="238">
        <v>14</v>
      </c>
      <c r="BR20" s="239"/>
      <c r="BS20" s="993"/>
      <c r="BT20" s="994"/>
      <c r="BU20" s="994"/>
      <c r="BV20" s="994"/>
      <c r="BW20" s="994"/>
      <c r="BX20" s="994"/>
      <c r="BY20" s="994"/>
      <c r="BZ20" s="994"/>
      <c r="CA20" s="994"/>
      <c r="CB20" s="994"/>
      <c r="CC20" s="994"/>
      <c r="CD20" s="994"/>
      <c r="CE20" s="994"/>
      <c r="CF20" s="994"/>
      <c r="CG20" s="1015"/>
      <c r="CH20" s="990"/>
      <c r="CI20" s="991"/>
      <c r="CJ20" s="991"/>
      <c r="CK20" s="991"/>
      <c r="CL20" s="992"/>
      <c r="CM20" s="990"/>
      <c r="CN20" s="991"/>
      <c r="CO20" s="991"/>
      <c r="CP20" s="991"/>
      <c r="CQ20" s="992"/>
      <c r="CR20" s="990"/>
      <c r="CS20" s="991"/>
      <c r="CT20" s="991"/>
      <c r="CU20" s="991"/>
      <c r="CV20" s="992"/>
      <c r="CW20" s="990"/>
      <c r="CX20" s="991"/>
      <c r="CY20" s="991"/>
      <c r="CZ20" s="991"/>
      <c r="DA20" s="992"/>
      <c r="DB20" s="990"/>
      <c r="DC20" s="991"/>
      <c r="DD20" s="991"/>
      <c r="DE20" s="991"/>
      <c r="DF20" s="992"/>
      <c r="DG20" s="990"/>
      <c r="DH20" s="991"/>
      <c r="DI20" s="991"/>
      <c r="DJ20" s="991"/>
      <c r="DK20" s="992"/>
      <c r="DL20" s="990"/>
      <c r="DM20" s="991"/>
      <c r="DN20" s="991"/>
      <c r="DO20" s="991"/>
      <c r="DP20" s="992"/>
      <c r="DQ20" s="990"/>
      <c r="DR20" s="991"/>
      <c r="DS20" s="991"/>
      <c r="DT20" s="991"/>
      <c r="DU20" s="992"/>
      <c r="DV20" s="993"/>
      <c r="DW20" s="994"/>
      <c r="DX20" s="994"/>
      <c r="DY20" s="994"/>
      <c r="DZ20" s="995"/>
      <c r="EA20" s="234"/>
    </row>
    <row r="21" spans="1:131" s="235" customFormat="1" ht="26.25" customHeight="1" thickBot="1" x14ac:dyDescent="0.2">
      <c r="A21" s="238">
        <v>15</v>
      </c>
      <c r="B21" s="1031"/>
      <c r="C21" s="1032"/>
      <c r="D21" s="1032"/>
      <c r="E21" s="1032"/>
      <c r="F21" s="1032"/>
      <c r="G21" s="1032"/>
      <c r="H21" s="1032"/>
      <c r="I21" s="1032"/>
      <c r="J21" s="1032"/>
      <c r="K21" s="1032"/>
      <c r="L21" s="1032"/>
      <c r="M21" s="1032"/>
      <c r="N21" s="1032"/>
      <c r="O21" s="1032"/>
      <c r="P21" s="1033"/>
      <c r="Q21" s="1039"/>
      <c r="R21" s="1040"/>
      <c r="S21" s="1040"/>
      <c r="T21" s="1040"/>
      <c r="U21" s="1040"/>
      <c r="V21" s="1040"/>
      <c r="W21" s="1040"/>
      <c r="X21" s="1040"/>
      <c r="Y21" s="1040"/>
      <c r="Z21" s="1040"/>
      <c r="AA21" s="1040"/>
      <c r="AB21" s="1040"/>
      <c r="AC21" s="1040"/>
      <c r="AD21" s="1040"/>
      <c r="AE21" s="1041"/>
      <c r="AF21" s="1036"/>
      <c r="AG21" s="1037"/>
      <c r="AH21" s="1037"/>
      <c r="AI21" s="1037"/>
      <c r="AJ21" s="1038"/>
      <c r="AK21" s="1081"/>
      <c r="AL21" s="1082"/>
      <c r="AM21" s="1082"/>
      <c r="AN21" s="1082"/>
      <c r="AO21" s="1082"/>
      <c r="AP21" s="1082"/>
      <c r="AQ21" s="1082"/>
      <c r="AR21" s="1082"/>
      <c r="AS21" s="1082"/>
      <c r="AT21" s="1082"/>
      <c r="AU21" s="1083"/>
      <c r="AV21" s="1083"/>
      <c r="AW21" s="1083"/>
      <c r="AX21" s="1083"/>
      <c r="AY21" s="1084"/>
      <c r="AZ21" s="232"/>
      <c r="BA21" s="232"/>
      <c r="BB21" s="232"/>
      <c r="BC21" s="232"/>
      <c r="BD21" s="232"/>
      <c r="BE21" s="233"/>
      <c r="BF21" s="233"/>
      <c r="BG21" s="233"/>
      <c r="BH21" s="233"/>
      <c r="BI21" s="233"/>
      <c r="BJ21" s="233"/>
      <c r="BK21" s="233"/>
      <c r="BL21" s="233"/>
      <c r="BM21" s="233"/>
      <c r="BN21" s="233"/>
      <c r="BO21" s="233"/>
      <c r="BP21" s="233"/>
      <c r="BQ21" s="238">
        <v>15</v>
      </c>
      <c r="BR21" s="239"/>
      <c r="BS21" s="993"/>
      <c r="BT21" s="994"/>
      <c r="BU21" s="994"/>
      <c r="BV21" s="994"/>
      <c r="BW21" s="994"/>
      <c r="BX21" s="994"/>
      <c r="BY21" s="994"/>
      <c r="BZ21" s="994"/>
      <c r="CA21" s="994"/>
      <c r="CB21" s="994"/>
      <c r="CC21" s="994"/>
      <c r="CD21" s="994"/>
      <c r="CE21" s="994"/>
      <c r="CF21" s="994"/>
      <c r="CG21" s="1015"/>
      <c r="CH21" s="990"/>
      <c r="CI21" s="991"/>
      <c r="CJ21" s="991"/>
      <c r="CK21" s="991"/>
      <c r="CL21" s="992"/>
      <c r="CM21" s="990"/>
      <c r="CN21" s="991"/>
      <c r="CO21" s="991"/>
      <c r="CP21" s="991"/>
      <c r="CQ21" s="992"/>
      <c r="CR21" s="990"/>
      <c r="CS21" s="991"/>
      <c r="CT21" s="991"/>
      <c r="CU21" s="991"/>
      <c r="CV21" s="992"/>
      <c r="CW21" s="990"/>
      <c r="CX21" s="991"/>
      <c r="CY21" s="991"/>
      <c r="CZ21" s="991"/>
      <c r="DA21" s="992"/>
      <c r="DB21" s="990"/>
      <c r="DC21" s="991"/>
      <c r="DD21" s="991"/>
      <c r="DE21" s="991"/>
      <c r="DF21" s="992"/>
      <c r="DG21" s="990"/>
      <c r="DH21" s="991"/>
      <c r="DI21" s="991"/>
      <c r="DJ21" s="991"/>
      <c r="DK21" s="992"/>
      <c r="DL21" s="990"/>
      <c r="DM21" s="991"/>
      <c r="DN21" s="991"/>
      <c r="DO21" s="991"/>
      <c r="DP21" s="992"/>
      <c r="DQ21" s="990"/>
      <c r="DR21" s="991"/>
      <c r="DS21" s="991"/>
      <c r="DT21" s="991"/>
      <c r="DU21" s="992"/>
      <c r="DV21" s="993"/>
      <c r="DW21" s="994"/>
      <c r="DX21" s="994"/>
      <c r="DY21" s="994"/>
      <c r="DZ21" s="995"/>
      <c r="EA21" s="234"/>
    </row>
    <row r="22" spans="1:131" s="235" customFormat="1" ht="26.25" customHeight="1" x14ac:dyDescent="0.15">
      <c r="A22" s="238">
        <v>16</v>
      </c>
      <c r="B22" s="1031"/>
      <c r="C22" s="1032"/>
      <c r="D22" s="1032"/>
      <c r="E22" s="1032"/>
      <c r="F22" s="1032"/>
      <c r="G22" s="1032"/>
      <c r="H22" s="1032"/>
      <c r="I22" s="1032"/>
      <c r="J22" s="1032"/>
      <c r="K22" s="1032"/>
      <c r="L22" s="1032"/>
      <c r="M22" s="1032"/>
      <c r="N22" s="1032"/>
      <c r="O22" s="1032"/>
      <c r="P22" s="1033"/>
      <c r="Q22" s="1074"/>
      <c r="R22" s="1075"/>
      <c r="S22" s="1075"/>
      <c r="T22" s="1075"/>
      <c r="U22" s="1075"/>
      <c r="V22" s="1075"/>
      <c r="W22" s="1075"/>
      <c r="X22" s="1075"/>
      <c r="Y22" s="1075"/>
      <c r="Z22" s="1075"/>
      <c r="AA22" s="1075"/>
      <c r="AB22" s="1075"/>
      <c r="AC22" s="1075"/>
      <c r="AD22" s="1075"/>
      <c r="AE22" s="1076"/>
      <c r="AF22" s="1036"/>
      <c r="AG22" s="1037"/>
      <c r="AH22" s="1037"/>
      <c r="AI22" s="1037"/>
      <c r="AJ22" s="1038"/>
      <c r="AK22" s="1077"/>
      <c r="AL22" s="1078"/>
      <c r="AM22" s="1078"/>
      <c r="AN22" s="1078"/>
      <c r="AO22" s="1078"/>
      <c r="AP22" s="1078"/>
      <c r="AQ22" s="1078"/>
      <c r="AR22" s="1078"/>
      <c r="AS22" s="1078"/>
      <c r="AT22" s="1078"/>
      <c r="AU22" s="1079"/>
      <c r="AV22" s="1079"/>
      <c r="AW22" s="1079"/>
      <c r="AX22" s="1079"/>
      <c r="AY22" s="1080"/>
      <c r="AZ22" s="1029" t="s">
        <v>392</v>
      </c>
      <c r="BA22" s="1029"/>
      <c r="BB22" s="1029"/>
      <c r="BC22" s="1029"/>
      <c r="BD22" s="1030"/>
      <c r="BE22" s="233"/>
      <c r="BF22" s="233"/>
      <c r="BG22" s="233"/>
      <c r="BH22" s="233"/>
      <c r="BI22" s="233"/>
      <c r="BJ22" s="233"/>
      <c r="BK22" s="233"/>
      <c r="BL22" s="233"/>
      <c r="BM22" s="233"/>
      <c r="BN22" s="233"/>
      <c r="BO22" s="233"/>
      <c r="BP22" s="233"/>
      <c r="BQ22" s="238">
        <v>16</v>
      </c>
      <c r="BR22" s="239"/>
      <c r="BS22" s="993"/>
      <c r="BT22" s="994"/>
      <c r="BU22" s="994"/>
      <c r="BV22" s="994"/>
      <c r="BW22" s="994"/>
      <c r="BX22" s="994"/>
      <c r="BY22" s="994"/>
      <c r="BZ22" s="994"/>
      <c r="CA22" s="994"/>
      <c r="CB22" s="994"/>
      <c r="CC22" s="994"/>
      <c r="CD22" s="994"/>
      <c r="CE22" s="994"/>
      <c r="CF22" s="994"/>
      <c r="CG22" s="1015"/>
      <c r="CH22" s="990"/>
      <c r="CI22" s="991"/>
      <c r="CJ22" s="991"/>
      <c r="CK22" s="991"/>
      <c r="CL22" s="992"/>
      <c r="CM22" s="990"/>
      <c r="CN22" s="991"/>
      <c r="CO22" s="991"/>
      <c r="CP22" s="991"/>
      <c r="CQ22" s="992"/>
      <c r="CR22" s="990"/>
      <c r="CS22" s="991"/>
      <c r="CT22" s="991"/>
      <c r="CU22" s="991"/>
      <c r="CV22" s="992"/>
      <c r="CW22" s="990"/>
      <c r="CX22" s="991"/>
      <c r="CY22" s="991"/>
      <c r="CZ22" s="991"/>
      <c r="DA22" s="992"/>
      <c r="DB22" s="990"/>
      <c r="DC22" s="991"/>
      <c r="DD22" s="991"/>
      <c r="DE22" s="991"/>
      <c r="DF22" s="992"/>
      <c r="DG22" s="990"/>
      <c r="DH22" s="991"/>
      <c r="DI22" s="991"/>
      <c r="DJ22" s="991"/>
      <c r="DK22" s="992"/>
      <c r="DL22" s="990"/>
      <c r="DM22" s="991"/>
      <c r="DN22" s="991"/>
      <c r="DO22" s="991"/>
      <c r="DP22" s="992"/>
      <c r="DQ22" s="990"/>
      <c r="DR22" s="991"/>
      <c r="DS22" s="991"/>
      <c r="DT22" s="991"/>
      <c r="DU22" s="992"/>
      <c r="DV22" s="993"/>
      <c r="DW22" s="994"/>
      <c r="DX22" s="994"/>
      <c r="DY22" s="994"/>
      <c r="DZ22" s="995"/>
      <c r="EA22" s="234"/>
    </row>
    <row r="23" spans="1:131" s="235" customFormat="1" ht="26.25" customHeight="1" thickBot="1" x14ac:dyDescent="0.2">
      <c r="A23" s="240" t="s">
        <v>393</v>
      </c>
      <c r="B23" s="937" t="s">
        <v>394</v>
      </c>
      <c r="C23" s="938"/>
      <c r="D23" s="938"/>
      <c r="E23" s="938"/>
      <c r="F23" s="938"/>
      <c r="G23" s="938"/>
      <c r="H23" s="938"/>
      <c r="I23" s="938"/>
      <c r="J23" s="938"/>
      <c r="K23" s="938"/>
      <c r="L23" s="938"/>
      <c r="M23" s="938"/>
      <c r="N23" s="938"/>
      <c r="O23" s="938"/>
      <c r="P23" s="948"/>
      <c r="Q23" s="1068">
        <v>540</v>
      </c>
      <c r="R23" s="1062"/>
      <c r="S23" s="1062"/>
      <c r="T23" s="1062"/>
      <c r="U23" s="1062"/>
      <c r="V23" s="1062">
        <v>495</v>
      </c>
      <c r="W23" s="1062"/>
      <c r="X23" s="1062"/>
      <c r="Y23" s="1062"/>
      <c r="Z23" s="1062"/>
      <c r="AA23" s="1062">
        <v>45</v>
      </c>
      <c r="AB23" s="1062"/>
      <c r="AC23" s="1062"/>
      <c r="AD23" s="1062"/>
      <c r="AE23" s="1069"/>
      <c r="AF23" s="1070">
        <v>261</v>
      </c>
      <c r="AG23" s="1062"/>
      <c r="AH23" s="1062"/>
      <c r="AI23" s="1062"/>
      <c r="AJ23" s="1071"/>
      <c r="AK23" s="1072"/>
      <c r="AL23" s="1073"/>
      <c r="AM23" s="1073"/>
      <c r="AN23" s="1073"/>
      <c r="AO23" s="1073"/>
      <c r="AP23" s="1062"/>
      <c r="AQ23" s="1062"/>
      <c r="AR23" s="1062"/>
      <c r="AS23" s="1062"/>
      <c r="AT23" s="1062"/>
      <c r="AU23" s="1063"/>
      <c r="AV23" s="1063"/>
      <c r="AW23" s="1063"/>
      <c r="AX23" s="1063"/>
      <c r="AY23" s="1064"/>
      <c r="AZ23" s="1065" t="s">
        <v>131</v>
      </c>
      <c r="BA23" s="1066"/>
      <c r="BB23" s="1066"/>
      <c r="BC23" s="1066"/>
      <c r="BD23" s="1067"/>
      <c r="BE23" s="233"/>
      <c r="BF23" s="233"/>
      <c r="BG23" s="233"/>
      <c r="BH23" s="233"/>
      <c r="BI23" s="233"/>
      <c r="BJ23" s="233"/>
      <c r="BK23" s="233"/>
      <c r="BL23" s="233"/>
      <c r="BM23" s="233"/>
      <c r="BN23" s="233"/>
      <c r="BO23" s="233"/>
      <c r="BP23" s="233"/>
      <c r="BQ23" s="238">
        <v>17</v>
      </c>
      <c r="BR23" s="239"/>
      <c r="BS23" s="993"/>
      <c r="BT23" s="994"/>
      <c r="BU23" s="994"/>
      <c r="BV23" s="994"/>
      <c r="BW23" s="994"/>
      <c r="BX23" s="994"/>
      <c r="BY23" s="994"/>
      <c r="BZ23" s="994"/>
      <c r="CA23" s="994"/>
      <c r="CB23" s="994"/>
      <c r="CC23" s="994"/>
      <c r="CD23" s="994"/>
      <c r="CE23" s="994"/>
      <c r="CF23" s="994"/>
      <c r="CG23" s="1015"/>
      <c r="CH23" s="990"/>
      <c r="CI23" s="991"/>
      <c r="CJ23" s="991"/>
      <c r="CK23" s="991"/>
      <c r="CL23" s="992"/>
      <c r="CM23" s="990"/>
      <c r="CN23" s="991"/>
      <c r="CO23" s="991"/>
      <c r="CP23" s="991"/>
      <c r="CQ23" s="992"/>
      <c r="CR23" s="990"/>
      <c r="CS23" s="991"/>
      <c r="CT23" s="991"/>
      <c r="CU23" s="991"/>
      <c r="CV23" s="992"/>
      <c r="CW23" s="990"/>
      <c r="CX23" s="991"/>
      <c r="CY23" s="991"/>
      <c r="CZ23" s="991"/>
      <c r="DA23" s="992"/>
      <c r="DB23" s="990"/>
      <c r="DC23" s="991"/>
      <c r="DD23" s="991"/>
      <c r="DE23" s="991"/>
      <c r="DF23" s="992"/>
      <c r="DG23" s="990"/>
      <c r="DH23" s="991"/>
      <c r="DI23" s="991"/>
      <c r="DJ23" s="991"/>
      <c r="DK23" s="992"/>
      <c r="DL23" s="990"/>
      <c r="DM23" s="991"/>
      <c r="DN23" s="991"/>
      <c r="DO23" s="991"/>
      <c r="DP23" s="992"/>
      <c r="DQ23" s="990"/>
      <c r="DR23" s="991"/>
      <c r="DS23" s="991"/>
      <c r="DT23" s="991"/>
      <c r="DU23" s="992"/>
      <c r="DV23" s="993"/>
      <c r="DW23" s="994"/>
      <c r="DX23" s="994"/>
      <c r="DY23" s="994"/>
      <c r="DZ23" s="995"/>
      <c r="EA23" s="234"/>
    </row>
    <row r="24" spans="1:131" s="235" customFormat="1" ht="26.25" customHeight="1" x14ac:dyDescent="0.15">
      <c r="A24" s="1061" t="s">
        <v>395</v>
      </c>
      <c r="B24" s="1061"/>
      <c r="C24" s="1061"/>
      <c r="D24" s="1061"/>
      <c r="E24" s="1061"/>
      <c r="F24" s="1061"/>
      <c r="G24" s="1061"/>
      <c r="H24" s="1061"/>
      <c r="I24" s="1061"/>
      <c r="J24" s="1061"/>
      <c r="K24" s="1061"/>
      <c r="L24" s="1061"/>
      <c r="M24" s="1061"/>
      <c r="N24" s="1061"/>
      <c r="O24" s="1061"/>
      <c r="P24" s="1061"/>
      <c r="Q24" s="1061"/>
      <c r="R24" s="1061"/>
      <c r="S24" s="1061"/>
      <c r="T24" s="1061"/>
      <c r="U24" s="1061"/>
      <c r="V24" s="1061"/>
      <c r="W24" s="1061"/>
      <c r="X24" s="1061"/>
      <c r="Y24" s="1061"/>
      <c r="Z24" s="1061"/>
      <c r="AA24" s="1061"/>
      <c r="AB24" s="1061"/>
      <c r="AC24" s="1061"/>
      <c r="AD24" s="1061"/>
      <c r="AE24" s="1061"/>
      <c r="AF24" s="1061"/>
      <c r="AG24" s="1061"/>
      <c r="AH24" s="1061"/>
      <c r="AI24" s="1061"/>
      <c r="AJ24" s="1061"/>
      <c r="AK24" s="1061"/>
      <c r="AL24" s="1061"/>
      <c r="AM24" s="1061"/>
      <c r="AN24" s="1061"/>
      <c r="AO24" s="1061"/>
      <c r="AP24" s="1061"/>
      <c r="AQ24" s="1061"/>
      <c r="AR24" s="1061"/>
      <c r="AS24" s="1061"/>
      <c r="AT24" s="1061"/>
      <c r="AU24" s="1061"/>
      <c r="AV24" s="1061"/>
      <c r="AW24" s="1061"/>
      <c r="AX24" s="1061"/>
      <c r="AY24" s="1061"/>
      <c r="AZ24" s="232"/>
      <c r="BA24" s="232"/>
      <c r="BB24" s="232"/>
      <c r="BC24" s="232"/>
      <c r="BD24" s="232"/>
      <c r="BE24" s="233"/>
      <c r="BF24" s="233"/>
      <c r="BG24" s="233"/>
      <c r="BH24" s="233"/>
      <c r="BI24" s="233"/>
      <c r="BJ24" s="233"/>
      <c r="BK24" s="233"/>
      <c r="BL24" s="233"/>
      <c r="BM24" s="233"/>
      <c r="BN24" s="233"/>
      <c r="BO24" s="233"/>
      <c r="BP24" s="233"/>
      <c r="BQ24" s="238">
        <v>18</v>
      </c>
      <c r="BR24" s="239"/>
      <c r="BS24" s="993"/>
      <c r="BT24" s="994"/>
      <c r="BU24" s="994"/>
      <c r="BV24" s="994"/>
      <c r="BW24" s="994"/>
      <c r="BX24" s="994"/>
      <c r="BY24" s="994"/>
      <c r="BZ24" s="994"/>
      <c r="CA24" s="994"/>
      <c r="CB24" s="994"/>
      <c r="CC24" s="994"/>
      <c r="CD24" s="994"/>
      <c r="CE24" s="994"/>
      <c r="CF24" s="994"/>
      <c r="CG24" s="1015"/>
      <c r="CH24" s="990"/>
      <c r="CI24" s="991"/>
      <c r="CJ24" s="991"/>
      <c r="CK24" s="991"/>
      <c r="CL24" s="992"/>
      <c r="CM24" s="990"/>
      <c r="CN24" s="991"/>
      <c r="CO24" s="991"/>
      <c r="CP24" s="991"/>
      <c r="CQ24" s="992"/>
      <c r="CR24" s="990"/>
      <c r="CS24" s="991"/>
      <c r="CT24" s="991"/>
      <c r="CU24" s="991"/>
      <c r="CV24" s="992"/>
      <c r="CW24" s="990"/>
      <c r="CX24" s="991"/>
      <c r="CY24" s="991"/>
      <c r="CZ24" s="991"/>
      <c r="DA24" s="992"/>
      <c r="DB24" s="990"/>
      <c r="DC24" s="991"/>
      <c r="DD24" s="991"/>
      <c r="DE24" s="991"/>
      <c r="DF24" s="992"/>
      <c r="DG24" s="990"/>
      <c r="DH24" s="991"/>
      <c r="DI24" s="991"/>
      <c r="DJ24" s="991"/>
      <c r="DK24" s="992"/>
      <c r="DL24" s="990"/>
      <c r="DM24" s="991"/>
      <c r="DN24" s="991"/>
      <c r="DO24" s="991"/>
      <c r="DP24" s="992"/>
      <c r="DQ24" s="990"/>
      <c r="DR24" s="991"/>
      <c r="DS24" s="991"/>
      <c r="DT24" s="991"/>
      <c r="DU24" s="992"/>
      <c r="DV24" s="993"/>
      <c r="DW24" s="994"/>
      <c r="DX24" s="994"/>
      <c r="DY24" s="994"/>
      <c r="DZ24" s="995"/>
      <c r="EA24" s="234"/>
    </row>
    <row r="25" spans="1:131" ht="26.25" customHeight="1" thickBot="1" x14ac:dyDescent="0.2">
      <c r="A25" s="1060" t="s">
        <v>396</v>
      </c>
      <c r="B25" s="1060"/>
      <c r="C25" s="1060"/>
      <c r="D25" s="1060"/>
      <c r="E25" s="1060"/>
      <c r="F25" s="1060"/>
      <c r="G25" s="1060"/>
      <c r="H25" s="1060"/>
      <c r="I25" s="1060"/>
      <c r="J25" s="1060"/>
      <c r="K25" s="1060"/>
      <c r="L25" s="1060"/>
      <c r="M25" s="1060"/>
      <c r="N25" s="1060"/>
      <c r="O25" s="1060"/>
      <c r="P25" s="1060"/>
      <c r="Q25" s="1060"/>
      <c r="R25" s="1060"/>
      <c r="S25" s="1060"/>
      <c r="T25" s="1060"/>
      <c r="U25" s="1060"/>
      <c r="V25" s="1060"/>
      <c r="W25" s="1060"/>
      <c r="X25" s="1060"/>
      <c r="Y25" s="1060"/>
      <c r="Z25" s="1060"/>
      <c r="AA25" s="1060"/>
      <c r="AB25" s="1060"/>
      <c r="AC25" s="1060"/>
      <c r="AD25" s="1060"/>
      <c r="AE25" s="1060"/>
      <c r="AF25" s="1060"/>
      <c r="AG25" s="1060"/>
      <c r="AH25" s="1060"/>
      <c r="AI25" s="1060"/>
      <c r="AJ25" s="1060"/>
      <c r="AK25" s="1060"/>
      <c r="AL25" s="1060"/>
      <c r="AM25" s="1060"/>
      <c r="AN25" s="1060"/>
      <c r="AO25" s="1060"/>
      <c r="AP25" s="1060"/>
      <c r="AQ25" s="1060"/>
      <c r="AR25" s="1060"/>
      <c r="AS25" s="1060"/>
      <c r="AT25" s="1060"/>
      <c r="AU25" s="1060"/>
      <c r="AV25" s="1060"/>
      <c r="AW25" s="1060"/>
      <c r="AX25" s="1060"/>
      <c r="AY25" s="1060"/>
      <c r="AZ25" s="1060"/>
      <c r="BA25" s="1060"/>
      <c r="BB25" s="1060"/>
      <c r="BC25" s="1060"/>
      <c r="BD25" s="1060"/>
      <c r="BE25" s="1060"/>
      <c r="BF25" s="1060"/>
      <c r="BG25" s="1060"/>
      <c r="BH25" s="1060"/>
      <c r="BI25" s="1060"/>
      <c r="BJ25" s="232"/>
      <c r="BK25" s="232"/>
      <c r="BL25" s="232"/>
      <c r="BM25" s="232"/>
      <c r="BN25" s="232"/>
      <c r="BO25" s="241"/>
      <c r="BP25" s="241"/>
      <c r="BQ25" s="238">
        <v>19</v>
      </c>
      <c r="BR25" s="239"/>
      <c r="BS25" s="993"/>
      <c r="BT25" s="994"/>
      <c r="BU25" s="994"/>
      <c r="BV25" s="994"/>
      <c r="BW25" s="994"/>
      <c r="BX25" s="994"/>
      <c r="BY25" s="994"/>
      <c r="BZ25" s="994"/>
      <c r="CA25" s="994"/>
      <c r="CB25" s="994"/>
      <c r="CC25" s="994"/>
      <c r="CD25" s="994"/>
      <c r="CE25" s="994"/>
      <c r="CF25" s="994"/>
      <c r="CG25" s="1015"/>
      <c r="CH25" s="990"/>
      <c r="CI25" s="991"/>
      <c r="CJ25" s="991"/>
      <c r="CK25" s="991"/>
      <c r="CL25" s="992"/>
      <c r="CM25" s="990"/>
      <c r="CN25" s="991"/>
      <c r="CO25" s="991"/>
      <c r="CP25" s="991"/>
      <c r="CQ25" s="992"/>
      <c r="CR25" s="990"/>
      <c r="CS25" s="991"/>
      <c r="CT25" s="991"/>
      <c r="CU25" s="991"/>
      <c r="CV25" s="992"/>
      <c r="CW25" s="990"/>
      <c r="CX25" s="991"/>
      <c r="CY25" s="991"/>
      <c r="CZ25" s="991"/>
      <c r="DA25" s="992"/>
      <c r="DB25" s="990"/>
      <c r="DC25" s="991"/>
      <c r="DD25" s="991"/>
      <c r="DE25" s="991"/>
      <c r="DF25" s="992"/>
      <c r="DG25" s="990"/>
      <c r="DH25" s="991"/>
      <c r="DI25" s="991"/>
      <c r="DJ25" s="991"/>
      <c r="DK25" s="992"/>
      <c r="DL25" s="990"/>
      <c r="DM25" s="991"/>
      <c r="DN25" s="991"/>
      <c r="DO25" s="991"/>
      <c r="DP25" s="992"/>
      <c r="DQ25" s="990"/>
      <c r="DR25" s="991"/>
      <c r="DS25" s="991"/>
      <c r="DT25" s="991"/>
      <c r="DU25" s="992"/>
      <c r="DV25" s="993"/>
      <c r="DW25" s="994"/>
      <c r="DX25" s="994"/>
      <c r="DY25" s="994"/>
      <c r="DZ25" s="995"/>
      <c r="EA25" s="230"/>
    </row>
    <row r="26" spans="1:131" ht="26.25" customHeight="1" x14ac:dyDescent="0.15">
      <c r="A26" s="996" t="s">
        <v>373</v>
      </c>
      <c r="B26" s="997"/>
      <c r="C26" s="997"/>
      <c r="D26" s="997"/>
      <c r="E26" s="997"/>
      <c r="F26" s="997"/>
      <c r="G26" s="997"/>
      <c r="H26" s="997"/>
      <c r="I26" s="997"/>
      <c r="J26" s="997"/>
      <c r="K26" s="997"/>
      <c r="L26" s="997"/>
      <c r="M26" s="997"/>
      <c r="N26" s="997"/>
      <c r="O26" s="997"/>
      <c r="P26" s="998"/>
      <c r="Q26" s="1002" t="s">
        <v>397</v>
      </c>
      <c r="R26" s="1003"/>
      <c r="S26" s="1003"/>
      <c r="T26" s="1003"/>
      <c r="U26" s="1004"/>
      <c r="V26" s="1002" t="s">
        <v>398</v>
      </c>
      <c r="W26" s="1003"/>
      <c r="X26" s="1003"/>
      <c r="Y26" s="1003"/>
      <c r="Z26" s="1004"/>
      <c r="AA26" s="1002" t="s">
        <v>399</v>
      </c>
      <c r="AB26" s="1003"/>
      <c r="AC26" s="1003"/>
      <c r="AD26" s="1003"/>
      <c r="AE26" s="1003"/>
      <c r="AF26" s="1056" t="s">
        <v>400</v>
      </c>
      <c r="AG26" s="1009"/>
      <c r="AH26" s="1009"/>
      <c r="AI26" s="1009"/>
      <c r="AJ26" s="1057"/>
      <c r="AK26" s="1003" t="s">
        <v>401</v>
      </c>
      <c r="AL26" s="1003"/>
      <c r="AM26" s="1003"/>
      <c r="AN26" s="1003"/>
      <c r="AO26" s="1004"/>
      <c r="AP26" s="1002" t="s">
        <v>402</v>
      </c>
      <c r="AQ26" s="1003"/>
      <c r="AR26" s="1003"/>
      <c r="AS26" s="1003"/>
      <c r="AT26" s="1004"/>
      <c r="AU26" s="1002" t="s">
        <v>403</v>
      </c>
      <c r="AV26" s="1003"/>
      <c r="AW26" s="1003"/>
      <c r="AX26" s="1003"/>
      <c r="AY26" s="1004"/>
      <c r="AZ26" s="1002" t="s">
        <v>404</v>
      </c>
      <c r="BA26" s="1003"/>
      <c r="BB26" s="1003"/>
      <c r="BC26" s="1003"/>
      <c r="BD26" s="1004"/>
      <c r="BE26" s="1002" t="s">
        <v>380</v>
      </c>
      <c r="BF26" s="1003"/>
      <c r="BG26" s="1003"/>
      <c r="BH26" s="1003"/>
      <c r="BI26" s="1016"/>
      <c r="BJ26" s="232"/>
      <c r="BK26" s="232"/>
      <c r="BL26" s="232"/>
      <c r="BM26" s="232"/>
      <c r="BN26" s="232"/>
      <c r="BO26" s="241"/>
      <c r="BP26" s="241"/>
      <c r="BQ26" s="238">
        <v>20</v>
      </c>
      <c r="BR26" s="239"/>
      <c r="BS26" s="993"/>
      <c r="BT26" s="994"/>
      <c r="BU26" s="994"/>
      <c r="BV26" s="994"/>
      <c r="BW26" s="994"/>
      <c r="BX26" s="994"/>
      <c r="BY26" s="994"/>
      <c r="BZ26" s="994"/>
      <c r="CA26" s="994"/>
      <c r="CB26" s="994"/>
      <c r="CC26" s="994"/>
      <c r="CD26" s="994"/>
      <c r="CE26" s="994"/>
      <c r="CF26" s="994"/>
      <c r="CG26" s="1015"/>
      <c r="CH26" s="990"/>
      <c r="CI26" s="991"/>
      <c r="CJ26" s="991"/>
      <c r="CK26" s="991"/>
      <c r="CL26" s="992"/>
      <c r="CM26" s="990"/>
      <c r="CN26" s="991"/>
      <c r="CO26" s="991"/>
      <c r="CP26" s="991"/>
      <c r="CQ26" s="992"/>
      <c r="CR26" s="990"/>
      <c r="CS26" s="991"/>
      <c r="CT26" s="991"/>
      <c r="CU26" s="991"/>
      <c r="CV26" s="992"/>
      <c r="CW26" s="990"/>
      <c r="CX26" s="991"/>
      <c r="CY26" s="991"/>
      <c r="CZ26" s="991"/>
      <c r="DA26" s="992"/>
      <c r="DB26" s="990"/>
      <c r="DC26" s="991"/>
      <c r="DD26" s="991"/>
      <c r="DE26" s="991"/>
      <c r="DF26" s="992"/>
      <c r="DG26" s="990"/>
      <c r="DH26" s="991"/>
      <c r="DI26" s="991"/>
      <c r="DJ26" s="991"/>
      <c r="DK26" s="992"/>
      <c r="DL26" s="990"/>
      <c r="DM26" s="991"/>
      <c r="DN26" s="991"/>
      <c r="DO26" s="991"/>
      <c r="DP26" s="992"/>
      <c r="DQ26" s="990"/>
      <c r="DR26" s="991"/>
      <c r="DS26" s="991"/>
      <c r="DT26" s="991"/>
      <c r="DU26" s="992"/>
      <c r="DV26" s="993"/>
      <c r="DW26" s="994"/>
      <c r="DX26" s="994"/>
      <c r="DY26" s="994"/>
      <c r="DZ26" s="995"/>
      <c r="EA26" s="230"/>
    </row>
    <row r="27" spans="1:131" ht="26.25" customHeight="1" thickBot="1" x14ac:dyDescent="0.2">
      <c r="A27" s="999"/>
      <c r="B27" s="1000"/>
      <c r="C27" s="1000"/>
      <c r="D27" s="1000"/>
      <c r="E27" s="1000"/>
      <c r="F27" s="1000"/>
      <c r="G27" s="1000"/>
      <c r="H27" s="1000"/>
      <c r="I27" s="1000"/>
      <c r="J27" s="1000"/>
      <c r="K27" s="1000"/>
      <c r="L27" s="1000"/>
      <c r="M27" s="1000"/>
      <c r="N27" s="1000"/>
      <c r="O27" s="1000"/>
      <c r="P27" s="1001"/>
      <c r="Q27" s="1005"/>
      <c r="R27" s="1006"/>
      <c r="S27" s="1006"/>
      <c r="T27" s="1006"/>
      <c r="U27" s="1007"/>
      <c r="V27" s="1005"/>
      <c r="W27" s="1006"/>
      <c r="X27" s="1006"/>
      <c r="Y27" s="1006"/>
      <c r="Z27" s="1007"/>
      <c r="AA27" s="1005"/>
      <c r="AB27" s="1006"/>
      <c r="AC27" s="1006"/>
      <c r="AD27" s="1006"/>
      <c r="AE27" s="1006"/>
      <c r="AF27" s="1058"/>
      <c r="AG27" s="1012"/>
      <c r="AH27" s="1012"/>
      <c r="AI27" s="1012"/>
      <c r="AJ27" s="1059"/>
      <c r="AK27" s="1006"/>
      <c r="AL27" s="1006"/>
      <c r="AM27" s="1006"/>
      <c r="AN27" s="1006"/>
      <c r="AO27" s="1007"/>
      <c r="AP27" s="1005"/>
      <c r="AQ27" s="1006"/>
      <c r="AR27" s="1006"/>
      <c r="AS27" s="1006"/>
      <c r="AT27" s="1007"/>
      <c r="AU27" s="1005"/>
      <c r="AV27" s="1006"/>
      <c r="AW27" s="1006"/>
      <c r="AX27" s="1006"/>
      <c r="AY27" s="1007"/>
      <c r="AZ27" s="1005"/>
      <c r="BA27" s="1006"/>
      <c r="BB27" s="1006"/>
      <c r="BC27" s="1006"/>
      <c r="BD27" s="1007"/>
      <c r="BE27" s="1005"/>
      <c r="BF27" s="1006"/>
      <c r="BG27" s="1006"/>
      <c r="BH27" s="1006"/>
      <c r="BI27" s="1017"/>
      <c r="BJ27" s="232"/>
      <c r="BK27" s="232"/>
      <c r="BL27" s="232"/>
      <c r="BM27" s="232"/>
      <c r="BN27" s="232"/>
      <c r="BO27" s="241"/>
      <c r="BP27" s="241"/>
      <c r="BQ27" s="238">
        <v>21</v>
      </c>
      <c r="BR27" s="239"/>
      <c r="BS27" s="993"/>
      <c r="BT27" s="994"/>
      <c r="BU27" s="994"/>
      <c r="BV27" s="994"/>
      <c r="BW27" s="994"/>
      <c r="BX27" s="994"/>
      <c r="BY27" s="994"/>
      <c r="BZ27" s="994"/>
      <c r="CA27" s="994"/>
      <c r="CB27" s="994"/>
      <c r="CC27" s="994"/>
      <c r="CD27" s="994"/>
      <c r="CE27" s="994"/>
      <c r="CF27" s="994"/>
      <c r="CG27" s="1015"/>
      <c r="CH27" s="990"/>
      <c r="CI27" s="991"/>
      <c r="CJ27" s="991"/>
      <c r="CK27" s="991"/>
      <c r="CL27" s="992"/>
      <c r="CM27" s="990"/>
      <c r="CN27" s="991"/>
      <c r="CO27" s="991"/>
      <c r="CP27" s="991"/>
      <c r="CQ27" s="992"/>
      <c r="CR27" s="990"/>
      <c r="CS27" s="991"/>
      <c r="CT27" s="991"/>
      <c r="CU27" s="991"/>
      <c r="CV27" s="992"/>
      <c r="CW27" s="990"/>
      <c r="CX27" s="991"/>
      <c r="CY27" s="991"/>
      <c r="CZ27" s="991"/>
      <c r="DA27" s="992"/>
      <c r="DB27" s="990"/>
      <c r="DC27" s="991"/>
      <c r="DD27" s="991"/>
      <c r="DE27" s="991"/>
      <c r="DF27" s="992"/>
      <c r="DG27" s="990"/>
      <c r="DH27" s="991"/>
      <c r="DI27" s="991"/>
      <c r="DJ27" s="991"/>
      <c r="DK27" s="992"/>
      <c r="DL27" s="990"/>
      <c r="DM27" s="991"/>
      <c r="DN27" s="991"/>
      <c r="DO27" s="991"/>
      <c r="DP27" s="992"/>
      <c r="DQ27" s="990"/>
      <c r="DR27" s="991"/>
      <c r="DS27" s="991"/>
      <c r="DT27" s="991"/>
      <c r="DU27" s="992"/>
      <c r="DV27" s="993"/>
      <c r="DW27" s="994"/>
      <c r="DX27" s="994"/>
      <c r="DY27" s="994"/>
      <c r="DZ27" s="995"/>
      <c r="EA27" s="230"/>
    </row>
    <row r="28" spans="1:131" ht="26.25" customHeight="1" thickTop="1" x14ac:dyDescent="0.15">
      <c r="A28" s="242">
        <v>1</v>
      </c>
      <c r="B28" s="1048" t="s">
        <v>405</v>
      </c>
      <c r="C28" s="1049"/>
      <c r="D28" s="1049"/>
      <c r="E28" s="1049"/>
      <c r="F28" s="1049"/>
      <c r="G28" s="1049"/>
      <c r="H28" s="1049"/>
      <c r="I28" s="1049"/>
      <c r="J28" s="1049"/>
      <c r="K28" s="1049"/>
      <c r="L28" s="1049"/>
      <c r="M28" s="1049"/>
      <c r="N28" s="1049"/>
      <c r="O28" s="1049"/>
      <c r="P28" s="1050"/>
      <c r="Q28" s="1051">
        <v>4300</v>
      </c>
      <c r="R28" s="1052"/>
      <c r="S28" s="1052"/>
      <c r="T28" s="1052"/>
      <c r="U28" s="1052"/>
      <c r="V28" s="1052">
        <v>4268</v>
      </c>
      <c r="W28" s="1052"/>
      <c r="X28" s="1052"/>
      <c r="Y28" s="1052"/>
      <c r="Z28" s="1052"/>
      <c r="AA28" s="1052">
        <v>32</v>
      </c>
      <c r="AB28" s="1052"/>
      <c r="AC28" s="1052"/>
      <c r="AD28" s="1052"/>
      <c r="AE28" s="1053"/>
      <c r="AF28" s="1054">
        <v>32</v>
      </c>
      <c r="AG28" s="1052"/>
      <c r="AH28" s="1052"/>
      <c r="AI28" s="1052"/>
      <c r="AJ28" s="1055"/>
      <c r="AK28" s="1043">
        <v>538</v>
      </c>
      <c r="AL28" s="1044"/>
      <c r="AM28" s="1044"/>
      <c r="AN28" s="1044"/>
      <c r="AO28" s="1044"/>
      <c r="AP28" s="1044" t="s">
        <v>569</v>
      </c>
      <c r="AQ28" s="1044"/>
      <c r="AR28" s="1044"/>
      <c r="AS28" s="1044"/>
      <c r="AT28" s="1044"/>
      <c r="AU28" s="1044" t="s">
        <v>569</v>
      </c>
      <c r="AV28" s="1044"/>
      <c r="AW28" s="1044"/>
      <c r="AX28" s="1044"/>
      <c r="AY28" s="1044"/>
      <c r="AZ28" s="1045" t="s">
        <v>569</v>
      </c>
      <c r="BA28" s="1045"/>
      <c r="BB28" s="1045"/>
      <c r="BC28" s="1045"/>
      <c r="BD28" s="1045"/>
      <c r="BE28" s="1046"/>
      <c r="BF28" s="1046"/>
      <c r="BG28" s="1046"/>
      <c r="BH28" s="1046"/>
      <c r="BI28" s="1047"/>
      <c r="BJ28" s="232"/>
      <c r="BK28" s="232"/>
      <c r="BL28" s="232"/>
      <c r="BM28" s="232"/>
      <c r="BN28" s="232"/>
      <c r="BO28" s="241"/>
      <c r="BP28" s="241"/>
      <c r="BQ28" s="238">
        <v>22</v>
      </c>
      <c r="BR28" s="239"/>
      <c r="BS28" s="993"/>
      <c r="BT28" s="994"/>
      <c r="BU28" s="994"/>
      <c r="BV28" s="994"/>
      <c r="BW28" s="994"/>
      <c r="BX28" s="994"/>
      <c r="BY28" s="994"/>
      <c r="BZ28" s="994"/>
      <c r="CA28" s="994"/>
      <c r="CB28" s="994"/>
      <c r="CC28" s="994"/>
      <c r="CD28" s="994"/>
      <c r="CE28" s="994"/>
      <c r="CF28" s="994"/>
      <c r="CG28" s="1015"/>
      <c r="CH28" s="990"/>
      <c r="CI28" s="991"/>
      <c r="CJ28" s="991"/>
      <c r="CK28" s="991"/>
      <c r="CL28" s="992"/>
      <c r="CM28" s="990"/>
      <c r="CN28" s="991"/>
      <c r="CO28" s="991"/>
      <c r="CP28" s="991"/>
      <c r="CQ28" s="992"/>
      <c r="CR28" s="990"/>
      <c r="CS28" s="991"/>
      <c r="CT28" s="991"/>
      <c r="CU28" s="991"/>
      <c r="CV28" s="992"/>
      <c r="CW28" s="990"/>
      <c r="CX28" s="991"/>
      <c r="CY28" s="991"/>
      <c r="CZ28" s="991"/>
      <c r="DA28" s="992"/>
      <c r="DB28" s="990"/>
      <c r="DC28" s="991"/>
      <c r="DD28" s="991"/>
      <c r="DE28" s="991"/>
      <c r="DF28" s="992"/>
      <c r="DG28" s="990"/>
      <c r="DH28" s="991"/>
      <c r="DI28" s="991"/>
      <c r="DJ28" s="991"/>
      <c r="DK28" s="992"/>
      <c r="DL28" s="990"/>
      <c r="DM28" s="991"/>
      <c r="DN28" s="991"/>
      <c r="DO28" s="991"/>
      <c r="DP28" s="992"/>
      <c r="DQ28" s="990"/>
      <c r="DR28" s="991"/>
      <c r="DS28" s="991"/>
      <c r="DT28" s="991"/>
      <c r="DU28" s="992"/>
      <c r="DV28" s="993"/>
      <c r="DW28" s="994"/>
      <c r="DX28" s="994"/>
      <c r="DY28" s="994"/>
      <c r="DZ28" s="995"/>
      <c r="EA28" s="230"/>
    </row>
    <row r="29" spans="1:131" ht="26.25" customHeight="1" x14ac:dyDescent="0.15">
      <c r="A29" s="242">
        <v>2</v>
      </c>
      <c r="B29" s="1031" t="s">
        <v>406</v>
      </c>
      <c r="C29" s="1032"/>
      <c r="D29" s="1032"/>
      <c r="E29" s="1032"/>
      <c r="F29" s="1032"/>
      <c r="G29" s="1032"/>
      <c r="H29" s="1032"/>
      <c r="I29" s="1032"/>
      <c r="J29" s="1032"/>
      <c r="K29" s="1032"/>
      <c r="L29" s="1032"/>
      <c r="M29" s="1032"/>
      <c r="N29" s="1032"/>
      <c r="O29" s="1032"/>
      <c r="P29" s="1033"/>
      <c r="Q29" s="1039">
        <v>357</v>
      </c>
      <c r="R29" s="1040"/>
      <c r="S29" s="1040"/>
      <c r="T29" s="1040"/>
      <c r="U29" s="1040"/>
      <c r="V29" s="1040">
        <v>356</v>
      </c>
      <c r="W29" s="1040"/>
      <c r="X29" s="1040"/>
      <c r="Y29" s="1040"/>
      <c r="Z29" s="1040"/>
      <c r="AA29" s="1040">
        <v>1</v>
      </c>
      <c r="AB29" s="1040"/>
      <c r="AC29" s="1040"/>
      <c r="AD29" s="1040"/>
      <c r="AE29" s="1041"/>
      <c r="AF29" s="1036">
        <v>1</v>
      </c>
      <c r="AG29" s="1037"/>
      <c r="AH29" s="1037"/>
      <c r="AI29" s="1037"/>
      <c r="AJ29" s="1038"/>
      <c r="AK29" s="980">
        <v>74</v>
      </c>
      <c r="AL29" s="971"/>
      <c r="AM29" s="971"/>
      <c r="AN29" s="971"/>
      <c r="AO29" s="971"/>
      <c r="AP29" s="971" t="s">
        <v>569</v>
      </c>
      <c r="AQ29" s="971"/>
      <c r="AR29" s="971"/>
      <c r="AS29" s="971"/>
      <c r="AT29" s="971"/>
      <c r="AU29" s="971" t="s">
        <v>569</v>
      </c>
      <c r="AV29" s="971"/>
      <c r="AW29" s="971"/>
      <c r="AX29" s="971"/>
      <c r="AY29" s="971"/>
      <c r="AZ29" s="1042" t="s">
        <v>569</v>
      </c>
      <c r="BA29" s="1042"/>
      <c r="BB29" s="1042"/>
      <c r="BC29" s="1042"/>
      <c r="BD29" s="1042"/>
      <c r="BE29" s="972"/>
      <c r="BF29" s="972"/>
      <c r="BG29" s="972"/>
      <c r="BH29" s="972"/>
      <c r="BI29" s="973"/>
      <c r="BJ29" s="232"/>
      <c r="BK29" s="232"/>
      <c r="BL29" s="232"/>
      <c r="BM29" s="232"/>
      <c r="BN29" s="232"/>
      <c r="BO29" s="241"/>
      <c r="BP29" s="241"/>
      <c r="BQ29" s="238">
        <v>23</v>
      </c>
      <c r="BR29" s="239"/>
      <c r="BS29" s="993"/>
      <c r="BT29" s="994"/>
      <c r="BU29" s="994"/>
      <c r="BV29" s="994"/>
      <c r="BW29" s="994"/>
      <c r="BX29" s="994"/>
      <c r="BY29" s="994"/>
      <c r="BZ29" s="994"/>
      <c r="CA29" s="994"/>
      <c r="CB29" s="994"/>
      <c r="CC29" s="994"/>
      <c r="CD29" s="994"/>
      <c r="CE29" s="994"/>
      <c r="CF29" s="994"/>
      <c r="CG29" s="1015"/>
      <c r="CH29" s="990"/>
      <c r="CI29" s="991"/>
      <c r="CJ29" s="991"/>
      <c r="CK29" s="991"/>
      <c r="CL29" s="992"/>
      <c r="CM29" s="990"/>
      <c r="CN29" s="991"/>
      <c r="CO29" s="991"/>
      <c r="CP29" s="991"/>
      <c r="CQ29" s="992"/>
      <c r="CR29" s="990"/>
      <c r="CS29" s="991"/>
      <c r="CT29" s="991"/>
      <c r="CU29" s="991"/>
      <c r="CV29" s="992"/>
      <c r="CW29" s="990"/>
      <c r="CX29" s="991"/>
      <c r="CY29" s="991"/>
      <c r="CZ29" s="991"/>
      <c r="DA29" s="992"/>
      <c r="DB29" s="990"/>
      <c r="DC29" s="991"/>
      <c r="DD29" s="991"/>
      <c r="DE29" s="991"/>
      <c r="DF29" s="992"/>
      <c r="DG29" s="990"/>
      <c r="DH29" s="991"/>
      <c r="DI29" s="991"/>
      <c r="DJ29" s="991"/>
      <c r="DK29" s="992"/>
      <c r="DL29" s="990"/>
      <c r="DM29" s="991"/>
      <c r="DN29" s="991"/>
      <c r="DO29" s="991"/>
      <c r="DP29" s="992"/>
      <c r="DQ29" s="990"/>
      <c r="DR29" s="991"/>
      <c r="DS29" s="991"/>
      <c r="DT29" s="991"/>
      <c r="DU29" s="992"/>
      <c r="DV29" s="993"/>
      <c r="DW29" s="994"/>
      <c r="DX29" s="994"/>
      <c r="DY29" s="994"/>
      <c r="DZ29" s="995"/>
      <c r="EA29" s="230"/>
    </row>
    <row r="30" spans="1:131" ht="26.25" customHeight="1" x14ac:dyDescent="0.15">
      <c r="A30" s="242">
        <v>3</v>
      </c>
      <c r="B30" s="1031" t="s">
        <v>407</v>
      </c>
      <c r="C30" s="1032"/>
      <c r="D30" s="1032"/>
      <c r="E30" s="1032"/>
      <c r="F30" s="1032"/>
      <c r="G30" s="1032"/>
      <c r="H30" s="1032"/>
      <c r="I30" s="1032"/>
      <c r="J30" s="1032"/>
      <c r="K30" s="1032"/>
      <c r="L30" s="1032"/>
      <c r="M30" s="1032"/>
      <c r="N30" s="1032"/>
      <c r="O30" s="1032"/>
      <c r="P30" s="1033"/>
      <c r="Q30" s="1039">
        <v>581</v>
      </c>
      <c r="R30" s="1040"/>
      <c r="S30" s="1040"/>
      <c r="T30" s="1040"/>
      <c r="U30" s="1040"/>
      <c r="V30" s="1040">
        <v>524</v>
      </c>
      <c r="W30" s="1040"/>
      <c r="X30" s="1040"/>
      <c r="Y30" s="1040"/>
      <c r="Z30" s="1040"/>
      <c r="AA30" s="1040">
        <v>57</v>
      </c>
      <c r="AB30" s="1040"/>
      <c r="AC30" s="1040"/>
      <c r="AD30" s="1040"/>
      <c r="AE30" s="1041"/>
      <c r="AF30" s="1036">
        <v>29</v>
      </c>
      <c r="AG30" s="1037"/>
      <c r="AH30" s="1037"/>
      <c r="AI30" s="1037"/>
      <c r="AJ30" s="1038"/>
      <c r="AK30" s="980">
        <v>190</v>
      </c>
      <c r="AL30" s="971"/>
      <c r="AM30" s="971"/>
      <c r="AN30" s="971"/>
      <c r="AO30" s="971"/>
      <c r="AP30" s="971">
        <v>2760</v>
      </c>
      <c r="AQ30" s="971"/>
      <c r="AR30" s="971"/>
      <c r="AS30" s="971"/>
      <c r="AT30" s="971"/>
      <c r="AU30" s="971" t="s">
        <v>569</v>
      </c>
      <c r="AV30" s="971"/>
      <c r="AW30" s="971"/>
      <c r="AX30" s="971"/>
      <c r="AY30" s="971"/>
      <c r="AZ30" s="1042" t="s">
        <v>568</v>
      </c>
      <c r="BA30" s="1042"/>
      <c r="BB30" s="1042"/>
      <c r="BC30" s="1042"/>
      <c r="BD30" s="1042"/>
      <c r="BE30" s="972" t="s">
        <v>408</v>
      </c>
      <c r="BF30" s="972"/>
      <c r="BG30" s="972"/>
      <c r="BH30" s="972"/>
      <c r="BI30" s="973"/>
      <c r="BJ30" s="232"/>
      <c r="BK30" s="232"/>
      <c r="BL30" s="232"/>
      <c r="BM30" s="232"/>
      <c r="BN30" s="232"/>
      <c r="BO30" s="241"/>
      <c r="BP30" s="241"/>
      <c r="BQ30" s="238">
        <v>24</v>
      </c>
      <c r="BR30" s="239"/>
      <c r="BS30" s="993"/>
      <c r="BT30" s="994"/>
      <c r="BU30" s="994"/>
      <c r="BV30" s="994"/>
      <c r="BW30" s="994"/>
      <c r="BX30" s="994"/>
      <c r="BY30" s="994"/>
      <c r="BZ30" s="994"/>
      <c r="CA30" s="994"/>
      <c r="CB30" s="994"/>
      <c r="CC30" s="994"/>
      <c r="CD30" s="994"/>
      <c r="CE30" s="994"/>
      <c r="CF30" s="994"/>
      <c r="CG30" s="1015"/>
      <c r="CH30" s="990"/>
      <c r="CI30" s="991"/>
      <c r="CJ30" s="991"/>
      <c r="CK30" s="991"/>
      <c r="CL30" s="992"/>
      <c r="CM30" s="990"/>
      <c r="CN30" s="991"/>
      <c r="CO30" s="991"/>
      <c r="CP30" s="991"/>
      <c r="CQ30" s="992"/>
      <c r="CR30" s="990"/>
      <c r="CS30" s="991"/>
      <c r="CT30" s="991"/>
      <c r="CU30" s="991"/>
      <c r="CV30" s="992"/>
      <c r="CW30" s="990"/>
      <c r="CX30" s="991"/>
      <c r="CY30" s="991"/>
      <c r="CZ30" s="991"/>
      <c r="DA30" s="992"/>
      <c r="DB30" s="990"/>
      <c r="DC30" s="991"/>
      <c r="DD30" s="991"/>
      <c r="DE30" s="991"/>
      <c r="DF30" s="992"/>
      <c r="DG30" s="990"/>
      <c r="DH30" s="991"/>
      <c r="DI30" s="991"/>
      <c r="DJ30" s="991"/>
      <c r="DK30" s="992"/>
      <c r="DL30" s="990"/>
      <c r="DM30" s="991"/>
      <c r="DN30" s="991"/>
      <c r="DO30" s="991"/>
      <c r="DP30" s="992"/>
      <c r="DQ30" s="990"/>
      <c r="DR30" s="991"/>
      <c r="DS30" s="991"/>
      <c r="DT30" s="991"/>
      <c r="DU30" s="992"/>
      <c r="DV30" s="993"/>
      <c r="DW30" s="994"/>
      <c r="DX30" s="994"/>
      <c r="DY30" s="994"/>
      <c r="DZ30" s="995"/>
      <c r="EA30" s="230"/>
    </row>
    <row r="31" spans="1:131" ht="26.25" customHeight="1" x14ac:dyDescent="0.15">
      <c r="A31" s="242">
        <v>4</v>
      </c>
      <c r="B31" s="1031"/>
      <c r="C31" s="1032"/>
      <c r="D31" s="1032"/>
      <c r="E31" s="1032"/>
      <c r="F31" s="1032"/>
      <c r="G31" s="1032"/>
      <c r="H31" s="1032"/>
      <c r="I31" s="1032"/>
      <c r="J31" s="1032"/>
      <c r="K31" s="1032"/>
      <c r="L31" s="1032"/>
      <c r="M31" s="1032"/>
      <c r="N31" s="1032"/>
      <c r="O31" s="1032"/>
      <c r="P31" s="1033"/>
      <c r="Q31" s="1039"/>
      <c r="R31" s="1040"/>
      <c r="S31" s="1040"/>
      <c r="T31" s="1040"/>
      <c r="U31" s="1040"/>
      <c r="V31" s="1040"/>
      <c r="W31" s="1040"/>
      <c r="X31" s="1040"/>
      <c r="Y31" s="1040"/>
      <c r="Z31" s="1040"/>
      <c r="AA31" s="1040"/>
      <c r="AB31" s="1040"/>
      <c r="AC31" s="1040"/>
      <c r="AD31" s="1040"/>
      <c r="AE31" s="1041"/>
      <c r="AF31" s="1036"/>
      <c r="AG31" s="1037"/>
      <c r="AH31" s="1037"/>
      <c r="AI31" s="1037"/>
      <c r="AJ31" s="1038"/>
      <c r="AK31" s="980"/>
      <c r="AL31" s="971"/>
      <c r="AM31" s="971"/>
      <c r="AN31" s="971"/>
      <c r="AO31" s="971"/>
      <c r="AP31" s="971"/>
      <c r="AQ31" s="971"/>
      <c r="AR31" s="971"/>
      <c r="AS31" s="971"/>
      <c r="AT31" s="971"/>
      <c r="AU31" s="971"/>
      <c r="AV31" s="971"/>
      <c r="AW31" s="971"/>
      <c r="AX31" s="971"/>
      <c r="AY31" s="971"/>
      <c r="AZ31" s="1042"/>
      <c r="BA31" s="1042"/>
      <c r="BB31" s="1042"/>
      <c r="BC31" s="1042"/>
      <c r="BD31" s="1042"/>
      <c r="BE31" s="972"/>
      <c r="BF31" s="972"/>
      <c r="BG31" s="972"/>
      <c r="BH31" s="972"/>
      <c r="BI31" s="973"/>
      <c r="BJ31" s="232"/>
      <c r="BK31" s="232"/>
      <c r="BL31" s="232"/>
      <c r="BM31" s="232"/>
      <c r="BN31" s="232"/>
      <c r="BO31" s="241"/>
      <c r="BP31" s="241"/>
      <c r="BQ31" s="238">
        <v>25</v>
      </c>
      <c r="BR31" s="239"/>
      <c r="BS31" s="993"/>
      <c r="BT31" s="994"/>
      <c r="BU31" s="994"/>
      <c r="BV31" s="994"/>
      <c r="BW31" s="994"/>
      <c r="BX31" s="994"/>
      <c r="BY31" s="994"/>
      <c r="BZ31" s="994"/>
      <c r="CA31" s="994"/>
      <c r="CB31" s="994"/>
      <c r="CC31" s="994"/>
      <c r="CD31" s="994"/>
      <c r="CE31" s="994"/>
      <c r="CF31" s="994"/>
      <c r="CG31" s="1015"/>
      <c r="CH31" s="990"/>
      <c r="CI31" s="991"/>
      <c r="CJ31" s="991"/>
      <c r="CK31" s="991"/>
      <c r="CL31" s="992"/>
      <c r="CM31" s="990"/>
      <c r="CN31" s="991"/>
      <c r="CO31" s="991"/>
      <c r="CP31" s="991"/>
      <c r="CQ31" s="992"/>
      <c r="CR31" s="990"/>
      <c r="CS31" s="991"/>
      <c r="CT31" s="991"/>
      <c r="CU31" s="991"/>
      <c r="CV31" s="992"/>
      <c r="CW31" s="990"/>
      <c r="CX31" s="991"/>
      <c r="CY31" s="991"/>
      <c r="CZ31" s="991"/>
      <c r="DA31" s="992"/>
      <c r="DB31" s="990"/>
      <c r="DC31" s="991"/>
      <c r="DD31" s="991"/>
      <c r="DE31" s="991"/>
      <c r="DF31" s="992"/>
      <c r="DG31" s="990"/>
      <c r="DH31" s="991"/>
      <c r="DI31" s="991"/>
      <c r="DJ31" s="991"/>
      <c r="DK31" s="992"/>
      <c r="DL31" s="990"/>
      <c r="DM31" s="991"/>
      <c r="DN31" s="991"/>
      <c r="DO31" s="991"/>
      <c r="DP31" s="992"/>
      <c r="DQ31" s="990"/>
      <c r="DR31" s="991"/>
      <c r="DS31" s="991"/>
      <c r="DT31" s="991"/>
      <c r="DU31" s="992"/>
      <c r="DV31" s="993"/>
      <c r="DW31" s="994"/>
      <c r="DX31" s="994"/>
      <c r="DY31" s="994"/>
      <c r="DZ31" s="995"/>
      <c r="EA31" s="230"/>
    </row>
    <row r="32" spans="1:131" ht="26.25" customHeight="1" x14ac:dyDescent="0.15">
      <c r="A32" s="242">
        <v>5</v>
      </c>
      <c r="B32" s="1031"/>
      <c r="C32" s="1032"/>
      <c r="D32" s="1032"/>
      <c r="E32" s="1032"/>
      <c r="F32" s="1032"/>
      <c r="G32" s="1032"/>
      <c r="H32" s="1032"/>
      <c r="I32" s="1032"/>
      <c r="J32" s="1032"/>
      <c r="K32" s="1032"/>
      <c r="L32" s="1032"/>
      <c r="M32" s="1032"/>
      <c r="N32" s="1032"/>
      <c r="O32" s="1032"/>
      <c r="P32" s="1033"/>
      <c r="Q32" s="1039"/>
      <c r="R32" s="1040"/>
      <c r="S32" s="1040"/>
      <c r="T32" s="1040"/>
      <c r="U32" s="1040"/>
      <c r="V32" s="1040"/>
      <c r="W32" s="1040"/>
      <c r="X32" s="1040"/>
      <c r="Y32" s="1040"/>
      <c r="Z32" s="1040"/>
      <c r="AA32" s="1040"/>
      <c r="AB32" s="1040"/>
      <c r="AC32" s="1040"/>
      <c r="AD32" s="1040"/>
      <c r="AE32" s="1041"/>
      <c r="AF32" s="1036"/>
      <c r="AG32" s="1037"/>
      <c r="AH32" s="1037"/>
      <c r="AI32" s="1037"/>
      <c r="AJ32" s="1038"/>
      <c r="AK32" s="980"/>
      <c r="AL32" s="971"/>
      <c r="AM32" s="971"/>
      <c r="AN32" s="971"/>
      <c r="AO32" s="971"/>
      <c r="AP32" s="971"/>
      <c r="AQ32" s="971"/>
      <c r="AR32" s="971"/>
      <c r="AS32" s="971"/>
      <c r="AT32" s="971"/>
      <c r="AU32" s="971"/>
      <c r="AV32" s="971"/>
      <c r="AW32" s="971"/>
      <c r="AX32" s="971"/>
      <c r="AY32" s="971"/>
      <c r="AZ32" s="1042"/>
      <c r="BA32" s="1042"/>
      <c r="BB32" s="1042"/>
      <c r="BC32" s="1042"/>
      <c r="BD32" s="1042"/>
      <c r="BE32" s="972"/>
      <c r="BF32" s="972"/>
      <c r="BG32" s="972"/>
      <c r="BH32" s="972"/>
      <c r="BI32" s="973"/>
      <c r="BJ32" s="232"/>
      <c r="BK32" s="232"/>
      <c r="BL32" s="232"/>
      <c r="BM32" s="232"/>
      <c r="BN32" s="232"/>
      <c r="BO32" s="241"/>
      <c r="BP32" s="241"/>
      <c r="BQ32" s="238">
        <v>26</v>
      </c>
      <c r="BR32" s="239"/>
      <c r="BS32" s="993"/>
      <c r="BT32" s="994"/>
      <c r="BU32" s="994"/>
      <c r="BV32" s="994"/>
      <c r="BW32" s="994"/>
      <c r="BX32" s="994"/>
      <c r="BY32" s="994"/>
      <c r="BZ32" s="994"/>
      <c r="CA32" s="994"/>
      <c r="CB32" s="994"/>
      <c r="CC32" s="994"/>
      <c r="CD32" s="994"/>
      <c r="CE32" s="994"/>
      <c r="CF32" s="994"/>
      <c r="CG32" s="1015"/>
      <c r="CH32" s="990"/>
      <c r="CI32" s="991"/>
      <c r="CJ32" s="991"/>
      <c r="CK32" s="991"/>
      <c r="CL32" s="992"/>
      <c r="CM32" s="990"/>
      <c r="CN32" s="991"/>
      <c r="CO32" s="991"/>
      <c r="CP32" s="991"/>
      <c r="CQ32" s="992"/>
      <c r="CR32" s="990"/>
      <c r="CS32" s="991"/>
      <c r="CT32" s="991"/>
      <c r="CU32" s="991"/>
      <c r="CV32" s="992"/>
      <c r="CW32" s="990"/>
      <c r="CX32" s="991"/>
      <c r="CY32" s="991"/>
      <c r="CZ32" s="991"/>
      <c r="DA32" s="992"/>
      <c r="DB32" s="990"/>
      <c r="DC32" s="991"/>
      <c r="DD32" s="991"/>
      <c r="DE32" s="991"/>
      <c r="DF32" s="992"/>
      <c r="DG32" s="990"/>
      <c r="DH32" s="991"/>
      <c r="DI32" s="991"/>
      <c r="DJ32" s="991"/>
      <c r="DK32" s="992"/>
      <c r="DL32" s="990"/>
      <c r="DM32" s="991"/>
      <c r="DN32" s="991"/>
      <c r="DO32" s="991"/>
      <c r="DP32" s="992"/>
      <c r="DQ32" s="990"/>
      <c r="DR32" s="991"/>
      <c r="DS32" s="991"/>
      <c r="DT32" s="991"/>
      <c r="DU32" s="992"/>
      <c r="DV32" s="993"/>
      <c r="DW32" s="994"/>
      <c r="DX32" s="994"/>
      <c r="DY32" s="994"/>
      <c r="DZ32" s="995"/>
      <c r="EA32" s="230"/>
    </row>
    <row r="33" spans="1:131" ht="26.25" customHeight="1" x14ac:dyDescent="0.15">
      <c r="A33" s="242">
        <v>6</v>
      </c>
      <c r="B33" s="1031"/>
      <c r="C33" s="1032"/>
      <c r="D33" s="1032"/>
      <c r="E33" s="1032"/>
      <c r="F33" s="1032"/>
      <c r="G33" s="1032"/>
      <c r="H33" s="1032"/>
      <c r="I33" s="1032"/>
      <c r="J33" s="1032"/>
      <c r="K33" s="1032"/>
      <c r="L33" s="1032"/>
      <c r="M33" s="1032"/>
      <c r="N33" s="1032"/>
      <c r="O33" s="1032"/>
      <c r="P33" s="1033"/>
      <c r="Q33" s="1039"/>
      <c r="R33" s="1040"/>
      <c r="S33" s="1040"/>
      <c r="T33" s="1040"/>
      <c r="U33" s="1040"/>
      <c r="V33" s="1040"/>
      <c r="W33" s="1040"/>
      <c r="X33" s="1040"/>
      <c r="Y33" s="1040"/>
      <c r="Z33" s="1040"/>
      <c r="AA33" s="1040"/>
      <c r="AB33" s="1040"/>
      <c r="AC33" s="1040"/>
      <c r="AD33" s="1040"/>
      <c r="AE33" s="1041"/>
      <c r="AF33" s="1036"/>
      <c r="AG33" s="1037"/>
      <c r="AH33" s="1037"/>
      <c r="AI33" s="1037"/>
      <c r="AJ33" s="1038"/>
      <c r="AK33" s="980"/>
      <c r="AL33" s="971"/>
      <c r="AM33" s="971"/>
      <c r="AN33" s="971"/>
      <c r="AO33" s="971"/>
      <c r="AP33" s="971"/>
      <c r="AQ33" s="971"/>
      <c r="AR33" s="971"/>
      <c r="AS33" s="971"/>
      <c r="AT33" s="971"/>
      <c r="AU33" s="971"/>
      <c r="AV33" s="971"/>
      <c r="AW33" s="971"/>
      <c r="AX33" s="971"/>
      <c r="AY33" s="971"/>
      <c r="AZ33" s="1042"/>
      <c r="BA33" s="1042"/>
      <c r="BB33" s="1042"/>
      <c r="BC33" s="1042"/>
      <c r="BD33" s="1042"/>
      <c r="BE33" s="972"/>
      <c r="BF33" s="972"/>
      <c r="BG33" s="972"/>
      <c r="BH33" s="972"/>
      <c r="BI33" s="973"/>
      <c r="BJ33" s="232"/>
      <c r="BK33" s="232"/>
      <c r="BL33" s="232"/>
      <c r="BM33" s="232"/>
      <c r="BN33" s="232"/>
      <c r="BO33" s="241"/>
      <c r="BP33" s="241"/>
      <c r="BQ33" s="238">
        <v>27</v>
      </c>
      <c r="BR33" s="239"/>
      <c r="BS33" s="993"/>
      <c r="BT33" s="994"/>
      <c r="BU33" s="994"/>
      <c r="BV33" s="994"/>
      <c r="BW33" s="994"/>
      <c r="BX33" s="994"/>
      <c r="BY33" s="994"/>
      <c r="BZ33" s="994"/>
      <c r="CA33" s="994"/>
      <c r="CB33" s="994"/>
      <c r="CC33" s="994"/>
      <c r="CD33" s="994"/>
      <c r="CE33" s="994"/>
      <c r="CF33" s="994"/>
      <c r="CG33" s="1015"/>
      <c r="CH33" s="990"/>
      <c r="CI33" s="991"/>
      <c r="CJ33" s="991"/>
      <c r="CK33" s="991"/>
      <c r="CL33" s="992"/>
      <c r="CM33" s="990"/>
      <c r="CN33" s="991"/>
      <c r="CO33" s="991"/>
      <c r="CP33" s="991"/>
      <c r="CQ33" s="992"/>
      <c r="CR33" s="990"/>
      <c r="CS33" s="991"/>
      <c r="CT33" s="991"/>
      <c r="CU33" s="991"/>
      <c r="CV33" s="992"/>
      <c r="CW33" s="990"/>
      <c r="CX33" s="991"/>
      <c r="CY33" s="991"/>
      <c r="CZ33" s="991"/>
      <c r="DA33" s="992"/>
      <c r="DB33" s="990"/>
      <c r="DC33" s="991"/>
      <c r="DD33" s="991"/>
      <c r="DE33" s="991"/>
      <c r="DF33" s="992"/>
      <c r="DG33" s="990"/>
      <c r="DH33" s="991"/>
      <c r="DI33" s="991"/>
      <c r="DJ33" s="991"/>
      <c r="DK33" s="992"/>
      <c r="DL33" s="990"/>
      <c r="DM33" s="991"/>
      <c r="DN33" s="991"/>
      <c r="DO33" s="991"/>
      <c r="DP33" s="992"/>
      <c r="DQ33" s="990"/>
      <c r="DR33" s="991"/>
      <c r="DS33" s="991"/>
      <c r="DT33" s="991"/>
      <c r="DU33" s="992"/>
      <c r="DV33" s="993"/>
      <c r="DW33" s="994"/>
      <c r="DX33" s="994"/>
      <c r="DY33" s="994"/>
      <c r="DZ33" s="995"/>
      <c r="EA33" s="230"/>
    </row>
    <row r="34" spans="1:131" ht="26.25" customHeight="1" x14ac:dyDescent="0.15">
      <c r="A34" s="242">
        <v>7</v>
      </c>
      <c r="B34" s="1031"/>
      <c r="C34" s="1032"/>
      <c r="D34" s="1032"/>
      <c r="E34" s="1032"/>
      <c r="F34" s="1032"/>
      <c r="G34" s="1032"/>
      <c r="H34" s="1032"/>
      <c r="I34" s="1032"/>
      <c r="J34" s="1032"/>
      <c r="K34" s="1032"/>
      <c r="L34" s="1032"/>
      <c r="M34" s="1032"/>
      <c r="N34" s="1032"/>
      <c r="O34" s="1032"/>
      <c r="P34" s="1033"/>
      <c r="Q34" s="1039"/>
      <c r="R34" s="1040"/>
      <c r="S34" s="1040"/>
      <c r="T34" s="1040"/>
      <c r="U34" s="1040"/>
      <c r="V34" s="1040"/>
      <c r="W34" s="1040"/>
      <c r="X34" s="1040"/>
      <c r="Y34" s="1040"/>
      <c r="Z34" s="1040"/>
      <c r="AA34" s="1040"/>
      <c r="AB34" s="1040"/>
      <c r="AC34" s="1040"/>
      <c r="AD34" s="1040"/>
      <c r="AE34" s="1041"/>
      <c r="AF34" s="1036"/>
      <c r="AG34" s="1037"/>
      <c r="AH34" s="1037"/>
      <c r="AI34" s="1037"/>
      <c r="AJ34" s="1038"/>
      <c r="AK34" s="980"/>
      <c r="AL34" s="971"/>
      <c r="AM34" s="971"/>
      <c r="AN34" s="971"/>
      <c r="AO34" s="971"/>
      <c r="AP34" s="971"/>
      <c r="AQ34" s="971"/>
      <c r="AR34" s="971"/>
      <c r="AS34" s="971"/>
      <c r="AT34" s="971"/>
      <c r="AU34" s="971"/>
      <c r="AV34" s="971"/>
      <c r="AW34" s="971"/>
      <c r="AX34" s="971"/>
      <c r="AY34" s="971"/>
      <c r="AZ34" s="1042"/>
      <c r="BA34" s="1042"/>
      <c r="BB34" s="1042"/>
      <c r="BC34" s="1042"/>
      <c r="BD34" s="1042"/>
      <c r="BE34" s="972"/>
      <c r="BF34" s="972"/>
      <c r="BG34" s="972"/>
      <c r="BH34" s="972"/>
      <c r="BI34" s="973"/>
      <c r="BJ34" s="232"/>
      <c r="BK34" s="232"/>
      <c r="BL34" s="232"/>
      <c r="BM34" s="232"/>
      <c r="BN34" s="232"/>
      <c r="BO34" s="241"/>
      <c r="BP34" s="241"/>
      <c r="BQ34" s="238">
        <v>28</v>
      </c>
      <c r="BR34" s="239"/>
      <c r="BS34" s="993"/>
      <c r="BT34" s="994"/>
      <c r="BU34" s="994"/>
      <c r="BV34" s="994"/>
      <c r="BW34" s="994"/>
      <c r="BX34" s="994"/>
      <c r="BY34" s="994"/>
      <c r="BZ34" s="994"/>
      <c r="CA34" s="994"/>
      <c r="CB34" s="994"/>
      <c r="CC34" s="994"/>
      <c r="CD34" s="994"/>
      <c r="CE34" s="994"/>
      <c r="CF34" s="994"/>
      <c r="CG34" s="1015"/>
      <c r="CH34" s="990"/>
      <c r="CI34" s="991"/>
      <c r="CJ34" s="991"/>
      <c r="CK34" s="991"/>
      <c r="CL34" s="992"/>
      <c r="CM34" s="990"/>
      <c r="CN34" s="991"/>
      <c r="CO34" s="991"/>
      <c r="CP34" s="991"/>
      <c r="CQ34" s="992"/>
      <c r="CR34" s="990"/>
      <c r="CS34" s="991"/>
      <c r="CT34" s="991"/>
      <c r="CU34" s="991"/>
      <c r="CV34" s="992"/>
      <c r="CW34" s="990"/>
      <c r="CX34" s="991"/>
      <c r="CY34" s="991"/>
      <c r="CZ34" s="991"/>
      <c r="DA34" s="992"/>
      <c r="DB34" s="990"/>
      <c r="DC34" s="991"/>
      <c r="DD34" s="991"/>
      <c r="DE34" s="991"/>
      <c r="DF34" s="992"/>
      <c r="DG34" s="990"/>
      <c r="DH34" s="991"/>
      <c r="DI34" s="991"/>
      <c r="DJ34" s="991"/>
      <c r="DK34" s="992"/>
      <c r="DL34" s="990"/>
      <c r="DM34" s="991"/>
      <c r="DN34" s="991"/>
      <c r="DO34" s="991"/>
      <c r="DP34" s="992"/>
      <c r="DQ34" s="990"/>
      <c r="DR34" s="991"/>
      <c r="DS34" s="991"/>
      <c r="DT34" s="991"/>
      <c r="DU34" s="992"/>
      <c r="DV34" s="993"/>
      <c r="DW34" s="994"/>
      <c r="DX34" s="994"/>
      <c r="DY34" s="994"/>
      <c r="DZ34" s="995"/>
      <c r="EA34" s="230"/>
    </row>
    <row r="35" spans="1:131" ht="26.25" customHeight="1" x14ac:dyDescent="0.15">
      <c r="A35" s="242">
        <v>8</v>
      </c>
      <c r="B35" s="1031"/>
      <c r="C35" s="1032"/>
      <c r="D35" s="1032"/>
      <c r="E35" s="1032"/>
      <c r="F35" s="1032"/>
      <c r="G35" s="1032"/>
      <c r="H35" s="1032"/>
      <c r="I35" s="1032"/>
      <c r="J35" s="1032"/>
      <c r="K35" s="1032"/>
      <c r="L35" s="1032"/>
      <c r="M35" s="1032"/>
      <c r="N35" s="1032"/>
      <c r="O35" s="1032"/>
      <c r="P35" s="1033"/>
      <c r="Q35" s="1039"/>
      <c r="R35" s="1040"/>
      <c r="S35" s="1040"/>
      <c r="T35" s="1040"/>
      <c r="U35" s="1040"/>
      <c r="V35" s="1040"/>
      <c r="W35" s="1040"/>
      <c r="X35" s="1040"/>
      <c r="Y35" s="1040"/>
      <c r="Z35" s="1040"/>
      <c r="AA35" s="1040"/>
      <c r="AB35" s="1040"/>
      <c r="AC35" s="1040"/>
      <c r="AD35" s="1040"/>
      <c r="AE35" s="1041"/>
      <c r="AF35" s="1036"/>
      <c r="AG35" s="1037"/>
      <c r="AH35" s="1037"/>
      <c r="AI35" s="1037"/>
      <c r="AJ35" s="1038"/>
      <c r="AK35" s="980"/>
      <c r="AL35" s="971"/>
      <c r="AM35" s="971"/>
      <c r="AN35" s="971"/>
      <c r="AO35" s="971"/>
      <c r="AP35" s="971"/>
      <c r="AQ35" s="971"/>
      <c r="AR35" s="971"/>
      <c r="AS35" s="971"/>
      <c r="AT35" s="971"/>
      <c r="AU35" s="971"/>
      <c r="AV35" s="971"/>
      <c r="AW35" s="971"/>
      <c r="AX35" s="971"/>
      <c r="AY35" s="971"/>
      <c r="AZ35" s="1042"/>
      <c r="BA35" s="1042"/>
      <c r="BB35" s="1042"/>
      <c r="BC35" s="1042"/>
      <c r="BD35" s="1042"/>
      <c r="BE35" s="972"/>
      <c r="BF35" s="972"/>
      <c r="BG35" s="972"/>
      <c r="BH35" s="972"/>
      <c r="BI35" s="973"/>
      <c r="BJ35" s="232"/>
      <c r="BK35" s="232"/>
      <c r="BL35" s="232"/>
      <c r="BM35" s="232"/>
      <c r="BN35" s="232"/>
      <c r="BO35" s="241"/>
      <c r="BP35" s="241"/>
      <c r="BQ35" s="238">
        <v>29</v>
      </c>
      <c r="BR35" s="239"/>
      <c r="BS35" s="993"/>
      <c r="BT35" s="994"/>
      <c r="BU35" s="994"/>
      <c r="BV35" s="994"/>
      <c r="BW35" s="994"/>
      <c r="BX35" s="994"/>
      <c r="BY35" s="994"/>
      <c r="BZ35" s="994"/>
      <c r="CA35" s="994"/>
      <c r="CB35" s="994"/>
      <c r="CC35" s="994"/>
      <c r="CD35" s="994"/>
      <c r="CE35" s="994"/>
      <c r="CF35" s="994"/>
      <c r="CG35" s="1015"/>
      <c r="CH35" s="990"/>
      <c r="CI35" s="991"/>
      <c r="CJ35" s="991"/>
      <c r="CK35" s="991"/>
      <c r="CL35" s="992"/>
      <c r="CM35" s="990"/>
      <c r="CN35" s="991"/>
      <c r="CO35" s="991"/>
      <c r="CP35" s="991"/>
      <c r="CQ35" s="992"/>
      <c r="CR35" s="990"/>
      <c r="CS35" s="991"/>
      <c r="CT35" s="991"/>
      <c r="CU35" s="991"/>
      <c r="CV35" s="992"/>
      <c r="CW35" s="990"/>
      <c r="CX35" s="991"/>
      <c r="CY35" s="991"/>
      <c r="CZ35" s="991"/>
      <c r="DA35" s="992"/>
      <c r="DB35" s="990"/>
      <c r="DC35" s="991"/>
      <c r="DD35" s="991"/>
      <c r="DE35" s="991"/>
      <c r="DF35" s="992"/>
      <c r="DG35" s="990"/>
      <c r="DH35" s="991"/>
      <c r="DI35" s="991"/>
      <c r="DJ35" s="991"/>
      <c r="DK35" s="992"/>
      <c r="DL35" s="990"/>
      <c r="DM35" s="991"/>
      <c r="DN35" s="991"/>
      <c r="DO35" s="991"/>
      <c r="DP35" s="992"/>
      <c r="DQ35" s="990"/>
      <c r="DR35" s="991"/>
      <c r="DS35" s="991"/>
      <c r="DT35" s="991"/>
      <c r="DU35" s="992"/>
      <c r="DV35" s="993"/>
      <c r="DW35" s="994"/>
      <c r="DX35" s="994"/>
      <c r="DY35" s="994"/>
      <c r="DZ35" s="995"/>
      <c r="EA35" s="230"/>
    </row>
    <row r="36" spans="1:131" ht="26.25" customHeight="1" x14ac:dyDescent="0.15">
      <c r="A36" s="242">
        <v>9</v>
      </c>
      <c r="B36" s="1031"/>
      <c r="C36" s="1032"/>
      <c r="D36" s="1032"/>
      <c r="E36" s="1032"/>
      <c r="F36" s="1032"/>
      <c r="G36" s="1032"/>
      <c r="H36" s="1032"/>
      <c r="I36" s="1032"/>
      <c r="J36" s="1032"/>
      <c r="K36" s="1032"/>
      <c r="L36" s="1032"/>
      <c r="M36" s="1032"/>
      <c r="N36" s="1032"/>
      <c r="O36" s="1032"/>
      <c r="P36" s="1033"/>
      <c r="Q36" s="1039"/>
      <c r="R36" s="1040"/>
      <c r="S36" s="1040"/>
      <c r="T36" s="1040"/>
      <c r="U36" s="1040"/>
      <c r="V36" s="1040"/>
      <c r="W36" s="1040"/>
      <c r="X36" s="1040"/>
      <c r="Y36" s="1040"/>
      <c r="Z36" s="1040"/>
      <c r="AA36" s="1040"/>
      <c r="AB36" s="1040"/>
      <c r="AC36" s="1040"/>
      <c r="AD36" s="1040"/>
      <c r="AE36" s="1041"/>
      <c r="AF36" s="1036"/>
      <c r="AG36" s="1037"/>
      <c r="AH36" s="1037"/>
      <c r="AI36" s="1037"/>
      <c r="AJ36" s="1038"/>
      <c r="AK36" s="980"/>
      <c r="AL36" s="971"/>
      <c r="AM36" s="971"/>
      <c r="AN36" s="971"/>
      <c r="AO36" s="971"/>
      <c r="AP36" s="971"/>
      <c r="AQ36" s="971"/>
      <c r="AR36" s="971"/>
      <c r="AS36" s="971"/>
      <c r="AT36" s="971"/>
      <c r="AU36" s="971"/>
      <c r="AV36" s="971"/>
      <c r="AW36" s="971"/>
      <c r="AX36" s="971"/>
      <c r="AY36" s="971"/>
      <c r="AZ36" s="1042"/>
      <c r="BA36" s="1042"/>
      <c r="BB36" s="1042"/>
      <c r="BC36" s="1042"/>
      <c r="BD36" s="1042"/>
      <c r="BE36" s="972"/>
      <c r="BF36" s="972"/>
      <c r="BG36" s="972"/>
      <c r="BH36" s="972"/>
      <c r="BI36" s="973"/>
      <c r="BJ36" s="232"/>
      <c r="BK36" s="232"/>
      <c r="BL36" s="232"/>
      <c r="BM36" s="232"/>
      <c r="BN36" s="232"/>
      <c r="BO36" s="241"/>
      <c r="BP36" s="241"/>
      <c r="BQ36" s="238">
        <v>30</v>
      </c>
      <c r="BR36" s="239"/>
      <c r="BS36" s="993"/>
      <c r="BT36" s="994"/>
      <c r="BU36" s="994"/>
      <c r="BV36" s="994"/>
      <c r="BW36" s="994"/>
      <c r="BX36" s="994"/>
      <c r="BY36" s="994"/>
      <c r="BZ36" s="994"/>
      <c r="CA36" s="994"/>
      <c r="CB36" s="994"/>
      <c r="CC36" s="994"/>
      <c r="CD36" s="994"/>
      <c r="CE36" s="994"/>
      <c r="CF36" s="994"/>
      <c r="CG36" s="1015"/>
      <c r="CH36" s="990"/>
      <c r="CI36" s="991"/>
      <c r="CJ36" s="991"/>
      <c r="CK36" s="991"/>
      <c r="CL36" s="992"/>
      <c r="CM36" s="990"/>
      <c r="CN36" s="991"/>
      <c r="CO36" s="991"/>
      <c r="CP36" s="991"/>
      <c r="CQ36" s="992"/>
      <c r="CR36" s="990"/>
      <c r="CS36" s="991"/>
      <c r="CT36" s="991"/>
      <c r="CU36" s="991"/>
      <c r="CV36" s="992"/>
      <c r="CW36" s="990"/>
      <c r="CX36" s="991"/>
      <c r="CY36" s="991"/>
      <c r="CZ36" s="991"/>
      <c r="DA36" s="992"/>
      <c r="DB36" s="990"/>
      <c r="DC36" s="991"/>
      <c r="DD36" s="991"/>
      <c r="DE36" s="991"/>
      <c r="DF36" s="992"/>
      <c r="DG36" s="990"/>
      <c r="DH36" s="991"/>
      <c r="DI36" s="991"/>
      <c r="DJ36" s="991"/>
      <c r="DK36" s="992"/>
      <c r="DL36" s="990"/>
      <c r="DM36" s="991"/>
      <c r="DN36" s="991"/>
      <c r="DO36" s="991"/>
      <c r="DP36" s="992"/>
      <c r="DQ36" s="990"/>
      <c r="DR36" s="991"/>
      <c r="DS36" s="991"/>
      <c r="DT36" s="991"/>
      <c r="DU36" s="992"/>
      <c r="DV36" s="993"/>
      <c r="DW36" s="994"/>
      <c r="DX36" s="994"/>
      <c r="DY36" s="994"/>
      <c r="DZ36" s="995"/>
      <c r="EA36" s="230"/>
    </row>
    <row r="37" spans="1:131" ht="26.25" customHeight="1" x14ac:dyDescent="0.15">
      <c r="A37" s="242">
        <v>10</v>
      </c>
      <c r="B37" s="1031"/>
      <c r="C37" s="1032"/>
      <c r="D37" s="1032"/>
      <c r="E37" s="1032"/>
      <c r="F37" s="1032"/>
      <c r="G37" s="1032"/>
      <c r="H37" s="1032"/>
      <c r="I37" s="1032"/>
      <c r="J37" s="1032"/>
      <c r="K37" s="1032"/>
      <c r="L37" s="1032"/>
      <c r="M37" s="1032"/>
      <c r="N37" s="1032"/>
      <c r="O37" s="1032"/>
      <c r="P37" s="1033"/>
      <c r="Q37" s="1039"/>
      <c r="R37" s="1040"/>
      <c r="S37" s="1040"/>
      <c r="T37" s="1040"/>
      <c r="U37" s="1040"/>
      <c r="V37" s="1040"/>
      <c r="W37" s="1040"/>
      <c r="X37" s="1040"/>
      <c r="Y37" s="1040"/>
      <c r="Z37" s="1040"/>
      <c r="AA37" s="1040"/>
      <c r="AB37" s="1040"/>
      <c r="AC37" s="1040"/>
      <c r="AD37" s="1040"/>
      <c r="AE37" s="1041"/>
      <c r="AF37" s="1036"/>
      <c r="AG37" s="1037"/>
      <c r="AH37" s="1037"/>
      <c r="AI37" s="1037"/>
      <c r="AJ37" s="1038"/>
      <c r="AK37" s="980"/>
      <c r="AL37" s="971"/>
      <c r="AM37" s="971"/>
      <c r="AN37" s="971"/>
      <c r="AO37" s="971"/>
      <c r="AP37" s="971"/>
      <c r="AQ37" s="971"/>
      <c r="AR37" s="971"/>
      <c r="AS37" s="971"/>
      <c r="AT37" s="971"/>
      <c r="AU37" s="971"/>
      <c r="AV37" s="971"/>
      <c r="AW37" s="971"/>
      <c r="AX37" s="971"/>
      <c r="AY37" s="971"/>
      <c r="AZ37" s="1042"/>
      <c r="BA37" s="1042"/>
      <c r="BB37" s="1042"/>
      <c r="BC37" s="1042"/>
      <c r="BD37" s="1042"/>
      <c r="BE37" s="972"/>
      <c r="BF37" s="972"/>
      <c r="BG37" s="972"/>
      <c r="BH37" s="972"/>
      <c r="BI37" s="973"/>
      <c r="BJ37" s="232"/>
      <c r="BK37" s="232"/>
      <c r="BL37" s="232"/>
      <c r="BM37" s="232"/>
      <c r="BN37" s="232"/>
      <c r="BO37" s="241"/>
      <c r="BP37" s="241"/>
      <c r="BQ37" s="238">
        <v>31</v>
      </c>
      <c r="BR37" s="239"/>
      <c r="BS37" s="993"/>
      <c r="BT37" s="994"/>
      <c r="BU37" s="994"/>
      <c r="BV37" s="994"/>
      <c r="BW37" s="994"/>
      <c r="BX37" s="994"/>
      <c r="BY37" s="994"/>
      <c r="BZ37" s="994"/>
      <c r="CA37" s="994"/>
      <c r="CB37" s="994"/>
      <c r="CC37" s="994"/>
      <c r="CD37" s="994"/>
      <c r="CE37" s="994"/>
      <c r="CF37" s="994"/>
      <c r="CG37" s="1015"/>
      <c r="CH37" s="990"/>
      <c r="CI37" s="991"/>
      <c r="CJ37" s="991"/>
      <c r="CK37" s="991"/>
      <c r="CL37" s="992"/>
      <c r="CM37" s="990"/>
      <c r="CN37" s="991"/>
      <c r="CO37" s="991"/>
      <c r="CP37" s="991"/>
      <c r="CQ37" s="992"/>
      <c r="CR37" s="990"/>
      <c r="CS37" s="991"/>
      <c r="CT37" s="991"/>
      <c r="CU37" s="991"/>
      <c r="CV37" s="992"/>
      <c r="CW37" s="990"/>
      <c r="CX37" s="991"/>
      <c r="CY37" s="991"/>
      <c r="CZ37" s="991"/>
      <c r="DA37" s="992"/>
      <c r="DB37" s="990"/>
      <c r="DC37" s="991"/>
      <c r="DD37" s="991"/>
      <c r="DE37" s="991"/>
      <c r="DF37" s="992"/>
      <c r="DG37" s="990"/>
      <c r="DH37" s="991"/>
      <c r="DI37" s="991"/>
      <c r="DJ37" s="991"/>
      <c r="DK37" s="992"/>
      <c r="DL37" s="990"/>
      <c r="DM37" s="991"/>
      <c r="DN37" s="991"/>
      <c r="DO37" s="991"/>
      <c r="DP37" s="992"/>
      <c r="DQ37" s="990"/>
      <c r="DR37" s="991"/>
      <c r="DS37" s="991"/>
      <c r="DT37" s="991"/>
      <c r="DU37" s="992"/>
      <c r="DV37" s="993"/>
      <c r="DW37" s="994"/>
      <c r="DX37" s="994"/>
      <c r="DY37" s="994"/>
      <c r="DZ37" s="995"/>
      <c r="EA37" s="230"/>
    </row>
    <row r="38" spans="1:131" ht="26.25" customHeight="1" x14ac:dyDescent="0.15">
      <c r="A38" s="242">
        <v>11</v>
      </c>
      <c r="B38" s="1031"/>
      <c r="C38" s="1032"/>
      <c r="D38" s="1032"/>
      <c r="E38" s="1032"/>
      <c r="F38" s="1032"/>
      <c r="G38" s="1032"/>
      <c r="H38" s="1032"/>
      <c r="I38" s="1032"/>
      <c r="J38" s="1032"/>
      <c r="K38" s="1032"/>
      <c r="L38" s="1032"/>
      <c r="M38" s="1032"/>
      <c r="N38" s="1032"/>
      <c r="O38" s="1032"/>
      <c r="P38" s="1033"/>
      <c r="Q38" s="1039"/>
      <c r="R38" s="1040"/>
      <c r="S38" s="1040"/>
      <c r="T38" s="1040"/>
      <c r="U38" s="1040"/>
      <c r="V38" s="1040"/>
      <c r="W38" s="1040"/>
      <c r="X38" s="1040"/>
      <c r="Y38" s="1040"/>
      <c r="Z38" s="1040"/>
      <c r="AA38" s="1040"/>
      <c r="AB38" s="1040"/>
      <c r="AC38" s="1040"/>
      <c r="AD38" s="1040"/>
      <c r="AE38" s="1041"/>
      <c r="AF38" s="1036"/>
      <c r="AG38" s="1037"/>
      <c r="AH38" s="1037"/>
      <c r="AI38" s="1037"/>
      <c r="AJ38" s="1038"/>
      <c r="AK38" s="980"/>
      <c r="AL38" s="971"/>
      <c r="AM38" s="971"/>
      <c r="AN38" s="971"/>
      <c r="AO38" s="971"/>
      <c r="AP38" s="971"/>
      <c r="AQ38" s="971"/>
      <c r="AR38" s="971"/>
      <c r="AS38" s="971"/>
      <c r="AT38" s="971"/>
      <c r="AU38" s="971"/>
      <c r="AV38" s="971"/>
      <c r="AW38" s="971"/>
      <c r="AX38" s="971"/>
      <c r="AY38" s="971"/>
      <c r="AZ38" s="1042"/>
      <c r="BA38" s="1042"/>
      <c r="BB38" s="1042"/>
      <c r="BC38" s="1042"/>
      <c r="BD38" s="1042"/>
      <c r="BE38" s="972"/>
      <c r="BF38" s="972"/>
      <c r="BG38" s="972"/>
      <c r="BH38" s="972"/>
      <c r="BI38" s="973"/>
      <c r="BJ38" s="232"/>
      <c r="BK38" s="232"/>
      <c r="BL38" s="232"/>
      <c r="BM38" s="232"/>
      <c r="BN38" s="232"/>
      <c r="BO38" s="241"/>
      <c r="BP38" s="241"/>
      <c r="BQ38" s="238">
        <v>32</v>
      </c>
      <c r="BR38" s="239"/>
      <c r="BS38" s="993"/>
      <c r="BT38" s="994"/>
      <c r="BU38" s="994"/>
      <c r="BV38" s="994"/>
      <c r="BW38" s="994"/>
      <c r="BX38" s="994"/>
      <c r="BY38" s="994"/>
      <c r="BZ38" s="994"/>
      <c r="CA38" s="994"/>
      <c r="CB38" s="994"/>
      <c r="CC38" s="994"/>
      <c r="CD38" s="994"/>
      <c r="CE38" s="994"/>
      <c r="CF38" s="994"/>
      <c r="CG38" s="1015"/>
      <c r="CH38" s="990"/>
      <c r="CI38" s="991"/>
      <c r="CJ38" s="991"/>
      <c r="CK38" s="991"/>
      <c r="CL38" s="992"/>
      <c r="CM38" s="990"/>
      <c r="CN38" s="991"/>
      <c r="CO38" s="991"/>
      <c r="CP38" s="991"/>
      <c r="CQ38" s="992"/>
      <c r="CR38" s="990"/>
      <c r="CS38" s="991"/>
      <c r="CT38" s="991"/>
      <c r="CU38" s="991"/>
      <c r="CV38" s="992"/>
      <c r="CW38" s="990"/>
      <c r="CX38" s="991"/>
      <c r="CY38" s="991"/>
      <c r="CZ38" s="991"/>
      <c r="DA38" s="992"/>
      <c r="DB38" s="990"/>
      <c r="DC38" s="991"/>
      <c r="DD38" s="991"/>
      <c r="DE38" s="991"/>
      <c r="DF38" s="992"/>
      <c r="DG38" s="990"/>
      <c r="DH38" s="991"/>
      <c r="DI38" s="991"/>
      <c r="DJ38" s="991"/>
      <c r="DK38" s="992"/>
      <c r="DL38" s="990"/>
      <c r="DM38" s="991"/>
      <c r="DN38" s="991"/>
      <c r="DO38" s="991"/>
      <c r="DP38" s="992"/>
      <c r="DQ38" s="990"/>
      <c r="DR38" s="991"/>
      <c r="DS38" s="991"/>
      <c r="DT38" s="991"/>
      <c r="DU38" s="992"/>
      <c r="DV38" s="993"/>
      <c r="DW38" s="994"/>
      <c r="DX38" s="994"/>
      <c r="DY38" s="994"/>
      <c r="DZ38" s="995"/>
      <c r="EA38" s="230"/>
    </row>
    <row r="39" spans="1:131" ht="26.25" customHeight="1" x14ac:dyDescent="0.15">
      <c r="A39" s="242">
        <v>12</v>
      </c>
      <c r="B39" s="1031"/>
      <c r="C39" s="1032"/>
      <c r="D39" s="1032"/>
      <c r="E39" s="1032"/>
      <c r="F39" s="1032"/>
      <c r="G39" s="1032"/>
      <c r="H39" s="1032"/>
      <c r="I39" s="1032"/>
      <c r="J39" s="1032"/>
      <c r="K39" s="1032"/>
      <c r="L39" s="1032"/>
      <c r="M39" s="1032"/>
      <c r="N39" s="1032"/>
      <c r="O39" s="1032"/>
      <c r="P39" s="1033"/>
      <c r="Q39" s="1039"/>
      <c r="R39" s="1040"/>
      <c r="S39" s="1040"/>
      <c r="T39" s="1040"/>
      <c r="U39" s="1040"/>
      <c r="V39" s="1040"/>
      <c r="W39" s="1040"/>
      <c r="X39" s="1040"/>
      <c r="Y39" s="1040"/>
      <c r="Z39" s="1040"/>
      <c r="AA39" s="1040"/>
      <c r="AB39" s="1040"/>
      <c r="AC39" s="1040"/>
      <c r="AD39" s="1040"/>
      <c r="AE39" s="1041"/>
      <c r="AF39" s="1036"/>
      <c r="AG39" s="1037"/>
      <c r="AH39" s="1037"/>
      <c r="AI39" s="1037"/>
      <c r="AJ39" s="1038"/>
      <c r="AK39" s="980"/>
      <c r="AL39" s="971"/>
      <c r="AM39" s="971"/>
      <c r="AN39" s="971"/>
      <c r="AO39" s="971"/>
      <c r="AP39" s="971"/>
      <c r="AQ39" s="971"/>
      <c r="AR39" s="971"/>
      <c r="AS39" s="971"/>
      <c r="AT39" s="971"/>
      <c r="AU39" s="971"/>
      <c r="AV39" s="971"/>
      <c r="AW39" s="971"/>
      <c r="AX39" s="971"/>
      <c r="AY39" s="971"/>
      <c r="AZ39" s="1042"/>
      <c r="BA39" s="1042"/>
      <c r="BB39" s="1042"/>
      <c r="BC39" s="1042"/>
      <c r="BD39" s="1042"/>
      <c r="BE39" s="972"/>
      <c r="BF39" s="972"/>
      <c r="BG39" s="972"/>
      <c r="BH39" s="972"/>
      <c r="BI39" s="973"/>
      <c r="BJ39" s="232"/>
      <c r="BK39" s="232"/>
      <c r="BL39" s="232"/>
      <c r="BM39" s="232"/>
      <c r="BN39" s="232"/>
      <c r="BO39" s="241"/>
      <c r="BP39" s="241"/>
      <c r="BQ39" s="238">
        <v>33</v>
      </c>
      <c r="BR39" s="239"/>
      <c r="BS39" s="993"/>
      <c r="BT39" s="994"/>
      <c r="BU39" s="994"/>
      <c r="BV39" s="994"/>
      <c r="BW39" s="994"/>
      <c r="BX39" s="994"/>
      <c r="BY39" s="994"/>
      <c r="BZ39" s="994"/>
      <c r="CA39" s="994"/>
      <c r="CB39" s="994"/>
      <c r="CC39" s="994"/>
      <c r="CD39" s="994"/>
      <c r="CE39" s="994"/>
      <c r="CF39" s="994"/>
      <c r="CG39" s="1015"/>
      <c r="CH39" s="990"/>
      <c r="CI39" s="991"/>
      <c r="CJ39" s="991"/>
      <c r="CK39" s="991"/>
      <c r="CL39" s="992"/>
      <c r="CM39" s="990"/>
      <c r="CN39" s="991"/>
      <c r="CO39" s="991"/>
      <c r="CP39" s="991"/>
      <c r="CQ39" s="992"/>
      <c r="CR39" s="990"/>
      <c r="CS39" s="991"/>
      <c r="CT39" s="991"/>
      <c r="CU39" s="991"/>
      <c r="CV39" s="992"/>
      <c r="CW39" s="990"/>
      <c r="CX39" s="991"/>
      <c r="CY39" s="991"/>
      <c r="CZ39" s="991"/>
      <c r="DA39" s="992"/>
      <c r="DB39" s="990"/>
      <c r="DC39" s="991"/>
      <c r="DD39" s="991"/>
      <c r="DE39" s="991"/>
      <c r="DF39" s="992"/>
      <c r="DG39" s="990"/>
      <c r="DH39" s="991"/>
      <c r="DI39" s="991"/>
      <c r="DJ39" s="991"/>
      <c r="DK39" s="992"/>
      <c r="DL39" s="990"/>
      <c r="DM39" s="991"/>
      <c r="DN39" s="991"/>
      <c r="DO39" s="991"/>
      <c r="DP39" s="992"/>
      <c r="DQ39" s="990"/>
      <c r="DR39" s="991"/>
      <c r="DS39" s="991"/>
      <c r="DT39" s="991"/>
      <c r="DU39" s="992"/>
      <c r="DV39" s="993"/>
      <c r="DW39" s="994"/>
      <c r="DX39" s="994"/>
      <c r="DY39" s="994"/>
      <c r="DZ39" s="995"/>
      <c r="EA39" s="230"/>
    </row>
    <row r="40" spans="1:131" ht="26.25" customHeight="1" x14ac:dyDescent="0.15">
      <c r="A40" s="238">
        <v>13</v>
      </c>
      <c r="B40" s="1031"/>
      <c r="C40" s="1032"/>
      <c r="D40" s="1032"/>
      <c r="E40" s="1032"/>
      <c r="F40" s="1032"/>
      <c r="G40" s="1032"/>
      <c r="H40" s="1032"/>
      <c r="I40" s="1032"/>
      <c r="J40" s="1032"/>
      <c r="K40" s="1032"/>
      <c r="L40" s="1032"/>
      <c r="M40" s="1032"/>
      <c r="N40" s="1032"/>
      <c r="O40" s="1032"/>
      <c r="P40" s="1033"/>
      <c r="Q40" s="1039"/>
      <c r="R40" s="1040"/>
      <c r="S40" s="1040"/>
      <c r="T40" s="1040"/>
      <c r="U40" s="1040"/>
      <c r="V40" s="1040"/>
      <c r="W40" s="1040"/>
      <c r="X40" s="1040"/>
      <c r="Y40" s="1040"/>
      <c r="Z40" s="1040"/>
      <c r="AA40" s="1040"/>
      <c r="AB40" s="1040"/>
      <c r="AC40" s="1040"/>
      <c r="AD40" s="1040"/>
      <c r="AE40" s="1041"/>
      <c r="AF40" s="1036"/>
      <c r="AG40" s="1037"/>
      <c r="AH40" s="1037"/>
      <c r="AI40" s="1037"/>
      <c r="AJ40" s="1038"/>
      <c r="AK40" s="980"/>
      <c r="AL40" s="971"/>
      <c r="AM40" s="971"/>
      <c r="AN40" s="971"/>
      <c r="AO40" s="971"/>
      <c r="AP40" s="971"/>
      <c r="AQ40" s="971"/>
      <c r="AR40" s="971"/>
      <c r="AS40" s="971"/>
      <c r="AT40" s="971"/>
      <c r="AU40" s="971"/>
      <c r="AV40" s="971"/>
      <c r="AW40" s="971"/>
      <c r="AX40" s="971"/>
      <c r="AY40" s="971"/>
      <c r="AZ40" s="1042"/>
      <c r="BA40" s="1042"/>
      <c r="BB40" s="1042"/>
      <c r="BC40" s="1042"/>
      <c r="BD40" s="1042"/>
      <c r="BE40" s="972"/>
      <c r="BF40" s="972"/>
      <c r="BG40" s="972"/>
      <c r="BH40" s="972"/>
      <c r="BI40" s="973"/>
      <c r="BJ40" s="232"/>
      <c r="BK40" s="232"/>
      <c r="BL40" s="232"/>
      <c r="BM40" s="232"/>
      <c r="BN40" s="232"/>
      <c r="BO40" s="241"/>
      <c r="BP40" s="241"/>
      <c r="BQ40" s="238">
        <v>34</v>
      </c>
      <c r="BR40" s="239"/>
      <c r="BS40" s="993"/>
      <c r="BT40" s="994"/>
      <c r="BU40" s="994"/>
      <c r="BV40" s="994"/>
      <c r="BW40" s="994"/>
      <c r="BX40" s="994"/>
      <c r="BY40" s="994"/>
      <c r="BZ40" s="994"/>
      <c r="CA40" s="994"/>
      <c r="CB40" s="994"/>
      <c r="CC40" s="994"/>
      <c r="CD40" s="994"/>
      <c r="CE40" s="994"/>
      <c r="CF40" s="994"/>
      <c r="CG40" s="1015"/>
      <c r="CH40" s="990"/>
      <c r="CI40" s="991"/>
      <c r="CJ40" s="991"/>
      <c r="CK40" s="991"/>
      <c r="CL40" s="992"/>
      <c r="CM40" s="990"/>
      <c r="CN40" s="991"/>
      <c r="CO40" s="991"/>
      <c r="CP40" s="991"/>
      <c r="CQ40" s="992"/>
      <c r="CR40" s="990"/>
      <c r="CS40" s="991"/>
      <c r="CT40" s="991"/>
      <c r="CU40" s="991"/>
      <c r="CV40" s="992"/>
      <c r="CW40" s="990"/>
      <c r="CX40" s="991"/>
      <c r="CY40" s="991"/>
      <c r="CZ40" s="991"/>
      <c r="DA40" s="992"/>
      <c r="DB40" s="990"/>
      <c r="DC40" s="991"/>
      <c r="DD40" s="991"/>
      <c r="DE40" s="991"/>
      <c r="DF40" s="992"/>
      <c r="DG40" s="990"/>
      <c r="DH40" s="991"/>
      <c r="DI40" s="991"/>
      <c r="DJ40" s="991"/>
      <c r="DK40" s="992"/>
      <c r="DL40" s="990"/>
      <c r="DM40" s="991"/>
      <c r="DN40" s="991"/>
      <c r="DO40" s="991"/>
      <c r="DP40" s="992"/>
      <c r="DQ40" s="990"/>
      <c r="DR40" s="991"/>
      <c r="DS40" s="991"/>
      <c r="DT40" s="991"/>
      <c r="DU40" s="992"/>
      <c r="DV40" s="993"/>
      <c r="DW40" s="994"/>
      <c r="DX40" s="994"/>
      <c r="DY40" s="994"/>
      <c r="DZ40" s="995"/>
      <c r="EA40" s="230"/>
    </row>
    <row r="41" spans="1:131" ht="26.25" customHeight="1" x14ac:dyDescent="0.15">
      <c r="A41" s="238">
        <v>14</v>
      </c>
      <c r="B41" s="1031"/>
      <c r="C41" s="1032"/>
      <c r="D41" s="1032"/>
      <c r="E41" s="1032"/>
      <c r="F41" s="1032"/>
      <c r="G41" s="1032"/>
      <c r="H41" s="1032"/>
      <c r="I41" s="1032"/>
      <c r="J41" s="1032"/>
      <c r="K41" s="1032"/>
      <c r="L41" s="1032"/>
      <c r="M41" s="1032"/>
      <c r="N41" s="1032"/>
      <c r="O41" s="1032"/>
      <c r="P41" s="1033"/>
      <c r="Q41" s="1039"/>
      <c r="R41" s="1040"/>
      <c r="S41" s="1040"/>
      <c r="T41" s="1040"/>
      <c r="U41" s="1040"/>
      <c r="V41" s="1040"/>
      <c r="W41" s="1040"/>
      <c r="X41" s="1040"/>
      <c r="Y41" s="1040"/>
      <c r="Z41" s="1040"/>
      <c r="AA41" s="1040"/>
      <c r="AB41" s="1040"/>
      <c r="AC41" s="1040"/>
      <c r="AD41" s="1040"/>
      <c r="AE41" s="1041"/>
      <c r="AF41" s="1036"/>
      <c r="AG41" s="1037"/>
      <c r="AH41" s="1037"/>
      <c r="AI41" s="1037"/>
      <c r="AJ41" s="1038"/>
      <c r="AK41" s="980"/>
      <c r="AL41" s="971"/>
      <c r="AM41" s="971"/>
      <c r="AN41" s="971"/>
      <c r="AO41" s="971"/>
      <c r="AP41" s="971"/>
      <c r="AQ41" s="971"/>
      <c r="AR41" s="971"/>
      <c r="AS41" s="971"/>
      <c r="AT41" s="971"/>
      <c r="AU41" s="971"/>
      <c r="AV41" s="971"/>
      <c r="AW41" s="971"/>
      <c r="AX41" s="971"/>
      <c r="AY41" s="971"/>
      <c r="AZ41" s="1042"/>
      <c r="BA41" s="1042"/>
      <c r="BB41" s="1042"/>
      <c r="BC41" s="1042"/>
      <c r="BD41" s="1042"/>
      <c r="BE41" s="972"/>
      <c r="BF41" s="972"/>
      <c r="BG41" s="972"/>
      <c r="BH41" s="972"/>
      <c r="BI41" s="973"/>
      <c r="BJ41" s="232"/>
      <c r="BK41" s="232"/>
      <c r="BL41" s="232"/>
      <c r="BM41" s="232"/>
      <c r="BN41" s="232"/>
      <c r="BO41" s="241"/>
      <c r="BP41" s="241"/>
      <c r="BQ41" s="238">
        <v>35</v>
      </c>
      <c r="BR41" s="239"/>
      <c r="BS41" s="993"/>
      <c r="BT41" s="994"/>
      <c r="BU41" s="994"/>
      <c r="BV41" s="994"/>
      <c r="BW41" s="994"/>
      <c r="BX41" s="994"/>
      <c r="BY41" s="994"/>
      <c r="BZ41" s="994"/>
      <c r="CA41" s="994"/>
      <c r="CB41" s="994"/>
      <c r="CC41" s="994"/>
      <c r="CD41" s="994"/>
      <c r="CE41" s="994"/>
      <c r="CF41" s="994"/>
      <c r="CG41" s="1015"/>
      <c r="CH41" s="990"/>
      <c r="CI41" s="991"/>
      <c r="CJ41" s="991"/>
      <c r="CK41" s="991"/>
      <c r="CL41" s="992"/>
      <c r="CM41" s="990"/>
      <c r="CN41" s="991"/>
      <c r="CO41" s="991"/>
      <c r="CP41" s="991"/>
      <c r="CQ41" s="992"/>
      <c r="CR41" s="990"/>
      <c r="CS41" s="991"/>
      <c r="CT41" s="991"/>
      <c r="CU41" s="991"/>
      <c r="CV41" s="992"/>
      <c r="CW41" s="990"/>
      <c r="CX41" s="991"/>
      <c r="CY41" s="991"/>
      <c r="CZ41" s="991"/>
      <c r="DA41" s="992"/>
      <c r="DB41" s="990"/>
      <c r="DC41" s="991"/>
      <c r="DD41" s="991"/>
      <c r="DE41" s="991"/>
      <c r="DF41" s="992"/>
      <c r="DG41" s="990"/>
      <c r="DH41" s="991"/>
      <c r="DI41" s="991"/>
      <c r="DJ41" s="991"/>
      <c r="DK41" s="992"/>
      <c r="DL41" s="990"/>
      <c r="DM41" s="991"/>
      <c r="DN41" s="991"/>
      <c r="DO41" s="991"/>
      <c r="DP41" s="992"/>
      <c r="DQ41" s="990"/>
      <c r="DR41" s="991"/>
      <c r="DS41" s="991"/>
      <c r="DT41" s="991"/>
      <c r="DU41" s="992"/>
      <c r="DV41" s="993"/>
      <c r="DW41" s="994"/>
      <c r="DX41" s="994"/>
      <c r="DY41" s="994"/>
      <c r="DZ41" s="995"/>
      <c r="EA41" s="230"/>
    </row>
    <row r="42" spans="1:131" ht="26.25" customHeight="1" x14ac:dyDescent="0.15">
      <c r="A42" s="238">
        <v>15</v>
      </c>
      <c r="B42" s="1031"/>
      <c r="C42" s="1032"/>
      <c r="D42" s="1032"/>
      <c r="E42" s="1032"/>
      <c r="F42" s="1032"/>
      <c r="G42" s="1032"/>
      <c r="H42" s="1032"/>
      <c r="I42" s="1032"/>
      <c r="J42" s="1032"/>
      <c r="K42" s="1032"/>
      <c r="L42" s="1032"/>
      <c r="M42" s="1032"/>
      <c r="N42" s="1032"/>
      <c r="O42" s="1032"/>
      <c r="P42" s="1033"/>
      <c r="Q42" s="1039"/>
      <c r="R42" s="1040"/>
      <c r="S42" s="1040"/>
      <c r="T42" s="1040"/>
      <c r="U42" s="1040"/>
      <c r="V42" s="1040"/>
      <c r="W42" s="1040"/>
      <c r="X42" s="1040"/>
      <c r="Y42" s="1040"/>
      <c r="Z42" s="1040"/>
      <c r="AA42" s="1040"/>
      <c r="AB42" s="1040"/>
      <c r="AC42" s="1040"/>
      <c r="AD42" s="1040"/>
      <c r="AE42" s="1041"/>
      <c r="AF42" s="1036"/>
      <c r="AG42" s="1037"/>
      <c r="AH42" s="1037"/>
      <c r="AI42" s="1037"/>
      <c r="AJ42" s="1038"/>
      <c r="AK42" s="980"/>
      <c r="AL42" s="971"/>
      <c r="AM42" s="971"/>
      <c r="AN42" s="971"/>
      <c r="AO42" s="971"/>
      <c r="AP42" s="971"/>
      <c r="AQ42" s="971"/>
      <c r="AR42" s="971"/>
      <c r="AS42" s="971"/>
      <c r="AT42" s="971"/>
      <c r="AU42" s="971"/>
      <c r="AV42" s="971"/>
      <c r="AW42" s="971"/>
      <c r="AX42" s="971"/>
      <c r="AY42" s="971"/>
      <c r="AZ42" s="1042"/>
      <c r="BA42" s="1042"/>
      <c r="BB42" s="1042"/>
      <c r="BC42" s="1042"/>
      <c r="BD42" s="1042"/>
      <c r="BE42" s="972"/>
      <c r="BF42" s="972"/>
      <c r="BG42" s="972"/>
      <c r="BH42" s="972"/>
      <c r="BI42" s="973"/>
      <c r="BJ42" s="232"/>
      <c r="BK42" s="232"/>
      <c r="BL42" s="232"/>
      <c r="BM42" s="232"/>
      <c r="BN42" s="232"/>
      <c r="BO42" s="241"/>
      <c r="BP42" s="241"/>
      <c r="BQ42" s="238">
        <v>36</v>
      </c>
      <c r="BR42" s="239"/>
      <c r="BS42" s="993"/>
      <c r="BT42" s="994"/>
      <c r="BU42" s="994"/>
      <c r="BV42" s="994"/>
      <c r="BW42" s="994"/>
      <c r="BX42" s="994"/>
      <c r="BY42" s="994"/>
      <c r="BZ42" s="994"/>
      <c r="CA42" s="994"/>
      <c r="CB42" s="994"/>
      <c r="CC42" s="994"/>
      <c r="CD42" s="994"/>
      <c r="CE42" s="994"/>
      <c r="CF42" s="994"/>
      <c r="CG42" s="1015"/>
      <c r="CH42" s="990"/>
      <c r="CI42" s="991"/>
      <c r="CJ42" s="991"/>
      <c r="CK42" s="991"/>
      <c r="CL42" s="992"/>
      <c r="CM42" s="990"/>
      <c r="CN42" s="991"/>
      <c r="CO42" s="991"/>
      <c r="CP42" s="991"/>
      <c r="CQ42" s="992"/>
      <c r="CR42" s="990"/>
      <c r="CS42" s="991"/>
      <c r="CT42" s="991"/>
      <c r="CU42" s="991"/>
      <c r="CV42" s="992"/>
      <c r="CW42" s="990"/>
      <c r="CX42" s="991"/>
      <c r="CY42" s="991"/>
      <c r="CZ42" s="991"/>
      <c r="DA42" s="992"/>
      <c r="DB42" s="990"/>
      <c r="DC42" s="991"/>
      <c r="DD42" s="991"/>
      <c r="DE42" s="991"/>
      <c r="DF42" s="992"/>
      <c r="DG42" s="990"/>
      <c r="DH42" s="991"/>
      <c r="DI42" s="991"/>
      <c r="DJ42" s="991"/>
      <c r="DK42" s="992"/>
      <c r="DL42" s="990"/>
      <c r="DM42" s="991"/>
      <c r="DN42" s="991"/>
      <c r="DO42" s="991"/>
      <c r="DP42" s="992"/>
      <c r="DQ42" s="990"/>
      <c r="DR42" s="991"/>
      <c r="DS42" s="991"/>
      <c r="DT42" s="991"/>
      <c r="DU42" s="992"/>
      <c r="DV42" s="993"/>
      <c r="DW42" s="994"/>
      <c r="DX42" s="994"/>
      <c r="DY42" s="994"/>
      <c r="DZ42" s="995"/>
      <c r="EA42" s="230"/>
    </row>
    <row r="43" spans="1:131" ht="26.25" customHeight="1" x14ac:dyDescent="0.15">
      <c r="A43" s="238">
        <v>16</v>
      </c>
      <c r="B43" s="1031"/>
      <c r="C43" s="1032"/>
      <c r="D43" s="1032"/>
      <c r="E43" s="1032"/>
      <c r="F43" s="1032"/>
      <c r="G43" s="1032"/>
      <c r="H43" s="1032"/>
      <c r="I43" s="1032"/>
      <c r="J43" s="1032"/>
      <c r="K43" s="1032"/>
      <c r="L43" s="1032"/>
      <c r="M43" s="1032"/>
      <c r="N43" s="1032"/>
      <c r="O43" s="1032"/>
      <c r="P43" s="1033"/>
      <c r="Q43" s="1039"/>
      <c r="R43" s="1040"/>
      <c r="S43" s="1040"/>
      <c r="T43" s="1040"/>
      <c r="U43" s="1040"/>
      <c r="V43" s="1040"/>
      <c r="W43" s="1040"/>
      <c r="X43" s="1040"/>
      <c r="Y43" s="1040"/>
      <c r="Z43" s="1040"/>
      <c r="AA43" s="1040"/>
      <c r="AB43" s="1040"/>
      <c r="AC43" s="1040"/>
      <c r="AD43" s="1040"/>
      <c r="AE43" s="1041"/>
      <c r="AF43" s="1036"/>
      <c r="AG43" s="1037"/>
      <c r="AH43" s="1037"/>
      <c r="AI43" s="1037"/>
      <c r="AJ43" s="1038"/>
      <c r="AK43" s="980"/>
      <c r="AL43" s="971"/>
      <c r="AM43" s="971"/>
      <c r="AN43" s="971"/>
      <c r="AO43" s="971"/>
      <c r="AP43" s="971"/>
      <c r="AQ43" s="971"/>
      <c r="AR43" s="971"/>
      <c r="AS43" s="971"/>
      <c r="AT43" s="971"/>
      <c r="AU43" s="971"/>
      <c r="AV43" s="971"/>
      <c r="AW43" s="971"/>
      <c r="AX43" s="971"/>
      <c r="AY43" s="971"/>
      <c r="AZ43" s="1042"/>
      <c r="BA43" s="1042"/>
      <c r="BB43" s="1042"/>
      <c r="BC43" s="1042"/>
      <c r="BD43" s="1042"/>
      <c r="BE43" s="972"/>
      <c r="BF43" s="972"/>
      <c r="BG43" s="972"/>
      <c r="BH43" s="972"/>
      <c r="BI43" s="973"/>
      <c r="BJ43" s="232"/>
      <c r="BK43" s="232"/>
      <c r="BL43" s="232"/>
      <c r="BM43" s="232"/>
      <c r="BN43" s="232"/>
      <c r="BO43" s="241"/>
      <c r="BP43" s="241"/>
      <c r="BQ43" s="238">
        <v>37</v>
      </c>
      <c r="BR43" s="239"/>
      <c r="BS43" s="993"/>
      <c r="BT43" s="994"/>
      <c r="BU43" s="994"/>
      <c r="BV43" s="994"/>
      <c r="BW43" s="994"/>
      <c r="BX43" s="994"/>
      <c r="BY43" s="994"/>
      <c r="BZ43" s="994"/>
      <c r="CA43" s="994"/>
      <c r="CB43" s="994"/>
      <c r="CC43" s="994"/>
      <c r="CD43" s="994"/>
      <c r="CE43" s="994"/>
      <c r="CF43" s="994"/>
      <c r="CG43" s="1015"/>
      <c r="CH43" s="990"/>
      <c r="CI43" s="991"/>
      <c r="CJ43" s="991"/>
      <c r="CK43" s="991"/>
      <c r="CL43" s="992"/>
      <c r="CM43" s="990"/>
      <c r="CN43" s="991"/>
      <c r="CO43" s="991"/>
      <c r="CP43" s="991"/>
      <c r="CQ43" s="992"/>
      <c r="CR43" s="990"/>
      <c r="CS43" s="991"/>
      <c r="CT43" s="991"/>
      <c r="CU43" s="991"/>
      <c r="CV43" s="992"/>
      <c r="CW43" s="990"/>
      <c r="CX43" s="991"/>
      <c r="CY43" s="991"/>
      <c r="CZ43" s="991"/>
      <c r="DA43" s="992"/>
      <c r="DB43" s="990"/>
      <c r="DC43" s="991"/>
      <c r="DD43" s="991"/>
      <c r="DE43" s="991"/>
      <c r="DF43" s="992"/>
      <c r="DG43" s="990"/>
      <c r="DH43" s="991"/>
      <c r="DI43" s="991"/>
      <c r="DJ43" s="991"/>
      <c r="DK43" s="992"/>
      <c r="DL43" s="990"/>
      <c r="DM43" s="991"/>
      <c r="DN43" s="991"/>
      <c r="DO43" s="991"/>
      <c r="DP43" s="992"/>
      <c r="DQ43" s="990"/>
      <c r="DR43" s="991"/>
      <c r="DS43" s="991"/>
      <c r="DT43" s="991"/>
      <c r="DU43" s="992"/>
      <c r="DV43" s="993"/>
      <c r="DW43" s="994"/>
      <c r="DX43" s="994"/>
      <c r="DY43" s="994"/>
      <c r="DZ43" s="995"/>
      <c r="EA43" s="230"/>
    </row>
    <row r="44" spans="1:131" ht="26.25" customHeight="1" x14ac:dyDescent="0.15">
      <c r="A44" s="238">
        <v>17</v>
      </c>
      <c r="B44" s="1031"/>
      <c r="C44" s="1032"/>
      <c r="D44" s="1032"/>
      <c r="E44" s="1032"/>
      <c r="F44" s="1032"/>
      <c r="G44" s="1032"/>
      <c r="H44" s="1032"/>
      <c r="I44" s="1032"/>
      <c r="J44" s="1032"/>
      <c r="K44" s="1032"/>
      <c r="L44" s="1032"/>
      <c r="M44" s="1032"/>
      <c r="N44" s="1032"/>
      <c r="O44" s="1032"/>
      <c r="P44" s="1033"/>
      <c r="Q44" s="1039"/>
      <c r="R44" s="1040"/>
      <c r="S44" s="1040"/>
      <c r="T44" s="1040"/>
      <c r="U44" s="1040"/>
      <c r="V44" s="1040"/>
      <c r="W44" s="1040"/>
      <c r="X44" s="1040"/>
      <c r="Y44" s="1040"/>
      <c r="Z44" s="1040"/>
      <c r="AA44" s="1040"/>
      <c r="AB44" s="1040"/>
      <c r="AC44" s="1040"/>
      <c r="AD44" s="1040"/>
      <c r="AE44" s="1041"/>
      <c r="AF44" s="1036"/>
      <c r="AG44" s="1037"/>
      <c r="AH44" s="1037"/>
      <c r="AI44" s="1037"/>
      <c r="AJ44" s="1038"/>
      <c r="AK44" s="980"/>
      <c r="AL44" s="971"/>
      <c r="AM44" s="971"/>
      <c r="AN44" s="971"/>
      <c r="AO44" s="971"/>
      <c r="AP44" s="971"/>
      <c r="AQ44" s="971"/>
      <c r="AR44" s="971"/>
      <c r="AS44" s="971"/>
      <c r="AT44" s="971"/>
      <c r="AU44" s="971"/>
      <c r="AV44" s="971"/>
      <c r="AW44" s="971"/>
      <c r="AX44" s="971"/>
      <c r="AY44" s="971"/>
      <c r="AZ44" s="1042"/>
      <c r="BA44" s="1042"/>
      <c r="BB44" s="1042"/>
      <c r="BC44" s="1042"/>
      <c r="BD44" s="1042"/>
      <c r="BE44" s="972"/>
      <c r="BF44" s="972"/>
      <c r="BG44" s="972"/>
      <c r="BH44" s="972"/>
      <c r="BI44" s="973"/>
      <c r="BJ44" s="232"/>
      <c r="BK44" s="232"/>
      <c r="BL44" s="232"/>
      <c r="BM44" s="232"/>
      <c r="BN44" s="232"/>
      <c r="BO44" s="241"/>
      <c r="BP44" s="241"/>
      <c r="BQ44" s="238">
        <v>38</v>
      </c>
      <c r="BR44" s="239"/>
      <c r="BS44" s="993"/>
      <c r="BT44" s="994"/>
      <c r="BU44" s="994"/>
      <c r="BV44" s="994"/>
      <c r="BW44" s="994"/>
      <c r="BX44" s="994"/>
      <c r="BY44" s="994"/>
      <c r="BZ44" s="994"/>
      <c r="CA44" s="994"/>
      <c r="CB44" s="994"/>
      <c r="CC44" s="994"/>
      <c r="CD44" s="994"/>
      <c r="CE44" s="994"/>
      <c r="CF44" s="994"/>
      <c r="CG44" s="1015"/>
      <c r="CH44" s="990"/>
      <c r="CI44" s="991"/>
      <c r="CJ44" s="991"/>
      <c r="CK44" s="991"/>
      <c r="CL44" s="992"/>
      <c r="CM44" s="990"/>
      <c r="CN44" s="991"/>
      <c r="CO44" s="991"/>
      <c r="CP44" s="991"/>
      <c r="CQ44" s="992"/>
      <c r="CR44" s="990"/>
      <c r="CS44" s="991"/>
      <c r="CT44" s="991"/>
      <c r="CU44" s="991"/>
      <c r="CV44" s="992"/>
      <c r="CW44" s="990"/>
      <c r="CX44" s="991"/>
      <c r="CY44" s="991"/>
      <c r="CZ44" s="991"/>
      <c r="DA44" s="992"/>
      <c r="DB44" s="990"/>
      <c r="DC44" s="991"/>
      <c r="DD44" s="991"/>
      <c r="DE44" s="991"/>
      <c r="DF44" s="992"/>
      <c r="DG44" s="990"/>
      <c r="DH44" s="991"/>
      <c r="DI44" s="991"/>
      <c r="DJ44" s="991"/>
      <c r="DK44" s="992"/>
      <c r="DL44" s="990"/>
      <c r="DM44" s="991"/>
      <c r="DN44" s="991"/>
      <c r="DO44" s="991"/>
      <c r="DP44" s="992"/>
      <c r="DQ44" s="990"/>
      <c r="DR44" s="991"/>
      <c r="DS44" s="991"/>
      <c r="DT44" s="991"/>
      <c r="DU44" s="992"/>
      <c r="DV44" s="993"/>
      <c r="DW44" s="994"/>
      <c r="DX44" s="994"/>
      <c r="DY44" s="994"/>
      <c r="DZ44" s="995"/>
      <c r="EA44" s="230"/>
    </row>
    <row r="45" spans="1:131" ht="26.25" customHeight="1" x14ac:dyDescent="0.15">
      <c r="A45" s="238">
        <v>18</v>
      </c>
      <c r="B45" s="1031"/>
      <c r="C45" s="1032"/>
      <c r="D45" s="1032"/>
      <c r="E45" s="1032"/>
      <c r="F45" s="1032"/>
      <c r="G45" s="1032"/>
      <c r="H45" s="1032"/>
      <c r="I45" s="1032"/>
      <c r="J45" s="1032"/>
      <c r="K45" s="1032"/>
      <c r="L45" s="1032"/>
      <c r="M45" s="1032"/>
      <c r="N45" s="1032"/>
      <c r="O45" s="1032"/>
      <c r="P45" s="1033"/>
      <c r="Q45" s="1039"/>
      <c r="R45" s="1040"/>
      <c r="S45" s="1040"/>
      <c r="T45" s="1040"/>
      <c r="U45" s="1040"/>
      <c r="V45" s="1040"/>
      <c r="W45" s="1040"/>
      <c r="X45" s="1040"/>
      <c r="Y45" s="1040"/>
      <c r="Z45" s="1040"/>
      <c r="AA45" s="1040"/>
      <c r="AB45" s="1040"/>
      <c r="AC45" s="1040"/>
      <c r="AD45" s="1040"/>
      <c r="AE45" s="1041"/>
      <c r="AF45" s="1036"/>
      <c r="AG45" s="1037"/>
      <c r="AH45" s="1037"/>
      <c r="AI45" s="1037"/>
      <c r="AJ45" s="1038"/>
      <c r="AK45" s="980"/>
      <c r="AL45" s="971"/>
      <c r="AM45" s="971"/>
      <c r="AN45" s="971"/>
      <c r="AO45" s="971"/>
      <c r="AP45" s="971"/>
      <c r="AQ45" s="971"/>
      <c r="AR45" s="971"/>
      <c r="AS45" s="971"/>
      <c r="AT45" s="971"/>
      <c r="AU45" s="971"/>
      <c r="AV45" s="971"/>
      <c r="AW45" s="971"/>
      <c r="AX45" s="971"/>
      <c r="AY45" s="971"/>
      <c r="AZ45" s="1042"/>
      <c r="BA45" s="1042"/>
      <c r="BB45" s="1042"/>
      <c r="BC45" s="1042"/>
      <c r="BD45" s="1042"/>
      <c r="BE45" s="972"/>
      <c r="BF45" s="972"/>
      <c r="BG45" s="972"/>
      <c r="BH45" s="972"/>
      <c r="BI45" s="973"/>
      <c r="BJ45" s="232"/>
      <c r="BK45" s="232"/>
      <c r="BL45" s="232"/>
      <c r="BM45" s="232"/>
      <c r="BN45" s="232"/>
      <c r="BO45" s="241"/>
      <c r="BP45" s="241"/>
      <c r="BQ45" s="238">
        <v>39</v>
      </c>
      <c r="BR45" s="239"/>
      <c r="BS45" s="993"/>
      <c r="BT45" s="994"/>
      <c r="BU45" s="994"/>
      <c r="BV45" s="994"/>
      <c r="BW45" s="994"/>
      <c r="BX45" s="994"/>
      <c r="BY45" s="994"/>
      <c r="BZ45" s="994"/>
      <c r="CA45" s="994"/>
      <c r="CB45" s="994"/>
      <c r="CC45" s="994"/>
      <c r="CD45" s="994"/>
      <c r="CE45" s="994"/>
      <c r="CF45" s="994"/>
      <c r="CG45" s="1015"/>
      <c r="CH45" s="990"/>
      <c r="CI45" s="991"/>
      <c r="CJ45" s="991"/>
      <c r="CK45" s="991"/>
      <c r="CL45" s="992"/>
      <c r="CM45" s="990"/>
      <c r="CN45" s="991"/>
      <c r="CO45" s="991"/>
      <c r="CP45" s="991"/>
      <c r="CQ45" s="992"/>
      <c r="CR45" s="990"/>
      <c r="CS45" s="991"/>
      <c r="CT45" s="991"/>
      <c r="CU45" s="991"/>
      <c r="CV45" s="992"/>
      <c r="CW45" s="990"/>
      <c r="CX45" s="991"/>
      <c r="CY45" s="991"/>
      <c r="CZ45" s="991"/>
      <c r="DA45" s="992"/>
      <c r="DB45" s="990"/>
      <c r="DC45" s="991"/>
      <c r="DD45" s="991"/>
      <c r="DE45" s="991"/>
      <c r="DF45" s="992"/>
      <c r="DG45" s="990"/>
      <c r="DH45" s="991"/>
      <c r="DI45" s="991"/>
      <c r="DJ45" s="991"/>
      <c r="DK45" s="992"/>
      <c r="DL45" s="990"/>
      <c r="DM45" s="991"/>
      <c r="DN45" s="991"/>
      <c r="DO45" s="991"/>
      <c r="DP45" s="992"/>
      <c r="DQ45" s="990"/>
      <c r="DR45" s="991"/>
      <c r="DS45" s="991"/>
      <c r="DT45" s="991"/>
      <c r="DU45" s="992"/>
      <c r="DV45" s="993"/>
      <c r="DW45" s="994"/>
      <c r="DX45" s="994"/>
      <c r="DY45" s="994"/>
      <c r="DZ45" s="995"/>
      <c r="EA45" s="230"/>
    </row>
    <row r="46" spans="1:131" ht="26.25" customHeight="1" x14ac:dyDescent="0.15">
      <c r="A46" s="238">
        <v>19</v>
      </c>
      <c r="B46" s="1031"/>
      <c r="C46" s="1032"/>
      <c r="D46" s="1032"/>
      <c r="E46" s="1032"/>
      <c r="F46" s="1032"/>
      <c r="G46" s="1032"/>
      <c r="H46" s="1032"/>
      <c r="I46" s="1032"/>
      <c r="J46" s="1032"/>
      <c r="K46" s="1032"/>
      <c r="L46" s="1032"/>
      <c r="M46" s="1032"/>
      <c r="N46" s="1032"/>
      <c r="O46" s="1032"/>
      <c r="P46" s="1033"/>
      <c r="Q46" s="1039"/>
      <c r="R46" s="1040"/>
      <c r="S46" s="1040"/>
      <c r="T46" s="1040"/>
      <c r="U46" s="1040"/>
      <c r="V46" s="1040"/>
      <c r="W46" s="1040"/>
      <c r="X46" s="1040"/>
      <c r="Y46" s="1040"/>
      <c r="Z46" s="1040"/>
      <c r="AA46" s="1040"/>
      <c r="AB46" s="1040"/>
      <c r="AC46" s="1040"/>
      <c r="AD46" s="1040"/>
      <c r="AE46" s="1041"/>
      <c r="AF46" s="1036"/>
      <c r="AG46" s="1037"/>
      <c r="AH46" s="1037"/>
      <c r="AI46" s="1037"/>
      <c r="AJ46" s="1038"/>
      <c r="AK46" s="980"/>
      <c r="AL46" s="971"/>
      <c r="AM46" s="971"/>
      <c r="AN46" s="971"/>
      <c r="AO46" s="971"/>
      <c r="AP46" s="971"/>
      <c r="AQ46" s="971"/>
      <c r="AR46" s="971"/>
      <c r="AS46" s="971"/>
      <c r="AT46" s="971"/>
      <c r="AU46" s="971"/>
      <c r="AV46" s="971"/>
      <c r="AW46" s="971"/>
      <c r="AX46" s="971"/>
      <c r="AY46" s="971"/>
      <c r="AZ46" s="1042"/>
      <c r="BA46" s="1042"/>
      <c r="BB46" s="1042"/>
      <c r="BC46" s="1042"/>
      <c r="BD46" s="1042"/>
      <c r="BE46" s="972"/>
      <c r="BF46" s="972"/>
      <c r="BG46" s="972"/>
      <c r="BH46" s="972"/>
      <c r="BI46" s="973"/>
      <c r="BJ46" s="232"/>
      <c r="BK46" s="232"/>
      <c r="BL46" s="232"/>
      <c r="BM46" s="232"/>
      <c r="BN46" s="232"/>
      <c r="BO46" s="241"/>
      <c r="BP46" s="241"/>
      <c r="BQ46" s="238">
        <v>40</v>
      </c>
      <c r="BR46" s="239"/>
      <c r="BS46" s="993"/>
      <c r="BT46" s="994"/>
      <c r="BU46" s="994"/>
      <c r="BV46" s="994"/>
      <c r="BW46" s="994"/>
      <c r="BX46" s="994"/>
      <c r="BY46" s="994"/>
      <c r="BZ46" s="994"/>
      <c r="CA46" s="994"/>
      <c r="CB46" s="994"/>
      <c r="CC46" s="994"/>
      <c r="CD46" s="994"/>
      <c r="CE46" s="994"/>
      <c r="CF46" s="994"/>
      <c r="CG46" s="1015"/>
      <c r="CH46" s="990"/>
      <c r="CI46" s="991"/>
      <c r="CJ46" s="991"/>
      <c r="CK46" s="991"/>
      <c r="CL46" s="992"/>
      <c r="CM46" s="990"/>
      <c r="CN46" s="991"/>
      <c r="CO46" s="991"/>
      <c r="CP46" s="991"/>
      <c r="CQ46" s="992"/>
      <c r="CR46" s="990"/>
      <c r="CS46" s="991"/>
      <c r="CT46" s="991"/>
      <c r="CU46" s="991"/>
      <c r="CV46" s="992"/>
      <c r="CW46" s="990"/>
      <c r="CX46" s="991"/>
      <c r="CY46" s="991"/>
      <c r="CZ46" s="991"/>
      <c r="DA46" s="992"/>
      <c r="DB46" s="990"/>
      <c r="DC46" s="991"/>
      <c r="DD46" s="991"/>
      <c r="DE46" s="991"/>
      <c r="DF46" s="992"/>
      <c r="DG46" s="990"/>
      <c r="DH46" s="991"/>
      <c r="DI46" s="991"/>
      <c r="DJ46" s="991"/>
      <c r="DK46" s="992"/>
      <c r="DL46" s="990"/>
      <c r="DM46" s="991"/>
      <c r="DN46" s="991"/>
      <c r="DO46" s="991"/>
      <c r="DP46" s="992"/>
      <c r="DQ46" s="990"/>
      <c r="DR46" s="991"/>
      <c r="DS46" s="991"/>
      <c r="DT46" s="991"/>
      <c r="DU46" s="992"/>
      <c r="DV46" s="993"/>
      <c r="DW46" s="994"/>
      <c r="DX46" s="994"/>
      <c r="DY46" s="994"/>
      <c r="DZ46" s="995"/>
      <c r="EA46" s="230"/>
    </row>
    <row r="47" spans="1:131" ht="26.25" customHeight="1" x14ac:dyDescent="0.15">
      <c r="A47" s="238">
        <v>20</v>
      </c>
      <c r="B47" s="1031"/>
      <c r="C47" s="1032"/>
      <c r="D47" s="1032"/>
      <c r="E47" s="1032"/>
      <c r="F47" s="1032"/>
      <c r="G47" s="1032"/>
      <c r="H47" s="1032"/>
      <c r="I47" s="1032"/>
      <c r="J47" s="1032"/>
      <c r="K47" s="1032"/>
      <c r="L47" s="1032"/>
      <c r="M47" s="1032"/>
      <c r="N47" s="1032"/>
      <c r="O47" s="1032"/>
      <c r="P47" s="1033"/>
      <c r="Q47" s="1039"/>
      <c r="R47" s="1040"/>
      <c r="S47" s="1040"/>
      <c r="T47" s="1040"/>
      <c r="U47" s="1040"/>
      <c r="V47" s="1040"/>
      <c r="W47" s="1040"/>
      <c r="X47" s="1040"/>
      <c r="Y47" s="1040"/>
      <c r="Z47" s="1040"/>
      <c r="AA47" s="1040"/>
      <c r="AB47" s="1040"/>
      <c r="AC47" s="1040"/>
      <c r="AD47" s="1040"/>
      <c r="AE47" s="1041"/>
      <c r="AF47" s="1036"/>
      <c r="AG47" s="1037"/>
      <c r="AH47" s="1037"/>
      <c r="AI47" s="1037"/>
      <c r="AJ47" s="1038"/>
      <c r="AK47" s="980"/>
      <c r="AL47" s="971"/>
      <c r="AM47" s="971"/>
      <c r="AN47" s="971"/>
      <c r="AO47" s="971"/>
      <c r="AP47" s="971"/>
      <c r="AQ47" s="971"/>
      <c r="AR47" s="971"/>
      <c r="AS47" s="971"/>
      <c r="AT47" s="971"/>
      <c r="AU47" s="971"/>
      <c r="AV47" s="971"/>
      <c r="AW47" s="971"/>
      <c r="AX47" s="971"/>
      <c r="AY47" s="971"/>
      <c r="AZ47" s="1042"/>
      <c r="BA47" s="1042"/>
      <c r="BB47" s="1042"/>
      <c r="BC47" s="1042"/>
      <c r="BD47" s="1042"/>
      <c r="BE47" s="972"/>
      <c r="BF47" s="972"/>
      <c r="BG47" s="972"/>
      <c r="BH47" s="972"/>
      <c r="BI47" s="973"/>
      <c r="BJ47" s="232"/>
      <c r="BK47" s="232"/>
      <c r="BL47" s="232"/>
      <c r="BM47" s="232"/>
      <c r="BN47" s="232"/>
      <c r="BO47" s="241"/>
      <c r="BP47" s="241"/>
      <c r="BQ47" s="238">
        <v>41</v>
      </c>
      <c r="BR47" s="239"/>
      <c r="BS47" s="993"/>
      <c r="BT47" s="994"/>
      <c r="BU47" s="994"/>
      <c r="BV47" s="994"/>
      <c r="BW47" s="994"/>
      <c r="BX47" s="994"/>
      <c r="BY47" s="994"/>
      <c r="BZ47" s="994"/>
      <c r="CA47" s="994"/>
      <c r="CB47" s="994"/>
      <c r="CC47" s="994"/>
      <c r="CD47" s="994"/>
      <c r="CE47" s="994"/>
      <c r="CF47" s="994"/>
      <c r="CG47" s="1015"/>
      <c r="CH47" s="990"/>
      <c r="CI47" s="991"/>
      <c r="CJ47" s="991"/>
      <c r="CK47" s="991"/>
      <c r="CL47" s="992"/>
      <c r="CM47" s="990"/>
      <c r="CN47" s="991"/>
      <c r="CO47" s="991"/>
      <c r="CP47" s="991"/>
      <c r="CQ47" s="992"/>
      <c r="CR47" s="990"/>
      <c r="CS47" s="991"/>
      <c r="CT47" s="991"/>
      <c r="CU47" s="991"/>
      <c r="CV47" s="992"/>
      <c r="CW47" s="990"/>
      <c r="CX47" s="991"/>
      <c r="CY47" s="991"/>
      <c r="CZ47" s="991"/>
      <c r="DA47" s="992"/>
      <c r="DB47" s="990"/>
      <c r="DC47" s="991"/>
      <c r="DD47" s="991"/>
      <c r="DE47" s="991"/>
      <c r="DF47" s="992"/>
      <c r="DG47" s="990"/>
      <c r="DH47" s="991"/>
      <c r="DI47" s="991"/>
      <c r="DJ47" s="991"/>
      <c r="DK47" s="992"/>
      <c r="DL47" s="990"/>
      <c r="DM47" s="991"/>
      <c r="DN47" s="991"/>
      <c r="DO47" s="991"/>
      <c r="DP47" s="992"/>
      <c r="DQ47" s="990"/>
      <c r="DR47" s="991"/>
      <c r="DS47" s="991"/>
      <c r="DT47" s="991"/>
      <c r="DU47" s="992"/>
      <c r="DV47" s="993"/>
      <c r="DW47" s="994"/>
      <c r="DX47" s="994"/>
      <c r="DY47" s="994"/>
      <c r="DZ47" s="995"/>
      <c r="EA47" s="230"/>
    </row>
    <row r="48" spans="1:131" ht="26.25" customHeight="1" x14ac:dyDescent="0.15">
      <c r="A48" s="238">
        <v>21</v>
      </c>
      <c r="B48" s="1031"/>
      <c r="C48" s="1032"/>
      <c r="D48" s="1032"/>
      <c r="E48" s="1032"/>
      <c r="F48" s="1032"/>
      <c r="G48" s="1032"/>
      <c r="H48" s="1032"/>
      <c r="I48" s="1032"/>
      <c r="J48" s="1032"/>
      <c r="K48" s="1032"/>
      <c r="L48" s="1032"/>
      <c r="M48" s="1032"/>
      <c r="N48" s="1032"/>
      <c r="O48" s="1032"/>
      <c r="P48" s="1033"/>
      <c r="Q48" s="1039"/>
      <c r="R48" s="1040"/>
      <c r="S48" s="1040"/>
      <c r="T48" s="1040"/>
      <c r="U48" s="1040"/>
      <c r="V48" s="1040"/>
      <c r="W48" s="1040"/>
      <c r="X48" s="1040"/>
      <c r="Y48" s="1040"/>
      <c r="Z48" s="1040"/>
      <c r="AA48" s="1040"/>
      <c r="AB48" s="1040"/>
      <c r="AC48" s="1040"/>
      <c r="AD48" s="1040"/>
      <c r="AE48" s="1041"/>
      <c r="AF48" s="1036"/>
      <c r="AG48" s="1037"/>
      <c r="AH48" s="1037"/>
      <c r="AI48" s="1037"/>
      <c r="AJ48" s="1038"/>
      <c r="AK48" s="980"/>
      <c r="AL48" s="971"/>
      <c r="AM48" s="971"/>
      <c r="AN48" s="971"/>
      <c r="AO48" s="971"/>
      <c r="AP48" s="971"/>
      <c r="AQ48" s="971"/>
      <c r="AR48" s="971"/>
      <c r="AS48" s="971"/>
      <c r="AT48" s="971"/>
      <c r="AU48" s="971"/>
      <c r="AV48" s="971"/>
      <c r="AW48" s="971"/>
      <c r="AX48" s="971"/>
      <c r="AY48" s="971"/>
      <c r="AZ48" s="1042"/>
      <c r="BA48" s="1042"/>
      <c r="BB48" s="1042"/>
      <c r="BC48" s="1042"/>
      <c r="BD48" s="1042"/>
      <c r="BE48" s="972"/>
      <c r="BF48" s="972"/>
      <c r="BG48" s="972"/>
      <c r="BH48" s="972"/>
      <c r="BI48" s="973"/>
      <c r="BJ48" s="232"/>
      <c r="BK48" s="232"/>
      <c r="BL48" s="232"/>
      <c r="BM48" s="232"/>
      <c r="BN48" s="232"/>
      <c r="BO48" s="241"/>
      <c r="BP48" s="241"/>
      <c r="BQ48" s="238">
        <v>42</v>
      </c>
      <c r="BR48" s="239"/>
      <c r="BS48" s="993"/>
      <c r="BT48" s="994"/>
      <c r="BU48" s="994"/>
      <c r="BV48" s="994"/>
      <c r="BW48" s="994"/>
      <c r="BX48" s="994"/>
      <c r="BY48" s="994"/>
      <c r="BZ48" s="994"/>
      <c r="CA48" s="994"/>
      <c r="CB48" s="994"/>
      <c r="CC48" s="994"/>
      <c r="CD48" s="994"/>
      <c r="CE48" s="994"/>
      <c r="CF48" s="994"/>
      <c r="CG48" s="1015"/>
      <c r="CH48" s="990"/>
      <c r="CI48" s="991"/>
      <c r="CJ48" s="991"/>
      <c r="CK48" s="991"/>
      <c r="CL48" s="992"/>
      <c r="CM48" s="990"/>
      <c r="CN48" s="991"/>
      <c r="CO48" s="991"/>
      <c r="CP48" s="991"/>
      <c r="CQ48" s="992"/>
      <c r="CR48" s="990"/>
      <c r="CS48" s="991"/>
      <c r="CT48" s="991"/>
      <c r="CU48" s="991"/>
      <c r="CV48" s="992"/>
      <c r="CW48" s="990"/>
      <c r="CX48" s="991"/>
      <c r="CY48" s="991"/>
      <c r="CZ48" s="991"/>
      <c r="DA48" s="992"/>
      <c r="DB48" s="990"/>
      <c r="DC48" s="991"/>
      <c r="DD48" s="991"/>
      <c r="DE48" s="991"/>
      <c r="DF48" s="992"/>
      <c r="DG48" s="990"/>
      <c r="DH48" s="991"/>
      <c r="DI48" s="991"/>
      <c r="DJ48" s="991"/>
      <c r="DK48" s="992"/>
      <c r="DL48" s="990"/>
      <c r="DM48" s="991"/>
      <c r="DN48" s="991"/>
      <c r="DO48" s="991"/>
      <c r="DP48" s="992"/>
      <c r="DQ48" s="990"/>
      <c r="DR48" s="991"/>
      <c r="DS48" s="991"/>
      <c r="DT48" s="991"/>
      <c r="DU48" s="992"/>
      <c r="DV48" s="993"/>
      <c r="DW48" s="994"/>
      <c r="DX48" s="994"/>
      <c r="DY48" s="994"/>
      <c r="DZ48" s="995"/>
      <c r="EA48" s="230"/>
    </row>
    <row r="49" spans="1:131" ht="26.25" customHeight="1" x14ac:dyDescent="0.15">
      <c r="A49" s="238">
        <v>22</v>
      </c>
      <c r="B49" s="1031"/>
      <c r="C49" s="1032"/>
      <c r="D49" s="1032"/>
      <c r="E49" s="1032"/>
      <c r="F49" s="1032"/>
      <c r="G49" s="1032"/>
      <c r="H49" s="1032"/>
      <c r="I49" s="1032"/>
      <c r="J49" s="1032"/>
      <c r="K49" s="1032"/>
      <c r="L49" s="1032"/>
      <c r="M49" s="1032"/>
      <c r="N49" s="1032"/>
      <c r="O49" s="1032"/>
      <c r="P49" s="1033"/>
      <c r="Q49" s="1039"/>
      <c r="R49" s="1040"/>
      <c r="S49" s="1040"/>
      <c r="T49" s="1040"/>
      <c r="U49" s="1040"/>
      <c r="V49" s="1040"/>
      <c r="W49" s="1040"/>
      <c r="X49" s="1040"/>
      <c r="Y49" s="1040"/>
      <c r="Z49" s="1040"/>
      <c r="AA49" s="1040"/>
      <c r="AB49" s="1040"/>
      <c r="AC49" s="1040"/>
      <c r="AD49" s="1040"/>
      <c r="AE49" s="1041"/>
      <c r="AF49" s="1036"/>
      <c r="AG49" s="1037"/>
      <c r="AH49" s="1037"/>
      <c r="AI49" s="1037"/>
      <c r="AJ49" s="1038"/>
      <c r="AK49" s="980"/>
      <c r="AL49" s="971"/>
      <c r="AM49" s="971"/>
      <c r="AN49" s="971"/>
      <c r="AO49" s="971"/>
      <c r="AP49" s="971"/>
      <c r="AQ49" s="971"/>
      <c r="AR49" s="971"/>
      <c r="AS49" s="971"/>
      <c r="AT49" s="971"/>
      <c r="AU49" s="971"/>
      <c r="AV49" s="971"/>
      <c r="AW49" s="971"/>
      <c r="AX49" s="971"/>
      <c r="AY49" s="971"/>
      <c r="AZ49" s="1042"/>
      <c r="BA49" s="1042"/>
      <c r="BB49" s="1042"/>
      <c r="BC49" s="1042"/>
      <c r="BD49" s="1042"/>
      <c r="BE49" s="972"/>
      <c r="BF49" s="972"/>
      <c r="BG49" s="972"/>
      <c r="BH49" s="972"/>
      <c r="BI49" s="973"/>
      <c r="BJ49" s="232"/>
      <c r="BK49" s="232"/>
      <c r="BL49" s="232"/>
      <c r="BM49" s="232"/>
      <c r="BN49" s="232"/>
      <c r="BO49" s="241"/>
      <c r="BP49" s="241"/>
      <c r="BQ49" s="238">
        <v>43</v>
      </c>
      <c r="BR49" s="239"/>
      <c r="BS49" s="993"/>
      <c r="BT49" s="994"/>
      <c r="BU49" s="994"/>
      <c r="BV49" s="994"/>
      <c r="BW49" s="994"/>
      <c r="BX49" s="994"/>
      <c r="BY49" s="994"/>
      <c r="BZ49" s="994"/>
      <c r="CA49" s="994"/>
      <c r="CB49" s="994"/>
      <c r="CC49" s="994"/>
      <c r="CD49" s="994"/>
      <c r="CE49" s="994"/>
      <c r="CF49" s="994"/>
      <c r="CG49" s="1015"/>
      <c r="CH49" s="990"/>
      <c r="CI49" s="991"/>
      <c r="CJ49" s="991"/>
      <c r="CK49" s="991"/>
      <c r="CL49" s="992"/>
      <c r="CM49" s="990"/>
      <c r="CN49" s="991"/>
      <c r="CO49" s="991"/>
      <c r="CP49" s="991"/>
      <c r="CQ49" s="992"/>
      <c r="CR49" s="990"/>
      <c r="CS49" s="991"/>
      <c r="CT49" s="991"/>
      <c r="CU49" s="991"/>
      <c r="CV49" s="992"/>
      <c r="CW49" s="990"/>
      <c r="CX49" s="991"/>
      <c r="CY49" s="991"/>
      <c r="CZ49" s="991"/>
      <c r="DA49" s="992"/>
      <c r="DB49" s="990"/>
      <c r="DC49" s="991"/>
      <c r="DD49" s="991"/>
      <c r="DE49" s="991"/>
      <c r="DF49" s="992"/>
      <c r="DG49" s="990"/>
      <c r="DH49" s="991"/>
      <c r="DI49" s="991"/>
      <c r="DJ49" s="991"/>
      <c r="DK49" s="992"/>
      <c r="DL49" s="990"/>
      <c r="DM49" s="991"/>
      <c r="DN49" s="991"/>
      <c r="DO49" s="991"/>
      <c r="DP49" s="992"/>
      <c r="DQ49" s="990"/>
      <c r="DR49" s="991"/>
      <c r="DS49" s="991"/>
      <c r="DT49" s="991"/>
      <c r="DU49" s="992"/>
      <c r="DV49" s="993"/>
      <c r="DW49" s="994"/>
      <c r="DX49" s="994"/>
      <c r="DY49" s="994"/>
      <c r="DZ49" s="995"/>
      <c r="EA49" s="230"/>
    </row>
    <row r="50" spans="1:131" ht="26.25" customHeight="1" x14ac:dyDescent="0.15">
      <c r="A50" s="238">
        <v>23</v>
      </c>
      <c r="B50" s="1031"/>
      <c r="C50" s="1032"/>
      <c r="D50" s="1032"/>
      <c r="E50" s="1032"/>
      <c r="F50" s="1032"/>
      <c r="G50" s="1032"/>
      <c r="H50" s="1032"/>
      <c r="I50" s="1032"/>
      <c r="J50" s="1032"/>
      <c r="K50" s="1032"/>
      <c r="L50" s="1032"/>
      <c r="M50" s="1032"/>
      <c r="N50" s="1032"/>
      <c r="O50" s="1032"/>
      <c r="P50" s="1033"/>
      <c r="Q50" s="1034"/>
      <c r="R50" s="1026"/>
      <c r="S50" s="1026"/>
      <c r="T50" s="1026"/>
      <c r="U50" s="1026"/>
      <c r="V50" s="1026"/>
      <c r="W50" s="1026"/>
      <c r="X50" s="1026"/>
      <c r="Y50" s="1026"/>
      <c r="Z50" s="1026"/>
      <c r="AA50" s="1026"/>
      <c r="AB50" s="1026"/>
      <c r="AC50" s="1026"/>
      <c r="AD50" s="1026"/>
      <c r="AE50" s="1035"/>
      <c r="AF50" s="1036"/>
      <c r="AG50" s="1037"/>
      <c r="AH50" s="1037"/>
      <c r="AI50" s="1037"/>
      <c r="AJ50" s="1038"/>
      <c r="AK50" s="1025"/>
      <c r="AL50" s="1026"/>
      <c r="AM50" s="1026"/>
      <c r="AN50" s="1026"/>
      <c r="AO50" s="1026"/>
      <c r="AP50" s="1026"/>
      <c r="AQ50" s="1026"/>
      <c r="AR50" s="1026"/>
      <c r="AS50" s="1026"/>
      <c r="AT50" s="1026"/>
      <c r="AU50" s="1026"/>
      <c r="AV50" s="1026"/>
      <c r="AW50" s="1026"/>
      <c r="AX50" s="1026"/>
      <c r="AY50" s="1026"/>
      <c r="AZ50" s="1027"/>
      <c r="BA50" s="1027"/>
      <c r="BB50" s="1027"/>
      <c r="BC50" s="1027"/>
      <c r="BD50" s="1027"/>
      <c r="BE50" s="972"/>
      <c r="BF50" s="972"/>
      <c r="BG50" s="972"/>
      <c r="BH50" s="972"/>
      <c r="BI50" s="973"/>
      <c r="BJ50" s="232"/>
      <c r="BK50" s="232"/>
      <c r="BL50" s="232"/>
      <c r="BM50" s="232"/>
      <c r="BN50" s="232"/>
      <c r="BO50" s="241"/>
      <c r="BP50" s="241"/>
      <c r="BQ50" s="238">
        <v>44</v>
      </c>
      <c r="BR50" s="239"/>
      <c r="BS50" s="993"/>
      <c r="BT50" s="994"/>
      <c r="BU50" s="994"/>
      <c r="BV50" s="994"/>
      <c r="BW50" s="994"/>
      <c r="BX50" s="994"/>
      <c r="BY50" s="994"/>
      <c r="BZ50" s="994"/>
      <c r="CA50" s="994"/>
      <c r="CB50" s="994"/>
      <c r="CC50" s="994"/>
      <c r="CD50" s="994"/>
      <c r="CE50" s="994"/>
      <c r="CF50" s="994"/>
      <c r="CG50" s="1015"/>
      <c r="CH50" s="990"/>
      <c r="CI50" s="991"/>
      <c r="CJ50" s="991"/>
      <c r="CK50" s="991"/>
      <c r="CL50" s="992"/>
      <c r="CM50" s="990"/>
      <c r="CN50" s="991"/>
      <c r="CO50" s="991"/>
      <c r="CP50" s="991"/>
      <c r="CQ50" s="992"/>
      <c r="CR50" s="990"/>
      <c r="CS50" s="991"/>
      <c r="CT50" s="991"/>
      <c r="CU50" s="991"/>
      <c r="CV50" s="992"/>
      <c r="CW50" s="990"/>
      <c r="CX50" s="991"/>
      <c r="CY50" s="991"/>
      <c r="CZ50" s="991"/>
      <c r="DA50" s="992"/>
      <c r="DB50" s="990"/>
      <c r="DC50" s="991"/>
      <c r="DD50" s="991"/>
      <c r="DE50" s="991"/>
      <c r="DF50" s="992"/>
      <c r="DG50" s="990"/>
      <c r="DH50" s="991"/>
      <c r="DI50" s="991"/>
      <c r="DJ50" s="991"/>
      <c r="DK50" s="992"/>
      <c r="DL50" s="990"/>
      <c r="DM50" s="991"/>
      <c r="DN50" s="991"/>
      <c r="DO50" s="991"/>
      <c r="DP50" s="992"/>
      <c r="DQ50" s="990"/>
      <c r="DR50" s="991"/>
      <c r="DS50" s="991"/>
      <c r="DT50" s="991"/>
      <c r="DU50" s="992"/>
      <c r="DV50" s="993"/>
      <c r="DW50" s="994"/>
      <c r="DX50" s="994"/>
      <c r="DY50" s="994"/>
      <c r="DZ50" s="995"/>
      <c r="EA50" s="230"/>
    </row>
    <row r="51" spans="1:131" ht="26.25" customHeight="1" x14ac:dyDescent="0.15">
      <c r="A51" s="238">
        <v>24</v>
      </c>
      <c r="B51" s="1031"/>
      <c r="C51" s="1032"/>
      <c r="D51" s="1032"/>
      <c r="E51" s="1032"/>
      <c r="F51" s="1032"/>
      <c r="G51" s="1032"/>
      <c r="H51" s="1032"/>
      <c r="I51" s="1032"/>
      <c r="J51" s="1032"/>
      <c r="K51" s="1032"/>
      <c r="L51" s="1032"/>
      <c r="M51" s="1032"/>
      <c r="N51" s="1032"/>
      <c r="O51" s="1032"/>
      <c r="P51" s="1033"/>
      <c r="Q51" s="1034"/>
      <c r="R51" s="1026"/>
      <c r="S51" s="1026"/>
      <c r="T51" s="1026"/>
      <c r="U51" s="1026"/>
      <c r="V51" s="1026"/>
      <c r="W51" s="1026"/>
      <c r="X51" s="1026"/>
      <c r="Y51" s="1026"/>
      <c r="Z51" s="1026"/>
      <c r="AA51" s="1026"/>
      <c r="AB51" s="1026"/>
      <c r="AC51" s="1026"/>
      <c r="AD51" s="1026"/>
      <c r="AE51" s="1035"/>
      <c r="AF51" s="1036"/>
      <c r="AG51" s="1037"/>
      <c r="AH51" s="1037"/>
      <c r="AI51" s="1037"/>
      <c r="AJ51" s="1038"/>
      <c r="AK51" s="1025"/>
      <c r="AL51" s="1026"/>
      <c r="AM51" s="1026"/>
      <c r="AN51" s="1026"/>
      <c r="AO51" s="1026"/>
      <c r="AP51" s="1026"/>
      <c r="AQ51" s="1026"/>
      <c r="AR51" s="1026"/>
      <c r="AS51" s="1026"/>
      <c r="AT51" s="1026"/>
      <c r="AU51" s="1026"/>
      <c r="AV51" s="1026"/>
      <c r="AW51" s="1026"/>
      <c r="AX51" s="1026"/>
      <c r="AY51" s="1026"/>
      <c r="AZ51" s="1027"/>
      <c r="BA51" s="1027"/>
      <c r="BB51" s="1027"/>
      <c r="BC51" s="1027"/>
      <c r="BD51" s="1027"/>
      <c r="BE51" s="972"/>
      <c r="BF51" s="972"/>
      <c r="BG51" s="972"/>
      <c r="BH51" s="972"/>
      <c r="BI51" s="973"/>
      <c r="BJ51" s="232"/>
      <c r="BK51" s="232"/>
      <c r="BL51" s="232"/>
      <c r="BM51" s="232"/>
      <c r="BN51" s="232"/>
      <c r="BO51" s="241"/>
      <c r="BP51" s="241"/>
      <c r="BQ51" s="238">
        <v>45</v>
      </c>
      <c r="BR51" s="239"/>
      <c r="BS51" s="993"/>
      <c r="BT51" s="994"/>
      <c r="BU51" s="994"/>
      <c r="BV51" s="994"/>
      <c r="BW51" s="994"/>
      <c r="BX51" s="994"/>
      <c r="BY51" s="994"/>
      <c r="BZ51" s="994"/>
      <c r="CA51" s="994"/>
      <c r="CB51" s="994"/>
      <c r="CC51" s="994"/>
      <c r="CD51" s="994"/>
      <c r="CE51" s="994"/>
      <c r="CF51" s="994"/>
      <c r="CG51" s="1015"/>
      <c r="CH51" s="990"/>
      <c r="CI51" s="991"/>
      <c r="CJ51" s="991"/>
      <c r="CK51" s="991"/>
      <c r="CL51" s="992"/>
      <c r="CM51" s="990"/>
      <c r="CN51" s="991"/>
      <c r="CO51" s="991"/>
      <c r="CP51" s="991"/>
      <c r="CQ51" s="992"/>
      <c r="CR51" s="990"/>
      <c r="CS51" s="991"/>
      <c r="CT51" s="991"/>
      <c r="CU51" s="991"/>
      <c r="CV51" s="992"/>
      <c r="CW51" s="990"/>
      <c r="CX51" s="991"/>
      <c r="CY51" s="991"/>
      <c r="CZ51" s="991"/>
      <c r="DA51" s="992"/>
      <c r="DB51" s="990"/>
      <c r="DC51" s="991"/>
      <c r="DD51" s="991"/>
      <c r="DE51" s="991"/>
      <c r="DF51" s="992"/>
      <c r="DG51" s="990"/>
      <c r="DH51" s="991"/>
      <c r="DI51" s="991"/>
      <c r="DJ51" s="991"/>
      <c r="DK51" s="992"/>
      <c r="DL51" s="990"/>
      <c r="DM51" s="991"/>
      <c r="DN51" s="991"/>
      <c r="DO51" s="991"/>
      <c r="DP51" s="992"/>
      <c r="DQ51" s="990"/>
      <c r="DR51" s="991"/>
      <c r="DS51" s="991"/>
      <c r="DT51" s="991"/>
      <c r="DU51" s="992"/>
      <c r="DV51" s="993"/>
      <c r="DW51" s="994"/>
      <c r="DX51" s="994"/>
      <c r="DY51" s="994"/>
      <c r="DZ51" s="995"/>
      <c r="EA51" s="230"/>
    </row>
    <row r="52" spans="1:131" ht="26.25" customHeight="1" x14ac:dyDescent="0.15">
      <c r="A52" s="238">
        <v>25</v>
      </c>
      <c r="B52" s="1031"/>
      <c r="C52" s="1032"/>
      <c r="D52" s="1032"/>
      <c r="E52" s="1032"/>
      <c r="F52" s="1032"/>
      <c r="G52" s="1032"/>
      <c r="H52" s="1032"/>
      <c r="I52" s="1032"/>
      <c r="J52" s="1032"/>
      <c r="K52" s="1032"/>
      <c r="L52" s="1032"/>
      <c r="M52" s="1032"/>
      <c r="N52" s="1032"/>
      <c r="O52" s="1032"/>
      <c r="P52" s="1033"/>
      <c r="Q52" s="1034"/>
      <c r="R52" s="1026"/>
      <c r="S52" s="1026"/>
      <c r="T52" s="1026"/>
      <c r="U52" s="1026"/>
      <c r="V52" s="1026"/>
      <c r="W52" s="1026"/>
      <c r="X52" s="1026"/>
      <c r="Y52" s="1026"/>
      <c r="Z52" s="1026"/>
      <c r="AA52" s="1026"/>
      <c r="AB52" s="1026"/>
      <c r="AC52" s="1026"/>
      <c r="AD52" s="1026"/>
      <c r="AE52" s="1035"/>
      <c r="AF52" s="1036"/>
      <c r="AG52" s="1037"/>
      <c r="AH52" s="1037"/>
      <c r="AI52" s="1037"/>
      <c r="AJ52" s="1038"/>
      <c r="AK52" s="1025"/>
      <c r="AL52" s="1026"/>
      <c r="AM52" s="1026"/>
      <c r="AN52" s="1026"/>
      <c r="AO52" s="1026"/>
      <c r="AP52" s="1026"/>
      <c r="AQ52" s="1026"/>
      <c r="AR52" s="1026"/>
      <c r="AS52" s="1026"/>
      <c r="AT52" s="1026"/>
      <c r="AU52" s="1026"/>
      <c r="AV52" s="1026"/>
      <c r="AW52" s="1026"/>
      <c r="AX52" s="1026"/>
      <c r="AY52" s="1026"/>
      <c r="AZ52" s="1027"/>
      <c r="BA52" s="1027"/>
      <c r="BB52" s="1027"/>
      <c r="BC52" s="1027"/>
      <c r="BD52" s="1027"/>
      <c r="BE52" s="972"/>
      <c r="BF52" s="972"/>
      <c r="BG52" s="972"/>
      <c r="BH52" s="972"/>
      <c r="BI52" s="973"/>
      <c r="BJ52" s="232"/>
      <c r="BK52" s="232"/>
      <c r="BL52" s="232"/>
      <c r="BM52" s="232"/>
      <c r="BN52" s="232"/>
      <c r="BO52" s="241"/>
      <c r="BP52" s="241"/>
      <c r="BQ52" s="238">
        <v>46</v>
      </c>
      <c r="BR52" s="239"/>
      <c r="BS52" s="993"/>
      <c r="BT52" s="994"/>
      <c r="BU52" s="994"/>
      <c r="BV52" s="994"/>
      <c r="BW52" s="994"/>
      <c r="BX52" s="994"/>
      <c r="BY52" s="994"/>
      <c r="BZ52" s="994"/>
      <c r="CA52" s="994"/>
      <c r="CB52" s="994"/>
      <c r="CC52" s="994"/>
      <c r="CD52" s="994"/>
      <c r="CE52" s="994"/>
      <c r="CF52" s="994"/>
      <c r="CG52" s="1015"/>
      <c r="CH52" s="990"/>
      <c r="CI52" s="991"/>
      <c r="CJ52" s="991"/>
      <c r="CK52" s="991"/>
      <c r="CL52" s="992"/>
      <c r="CM52" s="990"/>
      <c r="CN52" s="991"/>
      <c r="CO52" s="991"/>
      <c r="CP52" s="991"/>
      <c r="CQ52" s="992"/>
      <c r="CR52" s="990"/>
      <c r="CS52" s="991"/>
      <c r="CT52" s="991"/>
      <c r="CU52" s="991"/>
      <c r="CV52" s="992"/>
      <c r="CW52" s="990"/>
      <c r="CX52" s="991"/>
      <c r="CY52" s="991"/>
      <c r="CZ52" s="991"/>
      <c r="DA52" s="992"/>
      <c r="DB52" s="990"/>
      <c r="DC52" s="991"/>
      <c r="DD52" s="991"/>
      <c r="DE52" s="991"/>
      <c r="DF52" s="992"/>
      <c r="DG52" s="990"/>
      <c r="DH52" s="991"/>
      <c r="DI52" s="991"/>
      <c r="DJ52" s="991"/>
      <c r="DK52" s="992"/>
      <c r="DL52" s="990"/>
      <c r="DM52" s="991"/>
      <c r="DN52" s="991"/>
      <c r="DO52" s="991"/>
      <c r="DP52" s="992"/>
      <c r="DQ52" s="990"/>
      <c r="DR52" s="991"/>
      <c r="DS52" s="991"/>
      <c r="DT52" s="991"/>
      <c r="DU52" s="992"/>
      <c r="DV52" s="993"/>
      <c r="DW52" s="994"/>
      <c r="DX52" s="994"/>
      <c r="DY52" s="994"/>
      <c r="DZ52" s="995"/>
      <c r="EA52" s="230"/>
    </row>
    <row r="53" spans="1:131" ht="26.25" customHeight="1" x14ac:dyDescent="0.15">
      <c r="A53" s="238">
        <v>26</v>
      </c>
      <c r="B53" s="1031"/>
      <c r="C53" s="1032"/>
      <c r="D53" s="1032"/>
      <c r="E53" s="1032"/>
      <c r="F53" s="1032"/>
      <c r="G53" s="1032"/>
      <c r="H53" s="1032"/>
      <c r="I53" s="1032"/>
      <c r="J53" s="1032"/>
      <c r="K53" s="1032"/>
      <c r="L53" s="1032"/>
      <c r="M53" s="1032"/>
      <c r="N53" s="1032"/>
      <c r="O53" s="1032"/>
      <c r="P53" s="1033"/>
      <c r="Q53" s="1034"/>
      <c r="R53" s="1026"/>
      <c r="S53" s="1026"/>
      <c r="T53" s="1026"/>
      <c r="U53" s="1026"/>
      <c r="V53" s="1026"/>
      <c r="W53" s="1026"/>
      <c r="X53" s="1026"/>
      <c r="Y53" s="1026"/>
      <c r="Z53" s="1026"/>
      <c r="AA53" s="1026"/>
      <c r="AB53" s="1026"/>
      <c r="AC53" s="1026"/>
      <c r="AD53" s="1026"/>
      <c r="AE53" s="1035"/>
      <c r="AF53" s="1036"/>
      <c r="AG53" s="1037"/>
      <c r="AH53" s="1037"/>
      <c r="AI53" s="1037"/>
      <c r="AJ53" s="1038"/>
      <c r="AK53" s="1025"/>
      <c r="AL53" s="1026"/>
      <c r="AM53" s="1026"/>
      <c r="AN53" s="1026"/>
      <c r="AO53" s="1026"/>
      <c r="AP53" s="1026"/>
      <c r="AQ53" s="1026"/>
      <c r="AR53" s="1026"/>
      <c r="AS53" s="1026"/>
      <c r="AT53" s="1026"/>
      <c r="AU53" s="1026"/>
      <c r="AV53" s="1026"/>
      <c r="AW53" s="1026"/>
      <c r="AX53" s="1026"/>
      <c r="AY53" s="1026"/>
      <c r="AZ53" s="1027"/>
      <c r="BA53" s="1027"/>
      <c r="BB53" s="1027"/>
      <c r="BC53" s="1027"/>
      <c r="BD53" s="1027"/>
      <c r="BE53" s="972"/>
      <c r="BF53" s="972"/>
      <c r="BG53" s="972"/>
      <c r="BH53" s="972"/>
      <c r="BI53" s="973"/>
      <c r="BJ53" s="232"/>
      <c r="BK53" s="232"/>
      <c r="BL53" s="232"/>
      <c r="BM53" s="232"/>
      <c r="BN53" s="232"/>
      <c r="BO53" s="241"/>
      <c r="BP53" s="241"/>
      <c r="BQ53" s="238">
        <v>47</v>
      </c>
      <c r="BR53" s="239"/>
      <c r="BS53" s="993"/>
      <c r="BT53" s="994"/>
      <c r="BU53" s="994"/>
      <c r="BV53" s="994"/>
      <c r="BW53" s="994"/>
      <c r="BX53" s="994"/>
      <c r="BY53" s="994"/>
      <c r="BZ53" s="994"/>
      <c r="CA53" s="994"/>
      <c r="CB53" s="994"/>
      <c r="CC53" s="994"/>
      <c r="CD53" s="994"/>
      <c r="CE53" s="994"/>
      <c r="CF53" s="994"/>
      <c r="CG53" s="1015"/>
      <c r="CH53" s="990"/>
      <c r="CI53" s="991"/>
      <c r="CJ53" s="991"/>
      <c r="CK53" s="991"/>
      <c r="CL53" s="992"/>
      <c r="CM53" s="990"/>
      <c r="CN53" s="991"/>
      <c r="CO53" s="991"/>
      <c r="CP53" s="991"/>
      <c r="CQ53" s="992"/>
      <c r="CR53" s="990"/>
      <c r="CS53" s="991"/>
      <c r="CT53" s="991"/>
      <c r="CU53" s="991"/>
      <c r="CV53" s="992"/>
      <c r="CW53" s="990"/>
      <c r="CX53" s="991"/>
      <c r="CY53" s="991"/>
      <c r="CZ53" s="991"/>
      <c r="DA53" s="992"/>
      <c r="DB53" s="990"/>
      <c r="DC53" s="991"/>
      <c r="DD53" s="991"/>
      <c r="DE53" s="991"/>
      <c r="DF53" s="992"/>
      <c r="DG53" s="990"/>
      <c r="DH53" s="991"/>
      <c r="DI53" s="991"/>
      <c r="DJ53" s="991"/>
      <c r="DK53" s="992"/>
      <c r="DL53" s="990"/>
      <c r="DM53" s="991"/>
      <c r="DN53" s="991"/>
      <c r="DO53" s="991"/>
      <c r="DP53" s="992"/>
      <c r="DQ53" s="990"/>
      <c r="DR53" s="991"/>
      <c r="DS53" s="991"/>
      <c r="DT53" s="991"/>
      <c r="DU53" s="992"/>
      <c r="DV53" s="993"/>
      <c r="DW53" s="994"/>
      <c r="DX53" s="994"/>
      <c r="DY53" s="994"/>
      <c r="DZ53" s="995"/>
      <c r="EA53" s="230"/>
    </row>
    <row r="54" spans="1:131" ht="26.25" customHeight="1" x14ac:dyDescent="0.15">
      <c r="A54" s="238">
        <v>27</v>
      </c>
      <c r="B54" s="1031"/>
      <c r="C54" s="1032"/>
      <c r="D54" s="1032"/>
      <c r="E54" s="1032"/>
      <c r="F54" s="1032"/>
      <c r="G54" s="1032"/>
      <c r="H54" s="1032"/>
      <c r="I54" s="1032"/>
      <c r="J54" s="1032"/>
      <c r="K54" s="1032"/>
      <c r="L54" s="1032"/>
      <c r="M54" s="1032"/>
      <c r="N54" s="1032"/>
      <c r="O54" s="1032"/>
      <c r="P54" s="1033"/>
      <c r="Q54" s="1034"/>
      <c r="R54" s="1026"/>
      <c r="S54" s="1026"/>
      <c r="T54" s="1026"/>
      <c r="U54" s="1026"/>
      <c r="V54" s="1026"/>
      <c r="W54" s="1026"/>
      <c r="X54" s="1026"/>
      <c r="Y54" s="1026"/>
      <c r="Z54" s="1026"/>
      <c r="AA54" s="1026"/>
      <c r="AB54" s="1026"/>
      <c r="AC54" s="1026"/>
      <c r="AD54" s="1026"/>
      <c r="AE54" s="1035"/>
      <c r="AF54" s="1036"/>
      <c r="AG54" s="1037"/>
      <c r="AH54" s="1037"/>
      <c r="AI54" s="1037"/>
      <c r="AJ54" s="1038"/>
      <c r="AK54" s="1025"/>
      <c r="AL54" s="1026"/>
      <c r="AM54" s="1026"/>
      <c r="AN54" s="1026"/>
      <c r="AO54" s="1026"/>
      <c r="AP54" s="1026"/>
      <c r="AQ54" s="1026"/>
      <c r="AR54" s="1026"/>
      <c r="AS54" s="1026"/>
      <c r="AT54" s="1026"/>
      <c r="AU54" s="1026"/>
      <c r="AV54" s="1026"/>
      <c r="AW54" s="1026"/>
      <c r="AX54" s="1026"/>
      <c r="AY54" s="1026"/>
      <c r="AZ54" s="1027"/>
      <c r="BA54" s="1027"/>
      <c r="BB54" s="1027"/>
      <c r="BC54" s="1027"/>
      <c r="BD54" s="1027"/>
      <c r="BE54" s="972"/>
      <c r="BF54" s="972"/>
      <c r="BG54" s="972"/>
      <c r="BH54" s="972"/>
      <c r="BI54" s="973"/>
      <c r="BJ54" s="232"/>
      <c r="BK54" s="232"/>
      <c r="BL54" s="232"/>
      <c r="BM54" s="232"/>
      <c r="BN54" s="232"/>
      <c r="BO54" s="241"/>
      <c r="BP54" s="241"/>
      <c r="BQ54" s="238">
        <v>48</v>
      </c>
      <c r="BR54" s="239"/>
      <c r="BS54" s="993"/>
      <c r="BT54" s="994"/>
      <c r="BU54" s="994"/>
      <c r="BV54" s="994"/>
      <c r="BW54" s="994"/>
      <c r="BX54" s="994"/>
      <c r="BY54" s="994"/>
      <c r="BZ54" s="994"/>
      <c r="CA54" s="994"/>
      <c r="CB54" s="994"/>
      <c r="CC54" s="994"/>
      <c r="CD54" s="994"/>
      <c r="CE54" s="994"/>
      <c r="CF54" s="994"/>
      <c r="CG54" s="1015"/>
      <c r="CH54" s="990"/>
      <c r="CI54" s="991"/>
      <c r="CJ54" s="991"/>
      <c r="CK54" s="991"/>
      <c r="CL54" s="992"/>
      <c r="CM54" s="990"/>
      <c r="CN54" s="991"/>
      <c r="CO54" s="991"/>
      <c r="CP54" s="991"/>
      <c r="CQ54" s="992"/>
      <c r="CR54" s="990"/>
      <c r="CS54" s="991"/>
      <c r="CT54" s="991"/>
      <c r="CU54" s="991"/>
      <c r="CV54" s="992"/>
      <c r="CW54" s="990"/>
      <c r="CX54" s="991"/>
      <c r="CY54" s="991"/>
      <c r="CZ54" s="991"/>
      <c r="DA54" s="992"/>
      <c r="DB54" s="990"/>
      <c r="DC54" s="991"/>
      <c r="DD54" s="991"/>
      <c r="DE54" s="991"/>
      <c r="DF54" s="992"/>
      <c r="DG54" s="990"/>
      <c r="DH54" s="991"/>
      <c r="DI54" s="991"/>
      <c r="DJ54" s="991"/>
      <c r="DK54" s="992"/>
      <c r="DL54" s="990"/>
      <c r="DM54" s="991"/>
      <c r="DN54" s="991"/>
      <c r="DO54" s="991"/>
      <c r="DP54" s="992"/>
      <c r="DQ54" s="990"/>
      <c r="DR54" s="991"/>
      <c r="DS54" s="991"/>
      <c r="DT54" s="991"/>
      <c r="DU54" s="992"/>
      <c r="DV54" s="993"/>
      <c r="DW54" s="994"/>
      <c r="DX54" s="994"/>
      <c r="DY54" s="994"/>
      <c r="DZ54" s="995"/>
      <c r="EA54" s="230"/>
    </row>
    <row r="55" spans="1:131" ht="26.25" customHeight="1" x14ac:dyDescent="0.15">
      <c r="A55" s="238">
        <v>28</v>
      </c>
      <c r="B55" s="1031"/>
      <c r="C55" s="1032"/>
      <c r="D55" s="1032"/>
      <c r="E55" s="1032"/>
      <c r="F55" s="1032"/>
      <c r="G55" s="1032"/>
      <c r="H55" s="1032"/>
      <c r="I55" s="1032"/>
      <c r="J55" s="1032"/>
      <c r="K55" s="1032"/>
      <c r="L55" s="1032"/>
      <c r="M55" s="1032"/>
      <c r="N55" s="1032"/>
      <c r="O55" s="1032"/>
      <c r="P55" s="1033"/>
      <c r="Q55" s="1034"/>
      <c r="R55" s="1026"/>
      <c r="S55" s="1026"/>
      <c r="T55" s="1026"/>
      <c r="U55" s="1026"/>
      <c r="V55" s="1026"/>
      <c r="W55" s="1026"/>
      <c r="X55" s="1026"/>
      <c r="Y55" s="1026"/>
      <c r="Z55" s="1026"/>
      <c r="AA55" s="1026"/>
      <c r="AB55" s="1026"/>
      <c r="AC55" s="1026"/>
      <c r="AD55" s="1026"/>
      <c r="AE55" s="1035"/>
      <c r="AF55" s="1036"/>
      <c r="AG55" s="1037"/>
      <c r="AH55" s="1037"/>
      <c r="AI55" s="1037"/>
      <c r="AJ55" s="1038"/>
      <c r="AK55" s="1025"/>
      <c r="AL55" s="1026"/>
      <c r="AM55" s="1026"/>
      <c r="AN55" s="1026"/>
      <c r="AO55" s="1026"/>
      <c r="AP55" s="1026"/>
      <c r="AQ55" s="1026"/>
      <c r="AR55" s="1026"/>
      <c r="AS55" s="1026"/>
      <c r="AT55" s="1026"/>
      <c r="AU55" s="1026"/>
      <c r="AV55" s="1026"/>
      <c r="AW55" s="1026"/>
      <c r="AX55" s="1026"/>
      <c r="AY55" s="1026"/>
      <c r="AZ55" s="1027"/>
      <c r="BA55" s="1027"/>
      <c r="BB55" s="1027"/>
      <c r="BC55" s="1027"/>
      <c r="BD55" s="1027"/>
      <c r="BE55" s="972"/>
      <c r="BF55" s="972"/>
      <c r="BG55" s="972"/>
      <c r="BH55" s="972"/>
      <c r="BI55" s="973"/>
      <c r="BJ55" s="232"/>
      <c r="BK55" s="232"/>
      <c r="BL55" s="232"/>
      <c r="BM55" s="232"/>
      <c r="BN55" s="232"/>
      <c r="BO55" s="241"/>
      <c r="BP55" s="241"/>
      <c r="BQ55" s="238">
        <v>49</v>
      </c>
      <c r="BR55" s="239"/>
      <c r="BS55" s="993"/>
      <c r="BT55" s="994"/>
      <c r="BU55" s="994"/>
      <c r="BV55" s="994"/>
      <c r="BW55" s="994"/>
      <c r="BX55" s="994"/>
      <c r="BY55" s="994"/>
      <c r="BZ55" s="994"/>
      <c r="CA55" s="994"/>
      <c r="CB55" s="994"/>
      <c r="CC55" s="994"/>
      <c r="CD55" s="994"/>
      <c r="CE55" s="994"/>
      <c r="CF55" s="994"/>
      <c r="CG55" s="1015"/>
      <c r="CH55" s="990"/>
      <c r="CI55" s="991"/>
      <c r="CJ55" s="991"/>
      <c r="CK55" s="991"/>
      <c r="CL55" s="992"/>
      <c r="CM55" s="990"/>
      <c r="CN55" s="991"/>
      <c r="CO55" s="991"/>
      <c r="CP55" s="991"/>
      <c r="CQ55" s="992"/>
      <c r="CR55" s="990"/>
      <c r="CS55" s="991"/>
      <c r="CT55" s="991"/>
      <c r="CU55" s="991"/>
      <c r="CV55" s="992"/>
      <c r="CW55" s="990"/>
      <c r="CX55" s="991"/>
      <c r="CY55" s="991"/>
      <c r="CZ55" s="991"/>
      <c r="DA55" s="992"/>
      <c r="DB55" s="990"/>
      <c r="DC55" s="991"/>
      <c r="DD55" s="991"/>
      <c r="DE55" s="991"/>
      <c r="DF55" s="992"/>
      <c r="DG55" s="990"/>
      <c r="DH55" s="991"/>
      <c r="DI55" s="991"/>
      <c r="DJ55" s="991"/>
      <c r="DK55" s="992"/>
      <c r="DL55" s="990"/>
      <c r="DM55" s="991"/>
      <c r="DN55" s="991"/>
      <c r="DO55" s="991"/>
      <c r="DP55" s="992"/>
      <c r="DQ55" s="990"/>
      <c r="DR55" s="991"/>
      <c r="DS55" s="991"/>
      <c r="DT55" s="991"/>
      <c r="DU55" s="992"/>
      <c r="DV55" s="993"/>
      <c r="DW55" s="994"/>
      <c r="DX55" s="994"/>
      <c r="DY55" s="994"/>
      <c r="DZ55" s="995"/>
      <c r="EA55" s="230"/>
    </row>
    <row r="56" spans="1:131" ht="26.25" customHeight="1" x14ac:dyDescent="0.15">
      <c r="A56" s="238">
        <v>29</v>
      </c>
      <c r="B56" s="1031"/>
      <c r="C56" s="1032"/>
      <c r="D56" s="1032"/>
      <c r="E56" s="1032"/>
      <c r="F56" s="1032"/>
      <c r="G56" s="1032"/>
      <c r="H56" s="1032"/>
      <c r="I56" s="1032"/>
      <c r="J56" s="1032"/>
      <c r="K56" s="1032"/>
      <c r="L56" s="1032"/>
      <c r="M56" s="1032"/>
      <c r="N56" s="1032"/>
      <c r="O56" s="1032"/>
      <c r="P56" s="1033"/>
      <c r="Q56" s="1034"/>
      <c r="R56" s="1026"/>
      <c r="S56" s="1026"/>
      <c r="T56" s="1026"/>
      <c r="U56" s="1026"/>
      <c r="V56" s="1026"/>
      <c r="W56" s="1026"/>
      <c r="X56" s="1026"/>
      <c r="Y56" s="1026"/>
      <c r="Z56" s="1026"/>
      <c r="AA56" s="1026"/>
      <c r="AB56" s="1026"/>
      <c r="AC56" s="1026"/>
      <c r="AD56" s="1026"/>
      <c r="AE56" s="1035"/>
      <c r="AF56" s="1036"/>
      <c r="AG56" s="1037"/>
      <c r="AH56" s="1037"/>
      <c r="AI56" s="1037"/>
      <c r="AJ56" s="1038"/>
      <c r="AK56" s="1025"/>
      <c r="AL56" s="1026"/>
      <c r="AM56" s="1026"/>
      <c r="AN56" s="1026"/>
      <c r="AO56" s="1026"/>
      <c r="AP56" s="1026"/>
      <c r="AQ56" s="1026"/>
      <c r="AR56" s="1026"/>
      <c r="AS56" s="1026"/>
      <c r="AT56" s="1026"/>
      <c r="AU56" s="1026"/>
      <c r="AV56" s="1026"/>
      <c r="AW56" s="1026"/>
      <c r="AX56" s="1026"/>
      <c r="AY56" s="1026"/>
      <c r="AZ56" s="1027"/>
      <c r="BA56" s="1027"/>
      <c r="BB56" s="1027"/>
      <c r="BC56" s="1027"/>
      <c r="BD56" s="1027"/>
      <c r="BE56" s="972"/>
      <c r="BF56" s="972"/>
      <c r="BG56" s="972"/>
      <c r="BH56" s="972"/>
      <c r="BI56" s="973"/>
      <c r="BJ56" s="232"/>
      <c r="BK56" s="232"/>
      <c r="BL56" s="232"/>
      <c r="BM56" s="232"/>
      <c r="BN56" s="232"/>
      <c r="BO56" s="241"/>
      <c r="BP56" s="241"/>
      <c r="BQ56" s="238">
        <v>50</v>
      </c>
      <c r="BR56" s="239"/>
      <c r="BS56" s="993"/>
      <c r="BT56" s="994"/>
      <c r="BU56" s="994"/>
      <c r="BV56" s="994"/>
      <c r="BW56" s="994"/>
      <c r="BX56" s="994"/>
      <c r="BY56" s="994"/>
      <c r="BZ56" s="994"/>
      <c r="CA56" s="994"/>
      <c r="CB56" s="994"/>
      <c r="CC56" s="994"/>
      <c r="CD56" s="994"/>
      <c r="CE56" s="994"/>
      <c r="CF56" s="994"/>
      <c r="CG56" s="1015"/>
      <c r="CH56" s="990"/>
      <c r="CI56" s="991"/>
      <c r="CJ56" s="991"/>
      <c r="CK56" s="991"/>
      <c r="CL56" s="992"/>
      <c r="CM56" s="990"/>
      <c r="CN56" s="991"/>
      <c r="CO56" s="991"/>
      <c r="CP56" s="991"/>
      <c r="CQ56" s="992"/>
      <c r="CR56" s="990"/>
      <c r="CS56" s="991"/>
      <c r="CT56" s="991"/>
      <c r="CU56" s="991"/>
      <c r="CV56" s="992"/>
      <c r="CW56" s="990"/>
      <c r="CX56" s="991"/>
      <c r="CY56" s="991"/>
      <c r="CZ56" s="991"/>
      <c r="DA56" s="992"/>
      <c r="DB56" s="990"/>
      <c r="DC56" s="991"/>
      <c r="DD56" s="991"/>
      <c r="DE56" s="991"/>
      <c r="DF56" s="992"/>
      <c r="DG56" s="990"/>
      <c r="DH56" s="991"/>
      <c r="DI56" s="991"/>
      <c r="DJ56" s="991"/>
      <c r="DK56" s="992"/>
      <c r="DL56" s="990"/>
      <c r="DM56" s="991"/>
      <c r="DN56" s="991"/>
      <c r="DO56" s="991"/>
      <c r="DP56" s="992"/>
      <c r="DQ56" s="990"/>
      <c r="DR56" s="991"/>
      <c r="DS56" s="991"/>
      <c r="DT56" s="991"/>
      <c r="DU56" s="992"/>
      <c r="DV56" s="993"/>
      <c r="DW56" s="994"/>
      <c r="DX56" s="994"/>
      <c r="DY56" s="994"/>
      <c r="DZ56" s="995"/>
      <c r="EA56" s="230"/>
    </row>
    <row r="57" spans="1:131" ht="26.25" customHeight="1" x14ac:dyDescent="0.15">
      <c r="A57" s="238">
        <v>30</v>
      </c>
      <c r="B57" s="1031"/>
      <c r="C57" s="1032"/>
      <c r="D57" s="1032"/>
      <c r="E57" s="1032"/>
      <c r="F57" s="1032"/>
      <c r="G57" s="1032"/>
      <c r="H57" s="1032"/>
      <c r="I57" s="1032"/>
      <c r="J57" s="1032"/>
      <c r="K57" s="1032"/>
      <c r="L57" s="1032"/>
      <c r="M57" s="1032"/>
      <c r="N57" s="1032"/>
      <c r="O57" s="1032"/>
      <c r="P57" s="1033"/>
      <c r="Q57" s="1034"/>
      <c r="R57" s="1026"/>
      <c r="S57" s="1026"/>
      <c r="T57" s="1026"/>
      <c r="U57" s="1026"/>
      <c r="V57" s="1026"/>
      <c r="W57" s="1026"/>
      <c r="X57" s="1026"/>
      <c r="Y57" s="1026"/>
      <c r="Z57" s="1026"/>
      <c r="AA57" s="1026"/>
      <c r="AB57" s="1026"/>
      <c r="AC57" s="1026"/>
      <c r="AD57" s="1026"/>
      <c r="AE57" s="1035"/>
      <c r="AF57" s="1036"/>
      <c r="AG57" s="1037"/>
      <c r="AH57" s="1037"/>
      <c r="AI57" s="1037"/>
      <c r="AJ57" s="1038"/>
      <c r="AK57" s="1025"/>
      <c r="AL57" s="1026"/>
      <c r="AM57" s="1026"/>
      <c r="AN57" s="1026"/>
      <c r="AO57" s="1026"/>
      <c r="AP57" s="1026"/>
      <c r="AQ57" s="1026"/>
      <c r="AR57" s="1026"/>
      <c r="AS57" s="1026"/>
      <c r="AT57" s="1026"/>
      <c r="AU57" s="1026"/>
      <c r="AV57" s="1026"/>
      <c r="AW57" s="1026"/>
      <c r="AX57" s="1026"/>
      <c r="AY57" s="1026"/>
      <c r="AZ57" s="1027"/>
      <c r="BA57" s="1027"/>
      <c r="BB57" s="1027"/>
      <c r="BC57" s="1027"/>
      <c r="BD57" s="1027"/>
      <c r="BE57" s="972"/>
      <c r="BF57" s="972"/>
      <c r="BG57" s="972"/>
      <c r="BH57" s="972"/>
      <c r="BI57" s="973"/>
      <c r="BJ57" s="232"/>
      <c r="BK57" s="232"/>
      <c r="BL57" s="232"/>
      <c r="BM57" s="232"/>
      <c r="BN57" s="232"/>
      <c r="BO57" s="241"/>
      <c r="BP57" s="241"/>
      <c r="BQ57" s="238">
        <v>51</v>
      </c>
      <c r="BR57" s="239"/>
      <c r="BS57" s="993"/>
      <c r="BT57" s="994"/>
      <c r="BU57" s="994"/>
      <c r="BV57" s="994"/>
      <c r="BW57" s="994"/>
      <c r="BX57" s="994"/>
      <c r="BY57" s="994"/>
      <c r="BZ57" s="994"/>
      <c r="CA57" s="994"/>
      <c r="CB57" s="994"/>
      <c r="CC57" s="994"/>
      <c r="CD57" s="994"/>
      <c r="CE57" s="994"/>
      <c r="CF57" s="994"/>
      <c r="CG57" s="1015"/>
      <c r="CH57" s="990"/>
      <c r="CI57" s="991"/>
      <c r="CJ57" s="991"/>
      <c r="CK57" s="991"/>
      <c r="CL57" s="992"/>
      <c r="CM57" s="990"/>
      <c r="CN57" s="991"/>
      <c r="CO57" s="991"/>
      <c r="CP57" s="991"/>
      <c r="CQ57" s="992"/>
      <c r="CR57" s="990"/>
      <c r="CS57" s="991"/>
      <c r="CT57" s="991"/>
      <c r="CU57" s="991"/>
      <c r="CV57" s="992"/>
      <c r="CW57" s="990"/>
      <c r="CX57" s="991"/>
      <c r="CY57" s="991"/>
      <c r="CZ57" s="991"/>
      <c r="DA57" s="992"/>
      <c r="DB57" s="990"/>
      <c r="DC57" s="991"/>
      <c r="DD57" s="991"/>
      <c r="DE57" s="991"/>
      <c r="DF57" s="992"/>
      <c r="DG57" s="990"/>
      <c r="DH57" s="991"/>
      <c r="DI57" s="991"/>
      <c r="DJ57" s="991"/>
      <c r="DK57" s="992"/>
      <c r="DL57" s="990"/>
      <c r="DM57" s="991"/>
      <c r="DN57" s="991"/>
      <c r="DO57" s="991"/>
      <c r="DP57" s="992"/>
      <c r="DQ57" s="990"/>
      <c r="DR57" s="991"/>
      <c r="DS57" s="991"/>
      <c r="DT57" s="991"/>
      <c r="DU57" s="992"/>
      <c r="DV57" s="993"/>
      <c r="DW57" s="994"/>
      <c r="DX57" s="994"/>
      <c r="DY57" s="994"/>
      <c r="DZ57" s="995"/>
      <c r="EA57" s="230"/>
    </row>
    <row r="58" spans="1:131" ht="26.25" customHeight="1" x14ac:dyDescent="0.15">
      <c r="A58" s="238">
        <v>31</v>
      </c>
      <c r="B58" s="1031"/>
      <c r="C58" s="1032"/>
      <c r="D58" s="1032"/>
      <c r="E58" s="1032"/>
      <c r="F58" s="1032"/>
      <c r="G58" s="1032"/>
      <c r="H58" s="1032"/>
      <c r="I58" s="1032"/>
      <c r="J58" s="1032"/>
      <c r="K58" s="1032"/>
      <c r="L58" s="1032"/>
      <c r="M58" s="1032"/>
      <c r="N58" s="1032"/>
      <c r="O58" s="1032"/>
      <c r="P58" s="1033"/>
      <c r="Q58" s="1034"/>
      <c r="R58" s="1026"/>
      <c r="S58" s="1026"/>
      <c r="T58" s="1026"/>
      <c r="U58" s="1026"/>
      <c r="V58" s="1026"/>
      <c r="W58" s="1026"/>
      <c r="X58" s="1026"/>
      <c r="Y58" s="1026"/>
      <c r="Z58" s="1026"/>
      <c r="AA58" s="1026"/>
      <c r="AB58" s="1026"/>
      <c r="AC58" s="1026"/>
      <c r="AD58" s="1026"/>
      <c r="AE58" s="1035"/>
      <c r="AF58" s="1036"/>
      <c r="AG58" s="1037"/>
      <c r="AH58" s="1037"/>
      <c r="AI58" s="1037"/>
      <c r="AJ58" s="1038"/>
      <c r="AK58" s="1025"/>
      <c r="AL58" s="1026"/>
      <c r="AM58" s="1026"/>
      <c r="AN58" s="1026"/>
      <c r="AO58" s="1026"/>
      <c r="AP58" s="1026"/>
      <c r="AQ58" s="1026"/>
      <c r="AR58" s="1026"/>
      <c r="AS58" s="1026"/>
      <c r="AT58" s="1026"/>
      <c r="AU58" s="1026"/>
      <c r="AV58" s="1026"/>
      <c r="AW58" s="1026"/>
      <c r="AX58" s="1026"/>
      <c r="AY58" s="1026"/>
      <c r="AZ58" s="1027"/>
      <c r="BA58" s="1027"/>
      <c r="BB58" s="1027"/>
      <c r="BC58" s="1027"/>
      <c r="BD58" s="1027"/>
      <c r="BE58" s="972"/>
      <c r="BF58" s="972"/>
      <c r="BG58" s="972"/>
      <c r="BH58" s="972"/>
      <c r="BI58" s="973"/>
      <c r="BJ58" s="232"/>
      <c r="BK58" s="232"/>
      <c r="BL58" s="232"/>
      <c r="BM58" s="232"/>
      <c r="BN58" s="232"/>
      <c r="BO58" s="241"/>
      <c r="BP58" s="241"/>
      <c r="BQ58" s="238">
        <v>52</v>
      </c>
      <c r="BR58" s="239"/>
      <c r="BS58" s="993"/>
      <c r="BT58" s="994"/>
      <c r="BU58" s="994"/>
      <c r="BV58" s="994"/>
      <c r="BW58" s="994"/>
      <c r="BX58" s="994"/>
      <c r="BY58" s="994"/>
      <c r="BZ58" s="994"/>
      <c r="CA58" s="994"/>
      <c r="CB58" s="994"/>
      <c r="CC58" s="994"/>
      <c r="CD58" s="994"/>
      <c r="CE58" s="994"/>
      <c r="CF58" s="994"/>
      <c r="CG58" s="1015"/>
      <c r="CH58" s="990"/>
      <c r="CI58" s="991"/>
      <c r="CJ58" s="991"/>
      <c r="CK58" s="991"/>
      <c r="CL58" s="992"/>
      <c r="CM58" s="990"/>
      <c r="CN58" s="991"/>
      <c r="CO58" s="991"/>
      <c r="CP58" s="991"/>
      <c r="CQ58" s="992"/>
      <c r="CR58" s="990"/>
      <c r="CS58" s="991"/>
      <c r="CT58" s="991"/>
      <c r="CU58" s="991"/>
      <c r="CV58" s="992"/>
      <c r="CW58" s="990"/>
      <c r="CX58" s="991"/>
      <c r="CY58" s="991"/>
      <c r="CZ58" s="991"/>
      <c r="DA58" s="992"/>
      <c r="DB58" s="990"/>
      <c r="DC58" s="991"/>
      <c r="DD58" s="991"/>
      <c r="DE58" s="991"/>
      <c r="DF58" s="992"/>
      <c r="DG58" s="990"/>
      <c r="DH58" s="991"/>
      <c r="DI58" s="991"/>
      <c r="DJ58" s="991"/>
      <c r="DK58" s="992"/>
      <c r="DL58" s="990"/>
      <c r="DM58" s="991"/>
      <c r="DN58" s="991"/>
      <c r="DO58" s="991"/>
      <c r="DP58" s="992"/>
      <c r="DQ58" s="990"/>
      <c r="DR58" s="991"/>
      <c r="DS58" s="991"/>
      <c r="DT58" s="991"/>
      <c r="DU58" s="992"/>
      <c r="DV58" s="993"/>
      <c r="DW58" s="994"/>
      <c r="DX58" s="994"/>
      <c r="DY58" s="994"/>
      <c r="DZ58" s="995"/>
      <c r="EA58" s="230"/>
    </row>
    <row r="59" spans="1:131" ht="26.25" customHeight="1" x14ac:dyDescent="0.15">
      <c r="A59" s="238">
        <v>32</v>
      </c>
      <c r="B59" s="1031"/>
      <c r="C59" s="1032"/>
      <c r="D59" s="1032"/>
      <c r="E59" s="1032"/>
      <c r="F59" s="1032"/>
      <c r="G59" s="1032"/>
      <c r="H59" s="1032"/>
      <c r="I59" s="1032"/>
      <c r="J59" s="1032"/>
      <c r="K59" s="1032"/>
      <c r="L59" s="1032"/>
      <c r="M59" s="1032"/>
      <c r="N59" s="1032"/>
      <c r="O59" s="1032"/>
      <c r="P59" s="1033"/>
      <c r="Q59" s="1034"/>
      <c r="R59" s="1026"/>
      <c r="S59" s="1026"/>
      <c r="T59" s="1026"/>
      <c r="U59" s="1026"/>
      <c r="V59" s="1026"/>
      <c r="W59" s="1026"/>
      <c r="X59" s="1026"/>
      <c r="Y59" s="1026"/>
      <c r="Z59" s="1026"/>
      <c r="AA59" s="1026"/>
      <c r="AB59" s="1026"/>
      <c r="AC59" s="1026"/>
      <c r="AD59" s="1026"/>
      <c r="AE59" s="1035"/>
      <c r="AF59" s="1036"/>
      <c r="AG59" s="1037"/>
      <c r="AH59" s="1037"/>
      <c r="AI59" s="1037"/>
      <c r="AJ59" s="1038"/>
      <c r="AK59" s="1025"/>
      <c r="AL59" s="1026"/>
      <c r="AM59" s="1026"/>
      <c r="AN59" s="1026"/>
      <c r="AO59" s="1026"/>
      <c r="AP59" s="1026"/>
      <c r="AQ59" s="1026"/>
      <c r="AR59" s="1026"/>
      <c r="AS59" s="1026"/>
      <c r="AT59" s="1026"/>
      <c r="AU59" s="1026"/>
      <c r="AV59" s="1026"/>
      <c r="AW59" s="1026"/>
      <c r="AX59" s="1026"/>
      <c r="AY59" s="1026"/>
      <c r="AZ59" s="1027"/>
      <c r="BA59" s="1027"/>
      <c r="BB59" s="1027"/>
      <c r="BC59" s="1027"/>
      <c r="BD59" s="1027"/>
      <c r="BE59" s="972"/>
      <c r="BF59" s="972"/>
      <c r="BG59" s="972"/>
      <c r="BH59" s="972"/>
      <c r="BI59" s="973"/>
      <c r="BJ59" s="232"/>
      <c r="BK59" s="232"/>
      <c r="BL59" s="232"/>
      <c r="BM59" s="232"/>
      <c r="BN59" s="232"/>
      <c r="BO59" s="241"/>
      <c r="BP59" s="241"/>
      <c r="BQ59" s="238">
        <v>53</v>
      </c>
      <c r="BR59" s="239"/>
      <c r="BS59" s="993"/>
      <c r="BT59" s="994"/>
      <c r="BU59" s="994"/>
      <c r="BV59" s="994"/>
      <c r="BW59" s="994"/>
      <c r="BX59" s="994"/>
      <c r="BY59" s="994"/>
      <c r="BZ59" s="994"/>
      <c r="CA59" s="994"/>
      <c r="CB59" s="994"/>
      <c r="CC59" s="994"/>
      <c r="CD59" s="994"/>
      <c r="CE59" s="994"/>
      <c r="CF59" s="994"/>
      <c r="CG59" s="1015"/>
      <c r="CH59" s="990"/>
      <c r="CI59" s="991"/>
      <c r="CJ59" s="991"/>
      <c r="CK59" s="991"/>
      <c r="CL59" s="992"/>
      <c r="CM59" s="990"/>
      <c r="CN59" s="991"/>
      <c r="CO59" s="991"/>
      <c r="CP59" s="991"/>
      <c r="CQ59" s="992"/>
      <c r="CR59" s="990"/>
      <c r="CS59" s="991"/>
      <c r="CT59" s="991"/>
      <c r="CU59" s="991"/>
      <c r="CV59" s="992"/>
      <c r="CW59" s="990"/>
      <c r="CX59" s="991"/>
      <c r="CY59" s="991"/>
      <c r="CZ59" s="991"/>
      <c r="DA59" s="992"/>
      <c r="DB59" s="990"/>
      <c r="DC59" s="991"/>
      <c r="DD59" s="991"/>
      <c r="DE59" s="991"/>
      <c r="DF59" s="992"/>
      <c r="DG59" s="990"/>
      <c r="DH59" s="991"/>
      <c r="DI59" s="991"/>
      <c r="DJ59" s="991"/>
      <c r="DK59" s="992"/>
      <c r="DL59" s="990"/>
      <c r="DM59" s="991"/>
      <c r="DN59" s="991"/>
      <c r="DO59" s="991"/>
      <c r="DP59" s="992"/>
      <c r="DQ59" s="990"/>
      <c r="DR59" s="991"/>
      <c r="DS59" s="991"/>
      <c r="DT59" s="991"/>
      <c r="DU59" s="992"/>
      <c r="DV59" s="993"/>
      <c r="DW59" s="994"/>
      <c r="DX59" s="994"/>
      <c r="DY59" s="994"/>
      <c r="DZ59" s="995"/>
      <c r="EA59" s="230"/>
    </row>
    <row r="60" spans="1:131" ht="26.25" customHeight="1" x14ac:dyDescent="0.15">
      <c r="A60" s="238">
        <v>33</v>
      </c>
      <c r="B60" s="1031"/>
      <c r="C60" s="1032"/>
      <c r="D60" s="1032"/>
      <c r="E60" s="1032"/>
      <c r="F60" s="1032"/>
      <c r="G60" s="1032"/>
      <c r="H60" s="1032"/>
      <c r="I60" s="1032"/>
      <c r="J60" s="1032"/>
      <c r="K60" s="1032"/>
      <c r="L60" s="1032"/>
      <c r="M60" s="1032"/>
      <c r="N60" s="1032"/>
      <c r="O60" s="1032"/>
      <c r="P60" s="1033"/>
      <c r="Q60" s="1034"/>
      <c r="R60" s="1026"/>
      <c r="S60" s="1026"/>
      <c r="T60" s="1026"/>
      <c r="U60" s="1026"/>
      <c r="V60" s="1026"/>
      <c r="W60" s="1026"/>
      <c r="X60" s="1026"/>
      <c r="Y60" s="1026"/>
      <c r="Z60" s="1026"/>
      <c r="AA60" s="1026"/>
      <c r="AB60" s="1026"/>
      <c r="AC60" s="1026"/>
      <c r="AD60" s="1026"/>
      <c r="AE60" s="1035"/>
      <c r="AF60" s="1036"/>
      <c r="AG60" s="1037"/>
      <c r="AH60" s="1037"/>
      <c r="AI60" s="1037"/>
      <c r="AJ60" s="1038"/>
      <c r="AK60" s="1025"/>
      <c r="AL60" s="1026"/>
      <c r="AM60" s="1026"/>
      <c r="AN60" s="1026"/>
      <c r="AO60" s="1026"/>
      <c r="AP60" s="1026"/>
      <c r="AQ60" s="1026"/>
      <c r="AR60" s="1026"/>
      <c r="AS60" s="1026"/>
      <c r="AT60" s="1026"/>
      <c r="AU60" s="1026"/>
      <c r="AV60" s="1026"/>
      <c r="AW60" s="1026"/>
      <c r="AX60" s="1026"/>
      <c r="AY60" s="1026"/>
      <c r="AZ60" s="1027"/>
      <c r="BA60" s="1027"/>
      <c r="BB60" s="1027"/>
      <c r="BC60" s="1027"/>
      <c r="BD60" s="1027"/>
      <c r="BE60" s="972"/>
      <c r="BF60" s="972"/>
      <c r="BG60" s="972"/>
      <c r="BH60" s="972"/>
      <c r="BI60" s="973"/>
      <c r="BJ60" s="232"/>
      <c r="BK60" s="232"/>
      <c r="BL60" s="232"/>
      <c r="BM60" s="232"/>
      <c r="BN60" s="232"/>
      <c r="BO60" s="241"/>
      <c r="BP60" s="241"/>
      <c r="BQ60" s="238">
        <v>54</v>
      </c>
      <c r="BR60" s="239"/>
      <c r="BS60" s="993"/>
      <c r="BT60" s="994"/>
      <c r="BU60" s="994"/>
      <c r="BV60" s="994"/>
      <c r="BW60" s="994"/>
      <c r="BX60" s="994"/>
      <c r="BY60" s="994"/>
      <c r="BZ60" s="994"/>
      <c r="CA60" s="994"/>
      <c r="CB60" s="994"/>
      <c r="CC60" s="994"/>
      <c r="CD60" s="994"/>
      <c r="CE60" s="994"/>
      <c r="CF60" s="994"/>
      <c r="CG60" s="1015"/>
      <c r="CH60" s="990"/>
      <c r="CI60" s="991"/>
      <c r="CJ60" s="991"/>
      <c r="CK60" s="991"/>
      <c r="CL60" s="992"/>
      <c r="CM60" s="990"/>
      <c r="CN60" s="991"/>
      <c r="CO60" s="991"/>
      <c r="CP60" s="991"/>
      <c r="CQ60" s="992"/>
      <c r="CR60" s="990"/>
      <c r="CS60" s="991"/>
      <c r="CT60" s="991"/>
      <c r="CU60" s="991"/>
      <c r="CV60" s="992"/>
      <c r="CW60" s="990"/>
      <c r="CX60" s="991"/>
      <c r="CY60" s="991"/>
      <c r="CZ60" s="991"/>
      <c r="DA60" s="992"/>
      <c r="DB60" s="990"/>
      <c r="DC60" s="991"/>
      <c r="DD60" s="991"/>
      <c r="DE60" s="991"/>
      <c r="DF60" s="992"/>
      <c r="DG60" s="990"/>
      <c r="DH60" s="991"/>
      <c r="DI60" s="991"/>
      <c r="DJ60" s="991"/>
      <c r="DK60" s="992"/>
      <c r="DL60" s="990"/>
      <c r="DM60" s="991"/>
      <c r="DN60" s="991"/>
      <c r="DO60" s="991"/>
      <c r="DP60" s="992"/>
      <c r="DQ60" s="990"/>
      <c r="DR60" s="991"/>
      <c r="DS60" s="991"/>
      <c r="DT60" s="991"/>
      <c r="DU60" s="992"/>
      <c r="DV60" s="993"/>
      <c r="DW60" s="994"/>
      <c r="DX60" s="994"/>
      <c r="DY60" s="994"/>
      <c r="DZ60" s="995"/>
      <c r="EA60" s="230"/>
    </row>
    <row r="61" spans="1:131" ht="26.25" customHeight="1" thickBot="1" x14ac:dyDescent="0.2">
      <c r="A61" s="238">
        <v>34</v>
      </c>
      <c r="B61" s="1031"/>
      <c r="C61" s="1032"/>
      <c r="D61" s="1032"/>
      <c r="E61" s="1032"/>
      <c r="F61" s="1032"/>
      <c r="G61" s="1032"/>
      <c r="H61" s="1032"/>
      <c r="I61" s="1032"/>
      <c r="J61" s="1032"/>
      <c r="K61" s="1032"/>
      <c r="L61" s="1032"/>
      <c r="M61" s="1032"/>
      <c r="N61" s="1032"/>
      <c r="O61" s="1032"/>
      <c r="P61" s="1033"/>
      <c r="Q61" s="1034"/>
      <c r="R61" s="1026"/>
      <c r="S61" s="1026"/>
      <c r="T61" s="1026"/>
      <c r="U61" s="1026"/>
      <c r="V61" s="1026"/>
      <c r="W61" s="1026"/>
      <c r="X61" s="1026"/>
      <c r="Y61" s="1026"/>
      <c r="Z61" s="1026"/>
      <c r="AA61" s="1026"/>
      <c r="AB61" s="1026"/>
      <c r="AC61" s="1026"/>
      <c r="AD61" s="1026"/>
      <c r="AE61" s="1035"/>
      <c r="AF61" s="1036"/>
      <c r="AG61" s="1037"/>
      <c r="AH61" s="1037"/>
      <c r="AI61" s="1037"/>
      <c r="AJ61" s="1038"/>
      <c r="AK61" s="1025"/>
      <c r="AL61" s="1026"/>
      <c r="AM61" s="1026"/>
      <c r="AN61" s="1026"/>
      <c r="AO61" s="1026"/>
      <c r="AP61" s="1026"/>
      <c r="AQ61" s="1026"/>
      <c r="AR61" s="1026"/>
      <c r="AS61" s="1026"/>
      <c r="AT61" s="1026"/>
      <c r="AU61" s="1026"/>
      <c r="AV61" s="1026"/>
      <c r="AW61" s="1026"/>
      <c r="AX61" s="1026"/>
      <c r="AY61" s="1026"/>
      <c r="AZ61" s="1027"/>
      <c r="BA61" s="1027"/>
      <c r="BB61" s="1027"/>
      <c r="BC61" s="1027"/>
      <c r="BD61" s="1027"/>
      <c r="BE61" s="972"/>
      <c r="BF61" s="972"/>
      <c r="BG61" s="972"/>
      <c r="BH61" s="972"/>
      <c r="BI61" s="973"/>
      <c r="BJ61" s="232"/>
      <c r="BK61" s="232"/>
      <c r="BL61" s="232"/>
      <c r="BM61" s="232"/>
      <c r="BN61" s="232"/>
      <c r="BO61" s="241"/>
      <c r="BP61" s="241"/>
      <c r="BQ61" s="238">
        <v>55</v>
      </c>
      <c r="BR61" s="239"/>
      <c r="BS61" s="993"/>
      <c r="BT61" s="994"/>
      <c r="BU61" s="994"/>
      <c r="BV61" s="994"/>
      <c r="BW61" s="994"/>
      <c r="BX61" s="994"/>
      <c r="BY61" s="994"/>
      <c r="BZ61" s="994"/>
      <c r="CA61" s="994"/>
      <c r="CB61" s="994"/>
      <c r="CC61" s="994"/>
      <c r="CD61" s="994"/>
      <c r="CE61" s="994"/>
      <c r="CF61" s="994"/>
      <c r="CG61" s="1015"/>
      <c r="CH61" s="990"/>
      <c r="CI61" s="991"/>
      <c r="CJ61" s="991"/>
      <c r="CK61" s="991"/>
      <c r="CL61" s="992"/>
      <c r="CM61" s="990"/>
      <c r="CN61" s="991"/>
      <c r="CO61" s="991"/>
      <c r="CP61" s="991"/>
      <c r="CQ61" s="992"/>
      <c r="CR61" s="990"/>
      <c r="CS61" s="991"/>
      <c r="CT61" s="991"/>
      <c r="CU61" s="991"/>
      <c r="CV61" s="992"/>
      <c r="CW61" s="990"/>
      <c r="CX61" s="991"/>
      <c r="CY61" s="991"/>
      <c r="CZ61" s="991"/>
      <c r="DA61" s="992"/>
      <c r="DB61" s="990"/>
      <c r="DC61" s="991"/>
      <c r="DD61" s="991"/>
      <c r="DE61" s="991"/>
      <c r="DF61" s="992"/>
      <c r="DG61" s="990"/>
      <c r="DH61" s="991"/>
      <c r="DI61" s="991"/>
      <c r="DJ61" s="991"/>
      <c r="DK61" s="992"/>
      <c r="DL61" s="990"/>
      <c r="DM61" s="991"/>
      <c r="DN61" s="991"/>
      <c r="DO61" s="991"/>
      <c r="DP61" s="992"/>
      <c r="DQ61" s="990"/>
      <c r="DR61" s="991"/>
      <c r="DS61" s="991"/>
      <c r="DT61" s="991"/>
      <c r="DU61" s="992"/>
      <c r="DV61" s="993"/>
      <c r="DW61" s="994"/>
      <c r="DX61" s="994"/>
      <c r="DY61" s="994"/>
      <c r="DZ61" s="995"/>
      <c r="EA61" s="230"/>
    </row>
    <row r="62" spans="1:131" ht="26.25" customHeight="1" x14ac:dyDescent="0.15">
      <c r="A62" s="238">
        <v>35</v>
      </c>
      <c r="B62" s="1031"/>
      <c r="C62" s="1032"/>
      <c r="D62" s="1032"/>
      <c r="E62" s="1032"/>
      <c r="F62" s="1032"/>
      <c r="G62" s="1032"/>
      <c r="H62" s="1032"/>
      <c r="I62" s="1032"/>
      <c r="J62" s="1032"/>
      <c r="K62" s="1032"/>
      <c r="L62" s="1032"/>
      <c r="M62" s="1032"/>
      <c r="N62" s="1032"/>
      <c r="O62" s="1032"/>
      <c r="P62" s="1033"/>
      <c r="Q62" s="1034"/>
      <c r="R62" s="1026"/>
      <c r="S62" s="1026"/>
      <c r="T62" s="1026"/>
      <c r="U62" s="1026"/>
      <c r="V62" s="1026"/>
      <c r="W62" s="1026"/>
      <c r="X62" s="1026"/>
      <c r="Y62" s="1026"/>
      <c r="Z62" s="1026"/>
      <c r="AA62" s="1026"/>
      <c r="AB62" s="1026"/>
      <c r="AC62" s="1026"/>
      <c r="AD62" s="1026"/>
      <c r="AE62" s="1035"/>
      <c r="AF62" s="1036"/>
      <c r="AG62" s="1037"/>
      <c r="AH62" s="1037"/>
      <c r="AI62" s="1037"/>
      <c r="AJ62" s="1038"/>
      <c r="AK62" s="1025"/>
      <c r="AL62" s="1026"/>
      <c r="AM62" s="1026"/>
      <c r="AN62" s="1026"/>
      <c r="AO62" s="1026"/>
      <c r="AP62" s="1026"/>
      <c r="AQ62" s="1026"/>
      <c r="AR62" s="1026"/>
      <c r="AS62" s="1026"/>
      <c r="AT62" s="1026"/>
      <c r="AU62" s="1026"/>
      <c r="AV62" s="1026"/>
      <c r="AW62" s="1026"/>
      <c r="AX62" s="1026"/>
      <c r="AY62" s="1026"/>
      <c r="AZ62" s="1027"/>
      <c r="BA62" s="1027"/>
      <c r="BB62" s="1027"/>
      <c r="BC62" s="1027"/>
      <c r="BD62" s="1027"/>
      <c r="BE62" s="972"/>
      <c r="BF62" s="972"/>
      <c r="BG62" s="972"/>
      <c r="BH62" s="972"/>
      <c r="BI62" s="973"/>
      <c r="BJ62" s="1028" t="s">
        <v>409</v>
      </c>
      <c r="BK62" s="1029"/>
      <c r="BL62" s="1029"/>
      <c r="BM62" s="1029"/>
      <c r="BN62" s="1030"/>
      <c r="BO62" s="241"/>
      <c r="BP62" s="241"/>
      <c r="BQ62" s="238">
        <v>56</v>
      </c>
      <c r="BR62" s="239"/>
      <c r="BS62" s="993"/>
      <c r="BT62" s="994"/>
      <c r="BU62" s="994"/>
      <c r="BV62" s="994"/>
      <c r="BW62" s="994"/>
      <c r="BX62" s="994"/>
      <c r="BY62" s="994"/>
      <c r="BZ62" s="994"/>
      <c r="CA62" s="994"/>
      <c r="CB62" s="994"/>
      <c r="CC62" s="994"/>
      <c r="CD62" s="994"/>
      <c r="CE62" s="994"/>
      <c r="CF62" s="994"/>
      <c r="CG62" s="1015"/>
      <c r="CH62" s="990"/>
      <c r="CI62" s="991"/>
      <c r="CJ62" s="991"/>
      <c r="CK62" s="991"/>
      <c r="CL62" s="992"/>
      <c r="CM62" s="990"/>
      <c r="CN62" s="991"/>
      <c r="CO62" s="991"/>
      <c r="CP62" s="991"/>
      <c r="CQ62" s="992"/>
      <c r="CR62" s="990"/>
      <c r="CS62" s="991"/>
      <c r="CT62" s="991"/>
      <c r="CU62" s="991"/>
      <c r="CV62" s="992"/>
      <c r="CW62" s="990"/>
      <c r="CX62" s="991"/>
      <c r="CY62" s="991"/>
      <c r="CZ62" s="991"/>
      <c r="DA62" s="992"/>
      <c r="DB62" s="990"/>
      <c r="DC62" s="991"/>
      <c r="DD62" s="991"/>
      <c r="DE62" s="991"/>
      <c r="DF62" s="992"/>
      <c r="DG62" s="990"/>
      <c r="DH62" s="991"/>
      <c r="DI62" s="991"/>
      <c r="DJ62" s="991"/>
      <c r="DK62" s="992"/>
      <c r="DL62" s="990"/>
      <c r="DM62" s="991"/>
      <c r="DN62" s="991"/>
      <c r="DO62" s="991"/>
      <c r="DP62" s="992"/>
      <c r="DQ62" s="990"/>
      <c r="DR62" s="991"/>
      <c r="DS62" s="991"/>
      <c r="DT62" s="991"/>
      <c r="DU62" s="992"/>
      <c r="DV62" s="993"/>
      <c r="DW62" s="994"/>
      <c r="DX62" s="994"/>
      <c r="DY62" s="994"/>
      <c r="DZ62" s="995"/>
      <c r="EA62" s="230"/>
    </row>
    <row r="63" spans="1:131" ht="26.25" customHeight="1" thickBot="1" x14ac:dyDescent="0.2">
      <c r="A63" s="240" t="s">
        <v>393</v>
      </c>
      <c r="B63" s="937" t="s">
        <v>410</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1"/>
      <c r="AF63" s="1022">
        <v>62</v>
      </c>
      <c r="AG63" s="959"/>
      <c r="AH63" s="959"/>
      <c r="AI63" s="959"/>
      <c r="AJ63" s="1023"/>
      <c r="AK63" s="1024"/>
      <c r="AL63" s="963"/>
      <c r="AM63" s="963"/>
      <c r="AN63" s="963"/>
      <c r="AO63" s="963"/>
      <c r="AP63" s="959"/>
      <c r="AQ63" s="959"/>
      <c r="AR63" s="959"/>
      <c r="AS63" s="959"/>
      <c r="AT63" s="959"/>
      <c r="AU63" s="959"/>
      <c r="AV63" s="959"/>
      <c r="AW63" s="959"/>
      <c r="AX63" s="959"/>
      <c r="AY63" s="959"/>
      <c r="AZ63" s="1018"/>
      <c r="BA63" s="1018"/>
      <c r="BB63" s="1018"/>
      <c r="BC63" s="1018"/>
      <c r="BD63" s="1018"/>
      <c r="BE63" s="960"/>
      <c r="BF63" s="960"/>
      <c r="BG63" s="960"/>
      <c r="BH63" s="960"/>
      <c r="BI63" s="961"/>
      <c r="BJ63" s="1019" t="s">
        <v>411</v>
      </c>
      <c r="BK63" s="953"/>
      <c r="BL63" s="953"/>
      <c r="BM63" s="953"/>
      <c r="BN63" s="1020"/>
      <c r="BO63" s="241"/>
      <c r="BP63" s="241"/>
      <c r="BQ63" s="238">
        <v>57</v>
      </c>
      <c r="BR63" s="239"/>
      <c r="BS63" s="993"/>
      <c r="BT63" s="994"/>
      <c r="BU63" s="994"/>
      <c r="BV63" s="994"/>
      <c r="BW63" s="994"/>
      <c r="BX63" s="994"/>
      <c r="BY63" s="994"/>
      <c r="BZ63" s="994"/>
      <c r="CA63" s="994"/>
      <c r="CB63" s="994"/>
      <c r="CC63" s="994"/>
      <c r="CD63" s="994"/>
      <c r="CE63" s="994"/>
      <c r="CF63" s="994"/>
      <c r="CG63" s="1015"/>
      <c r="CH63" s="990"/>
      <c r="CI63" s="991"/>
      <c r="CJ63" s="991"/>
      <c r="CK63" s="991"/>
      <c r="CL63" s="992"/>
      <c r="CM63" s="990"/>
      <c r="CN63" s="991"/>
      <c r="CO63" s="991"/>
      <c r="CP63" s="991"/>
      <c r="CQ63" s="992"/>
      <c r="CR63" s="990"/>
      <c r="CS63" s="991"/>
      <c r="CT63" s="991"/>
      <c r="CU63" s="991"/>
      <c r="CV63" s="992"/>
      <c r="CW63" s="990"/>
      <c r="CX63" s="991"/>
      <c r="CY63" s="991"/>
      <c r="CZ63" s="991"/>
      <c r="DA63" s="992"/>
      <c r="DB63" s="990"/>
      <c r="DC63" s="991"/>
      <c r="DD63" s="991"/>
      <c r="DE63" s="991"/>
      <c r="DF63" s="992"/>
      <c r="DG63" s="990"/>
      <c r="DH63" s="991"/>
      <c r="DI63" s="991"/>
      <c r="DJ63" s="991"/>
      <c r="DK63" s="992"/>
      <c r="DL63" s="990"/>
      <c r="DM63" s="991"/>
      <c r="DN63" s="991"/>
      <c r="DO63" s="991"/>
      <c r="DP63" s="992"/>
      <c r="DQ63" s="990"/>
      <c r="DR63" s="991"/>
      <c r="DS63" s="991"/>
      <c r="DT63" s="991"/>
      <c r="DU63" s="992"/>
      <c r="DV63" s="993"/>
      <c r="DW63" s="994"/>
      <c r="DX63" s="994"/>
      <c r="DY63" s="994"/>
      <c r="DZ63" s="995"/>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3"/>
      <c r="BT64" s="994"/>
      <c r="BU64" s="994"/>
      <c r="BV64" s="994"/>
      <c r="BW64" s="994"/>
      <c r="BX64" s="994"/>
      <c r="BY64" s="994"/>
      <c r="BZ64" s="994"/>
      <c r="CA64" s="994"/>
      <c r="CB64" s="994"/>
      <c r="CC64" s="994"/>
      <c r="CD64" s="994"/>
      <c r="CE64" s="994"/>
      <c r="CF64" s="994"/>
      <c r="CG64" s="1015"/>
      <c r="CH64" s="990"/>
      <c r="CI64" s="991"/>
      <c r="CJ64" s="991"/>
      <c r="CK64" s="991"/>
      <c r="CL64" s="992"/>
      <c r="CM64" s="990"/>
      <c r="CN64" s="991"/>
      <c r="CO64" s="991"/>
      <c r="CP64" s="991"/>
      <c r="CQ64" s="992"/>
      <c r="CR64" s="990"/>
      <c r="CS64" s="991"/>
      <c r="CT64" s="991"/>
      <c r="CU64" s="991"/>
      <c r="CV64" s="992"/>
      <c r="CW64" s="990"/>
      <c r="CX64" s="991"/>
      <c r="CY64" s="991"/>
      <c r="CZ64" s="991"/>
      <c r="DA64" s="992"/>
      <c r="DB64" s="990"/>
      <c r="DC64" s="991"/>
      <c r="DD64" s="991"/>
      <c r="DE64" s="991"/>
      <c r="DF64" s="992"/>
      <c r="DG64" s="990"/>
      <c r="DH64" s="991"/>
      <c r="DI64" s="991"/>
      <c r="DJ64" s="991"/>
      <c r="DK64" s="992"/>
      <c r="DL64" s="990"/>
      <c r="DM64" s="991"/>
      <c r="DN64" s="991"/>
      <c r="DO64" s="991"/>
      <c r="DP64" s="992"/>
      <c r="DQ64" s="990"/>
      <c r="DR64" s="991"/>
      <c r="DS64" s="991"/>
      <c r="DT64" s="991"/>
      <c r="DU64" s="992"/>
      <c r="DV64" s="993"/>
      <c r="DW64" s="994"/>
      <c r="DX64" s="994"/>
      <c r="DY64" s="994"/>
      <c r="DZ64" s="995"/>
      <c r="EA64" s="230"/>
    </row>
    <row r="65" spans="1:131" ht="26.25" customHeight="1" thickBot="1" x14ac:dyDescent="0.2">
      <c r="A65" s="232" t="s">
        <v>412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3"/>
      <c r="BT65" s="994"/>
      <c r="BU65" s="994"/>
      <c r="BV65" s="994"/>
      <c r="BW65" s="994"/>
      <c r="BX65" s="994"/>
      <c r="BY65" s="994"/>
      <c r="BZ65" s="994"/>
      <c r="CA65" s="994"/>
      <c r="CB65" s="994"/>
      <c r="CC65" s="994"/>
      <c r="CD65" s="994"/>
      <c r="CE65" s="994"/>
      <c r="CF65" s="994"/>
      <c r="CG65" s="1015"/>
      <c r="CH65" s="990"/>
      <c r="CI65" s="991"/>
      <c r="CJ65" s="991"/>
      <c r="CK65" s="991"/>
      <c r="CL65" s="992"/>
      <c r="CM65" s="990"/>
      <c r="CN65" s="991"/>
      <c r="CO65" s="991"/>
      <c r="CP65" s="991"/>
      <c r="CQ65" s="992"/>
      <c r="CR65" s="990"/>
      <c r="CS65" s="991"/>
      <c r="CT65" s="991"/>
      <c r="CU65" s="991"/>
      <c r="CV65" s="992"/>
      <c r="CW65" s="990"/>
      <c r="CX65" s="991"/>
      <c r="CY65" s="991"/>
      <c r="CZ65" s="991"/>
      <c r="DA65" s="992"/>
      <c r="DB65" s="990"/>
      <c r="DC65" s="991"/>
      <c r="DD65" s="991"/>
      <c r="DE65" s="991"/>
      <c r="DF65" s="992"/>
      <c r="DG65" s="990"/>
      <c r="DH65" s="991"/>
      <c r="DI65" s="991"/>
      <c r="DJ65" s="991"/>
      <c r="DK65" s="992"/>
      <c r="DL65" s="990"/>
      <c r="DM65" s="991"/>
      <c r="DN65" s="991"/>
      <c r="DO65" s="991"/>
      <c r="DP65" s="992"/>
      <c r="DQ65" s="990"/>
      <c r="DR65" s="991"/>
      <c r="DS65" s="991"/>
      <c r="DT65" s="991"/>
      <c r="DU65" s="992"/>
      <c r="DV65" s="993"/>
      <c r="DW65" s="994"/>
      <c r="DX65" s="994"/>
      <c r="DY65" s="994"/>
      <c r="DZ65" s="995"/>
      <c r="EA65" s="230"/>
    </row>
    <row r="66" spans="1:131" ht="26.25" customHeight="1" x14ac:dyDescent="0.15">
      <c r="A66" s="996" t="s">
        <v>413</v>
      </c>
      <c r="B66" s="997"/>
      <c r="C66" s="997"/>
      <c r="D66" s="997"/>
      <c r="E66" s="997"/>
      <c r="F66" s="997"/>
      <c r="G66" s="997"/>
      <c r="H66" s="997"/>
      <c r="I66" s="997"/>
      <c r="J66" s="997"/>
      <c r="K66" s="997"/>
      <c r="L66" s="997"/>
      <c r="M66" s="997"/>
      <c r="N66" s="997"/>
      <c r="O66" s="997"/>
      <c r="P66" s="998"/>
      <c r="Q66" s="1002" t="s">
        <v>397</v>
      </c>
      <c r="R66" s="1003"/>
      <c r="S66" s="1003"/>
      <c r="T66" s="1003"/>
      <c r="U66" s="1004"/>
      <c r="V66" s="1002" t="s">
        <v>398</v>
      </c>
      <c r="W66" s="1003"/>
      <c r="X66" s="1003"/>
      <c r="Y66" s="1003"/>
      <c r="Z66" s="1004"/>
      <c r="AA66" s="1002" t="s">
        <v>399</v>
      </c>
      <c r="AB66" s="1003"/>
      <c r="AC66" s="1003"/>
      <c r="AD66" s="1003"/>
      <c r="AE66" s="1004"/>
      <c r="AF66" s="1008" t="s">
        <v>400</v>
      </c>
      <c r="AG66" s="1009"/>
      <c r="AH66" s="1009"/>
      <c r="AI66" s="1009"/>
      <c r="AJ66" s="1010"/>
      <c r="AK66" s="1002" t="s">
        <v>414</v>
      </c>
      <c r="AL66" s="997"/>
      <c r="AM66" s="997"/>
      <c r="AN66" s="997"/>
      <c r="AO66" s="998"/>
      <c r="AP66" s="1002" t="s">
        <v>415</v>
      </c>
      <c r="AQ66" s="1003"/>
      <c r="AR66" s="1003"/>
      <c r="AS66" s="1003"/>
      <c r="AT66" s="1004"/>
      <c r="AU66" s="1002" t="s">
        <v>416</v>
      </c>
      <c r="AV66" s="1003"/>
      <c r="AW66" s="1003"/>
      <c r="AX66" s="1003"/>
      <c r="AY66" s="1004"/>
      <c r="AZ66" s="1002" t="s">
        <v>380</v>
      </c>
      <c r="BA66" s="1003"/>
      <c r="BB66" s="1003"/>
      <c r="BC66" s="1003"/>
      <c r="BD66" s="1016"/>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9"/>
      <c r="B67" s="1000"/>
      <c r="C67" s="1000"/>
      <c r="D67" s="1000"/>
      <c r="E67" s="1000"/>
      <c r="F67" s="1000"/>
      <c r="G67" s="1000"/>
      <c r="H67" s="1000"/>
      <c r="I67" s="1000"/>
      <c r="J67" s="1000"/>
      <c r="K67" s="1000"/>
      <c r="L67" s="1000"/>
      <c r="M67" s="1000"/>
      <c r="N67" s="1000"/>
      <c r="O67" s="1000"/>
      <c r="P67" s="1001"/>
      <c r="Q67" s="1005"/>
      <c r="R67" s="1006"/>
      <c r="S67" s="1006"/>
      <c r="T67" s="1006"/>
      <c r="U67" s="1007"/>
      <c r="V67" s="1005"/>
      <c r="W67" s="1006"/>
      <c r="X67" s="1006"/>
      <c r="Y67" s="1006"/>
      <c r="Z67" s="1007"/>
      <c r="AA67" s="1005"/>
      <c r="AB67" s="1006"/>
      <c r="AC67" s="1006"/>
      <c r="AD67" s="1006"/>
      <c r="AE67" s="1007"/>
      <c r="AF67" s="1011"/>
      <c r="AG67" s="1012"/>
      <c r="AH67" s="1012"/>
      <c r="AI67" s="1012"/>
      <c r="AJ67" s="1013"/>
      <c r="AK67" s="1014"/>
      <c r="AL67" s="1000"/>
      <c r="AM67" s="1000"/>
      <c r="AN67" s="1000"/>
      <c r="AO67" s="1001"/>
      <c r="AP67" s="1005"/>
      <c r="AQ67" s="1006"/>
      <c r="AR67" s="1006"/>
      <c r="AS67" s="1006"/>
      <c r="AT67" s="1007"/>
      <c r="AU67" s="1005"/>
      <c r="AV67" s="1006"/>
      <c r="AW67" s="1006"/>
      <c r="AX67" s="1006"/>
      <c r="AY67" s="1007"/>
      <c r="AZ67" s="1005"/>
      <c r="BA67" s="1006"/>
      <c r="BB67" s="1006"/>
      <c r="BC67" s="1006"/>
      <c r="BD67" s="1017"/>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6" t="s">
        <v>570</v>
      </c>
      <c r="C68" s="987"/>
      <c r="D68" s="987"/>
      <c r="E68" s="987"/>
      <c r="F68" s="987"/>
      <c r="G68" s="987"/>
      <c r="H68" s="987"/>
      <c r="I68" s="987"/>
      <c r="J68" s="987"/>
      <c r="K68" s="987"/>
      <c r="L68" s="987"/>
      <c r="M68" s="987"/>
      <c r="N68" s="987"/>
      <c r="O68" s="987"/>
      <c r="P68" s="988"/>
      <c r="Q68" s="989">
        <v>307</v>
      </c>
      <c r="R68" s="983"/>
      <c r="S68" s="983"/>
      <c r="T68" s="983"/>
      <c r="U68" s="983"/>
      <c r="V68" s="983">
        <v>287</v>
      </c>
      <c r="W68" s="983"/>
      <c r="X68" s="983"/>
      <c r="Y68" s="983"/>
      <c r="Z68" s="983"/>
      <c r="AA68" s="983">
        <v>20</v>
      </c>
      <c r="AB68" s="983"/>
      <c r="AC68" s="983"/>
      <c r="AD68" s="983"/>
      <c r="AE68" s="983"/>
      <c r="AF68" s="983">
        <v>20</v>
      </c>
      <c r="AG68" s="983"/>
      <c r="AH68" s="983"/>
      <c r="AI68" s="983"/>
      <c r="AJ68" s="983"/>
      <c r="AK68" s="983" t="s">
        <v>569</v>
      </c>
      <c r="AL68" s="983"/>
      <c r="AM68" s="983"/>
      <c r="AN68" s="983"/>
      <c r="AO68" s="983"/>
      <c r="AP68" s="983" t="s">
        <v>569</v>
      </c>
      <c r="AQ68" s="983"/>
      <c r="AR68" s="983"/>
      <c r="AS68" s="983"/>
      <c r="AT68" s="983"/>
      <c r="AU68" s="983" t="s">
        <v>569</v>
      </c>
      <c r="AV68" s="983"/>
      <c r="AW68" s="983"/>
      <c r="AX68" s="983"/>
      <c r="AY68" s="983"/>
      <c r="AZ68" s="984"/>
      <c r="BA68" s="984"/>
      <c r="BB68" s="984"/>
      <c r="BC68" s="984"/>
      <c r="BD68" s="985"/>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571</v>
      </c>
      <c r="C69" s="975"/>
      <c r="D69" s="975"/>
      <c r="E69" s="975"/>
      <c r="F69" s="975"/>
      <c r="G69" s="975"/>
      <c r="H69" s="975"/>
      <c r="I69" s="975"/>
      <c r="J69" s="975"/>
      <c r="K69" s="975"/>
      <c r="L69" s="975"/>
      <c r="M69" s="975"/>
      <c r="N69" s="975"/>
      <c r="O69" s="975"/>
      <c r="P69" s="976"/>
      <c r="Q69" s="977">
        <v>147909</v>
      </c>
      <c r="R69" s="971"/>
      <c r="S69" s="971"/>
      <c r="T69" s="971"/>
      <c r="U69" s="971"/>
      <c r="V69" s="971">
        <v>147391</v>
      </c>
      <c r="W69" s="971"/>
      <c r="X69" s="971"/>
      <c r="Y69" s="971"/>
      <c r="Z69" s="971"/>
      <c r="AA69" s="971">
        <v>518</v>
      </c>
      <c r="AB69" s="971"/>
      <c r="AC69" s="971"/>
      <c r="AD69" s="971"/>
      <c r="AE69" s="971"/>
      <c r="AF69" s="971">
        <v>518</v>
      </c>
      <c r="AG69" s="971"/>
      <c r="AH69" s="971"/>
      <c r="AI69" s="971"/>
      <c r="AJ69" s="971"/>
      <c r="AK69" s="971">
        <v>1058</v>
      </c>
      <c r="AL69" s="971"/>
      <c r="AM69" s="971"/>
      <c r="AN69" s="971"/>
      <c r="AO69" s="971"/>
      <c r="AP69" s="971" t="s">
        <v>569</v>
      </c>
      <c r="AQ69" s="971"/>
      <c r="AR69" s="971"/>
      <c r="AS69" s="971"/>
      <c r="AT69" s="971"/>
      <c r="AU69" s="971" t="s">
        <v>569</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572</v>
      </c>
      <c r="C70" s="975"/>
      <c r="D70" s="975"/>
      <c r="E70" s="975"/>
      <c r="F70" s="975"/>
      <c r="G70" s="975"/>
      <c r="H70" s="975"/>
      <c r="I70" s="975"/>
      <c r="J70" s="975"/>
      <c r="K70" s="975"/>
      <c r="L70" s="975"/>
      <c r="M70" s="975"/>
      <c r="N70" s="975"/>
      <c r="O70" s="975"/>
      <c r="P70" s="976"/>
      <c r="Q70" s="977">
        <v>1745</v>
      </c>
      <c r="R70" s="971"/>
      <c r="S70" s="971"/>
      <c r="T70" s="971"/>
      <c r="U70" s="971"/>
      <c r="V70" s="971">
        <v>1701</v>
      </c>
      <c r="W70" s="971"/>
      <c r="X70" s="971"/>
      <c r="Y70" s="971"/>
      <c r="Z70" s="971"/>
      <c r="AA70" s="971">
        <v>44</v>
      </c>
      <c r="AB70" s="971"/>
      <c r="AC70" s="971"/>
      <c r="AD70" s="971"/>
      <c r="AE70" s="971"/>
      <c r="AF70" s="971">
        <v>43</v>
      </c>
      <c r="AG70" s="971"/>
      <c r="AH70" s="971"/>
      <c r="AI70" s="971"/>
      <c r="AJ70" s="971"/>
      <c r="AK70" s="971">
        <v>17</v>
      </c>
      <c r="AL70" s="971"/>
      <c r="AM70" s="971"/>
      <c r="AN70" s="971"/>
      <c r="AO70" s="971"/>
      <c r="AP70" s="971">
        <v>1792</v>
      </c>
      <c r="AQ70" s="971"/>
      <c r="AR70" s="971"/>
      <c r="AS70" s="971"/>
      <c r="AT70" s="971"/>
      <c r="AU70" s="971">
        <v>674</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573</v>
      </c>
      <c r="C71" s="975"/>
      <c r="D71" s="975"/>
      <c r="E71" s="975"/>
      <c r="F71" s="975"/>
      <c r="G71" s="975"/>
      <c r="H71" s="975"/>
      <c r="I71" s="975"/>
      <c r="J71" s="975"/>
      <c r="K71" s="975"/>
      <c r="L71" s="975"/>
      <c r="M71" s="975"/>
      <c r="N71" s="975"/>
      <c r="O71" s="975"/>
      <c r="P71" s="976"/>
      <c r="Q71" s="977">
        <v>3278</v>
      </c>
      <c r="R71" s="971"/>
      <c r="S71" s="971"/>
      <c r="T71" s="971"/>
      <c r="U71" s="971"/>
      <c r="V71" s="971">
        <v>3151</v>
      </c>
      <c r="W71" s="971"/>
      <c r="X71" s="971"/>
      <c r="Y71" s="971"/>
      <c r="Z71" s="971"/>
      <c r="AA71" s="971">
        <v>127</v>
      </c>
      <c r="AB71" s="971"/>
      <c r="AC71" s="971"/>
      <c r="AD71" s="971"/>
      <c r="AE71" s="971"/>
      <c r="AF71" s="971">
        <v>84</v>
      </c>
      <c r="AG71" s="971"/>
      <c r="AH71" s="971"/>
      <c r="AI71" s="971"/>
      <c r="AJ71" s="971"/>
      <c r="AK71" s="971">
        <v>611</v>
      </c>
      <c r="AL71" s="971"/>
      <c r="AM71" s="971"/>
      <c r="AN71" s="971"/>
      <c r="AO71" s="971"/>
      <c r="AP71" s="971">
        <v>2493</v>
      </c>
      <c r="AQ71" s="971"/>
      <c r="AR71" s="971"/>
      <c r="AS71" s="971"/>
      <c r="AT71" s="971"/>
      <c r="AU71" s="971">
        <v>349</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574</v>
      </c>
      <c r="C72" s="975"/>
      <c r="D72" s="975"/>
      <c r="E72" s="975"/>
      <c r="F72" s="975"/>
      <c r="G72" s="975"/>
      <c r="H72" s="975"/>
      <c r="I72" s="975"/>
      <c r="J72" s="975"/>
      <c r="K72" s="975"/>
      <c r="L72" s="975"/>
      <c r="M72" s="975"/>
      <c r="N72" s="975"/>
      <c r="O72" s="975"/>
      <c r="P72" s="976"/>
      <c r="Q72" s="977">
        <v>95</v>
      </c>
      <c r="R72" s="971"/>
      <c r="S72" s="971"/>
      <c r="T72" s="971"/>
      <c r="U72" s="971"/>
      <c r="V72" s="971">
        <v>91</v>
      </c>
      <c r="W72" s="971"/>
      <c r="X72" s="971"/>
      <c r="Y72" s="971"/>
      <c r="Z72" s="971"/>
      <c r="AA72" s="971">
        <v>4</v>
      </c>
      <c r="AB72" s="971"/>
      <c r="AC72" s="971"/>
      <c r="AD72" s="971"/>
      <c r="AE72" s="971"/>
      <c r="AF72" s="971">
        <v>4</v>
      </c>
      <c r="AG72" s="971"/>
      <c r="AH72" s="971"/>
      <c r="AI72" s="971"/>
      <c r="AJ72" s="971"/>
      <c r="AK72" s="971">
        <v>3</v>
      </c>
      <c r="AL72" s="971"/>
      <c r="AM72" s="971"/>
      <c r="AN72" s="971"/>
      <c r="AO72" s="971"/>
      <c r="AP72" s="971" t="s">
        <v>569</v>
      </c>
      <c r="AQ72" s="971"/>
      <c r="AR72" s="971"/>
      <c r="AS72" s="971"/>
      <c r="AT72" s="971"/>
      <c r="AU72" s="971" t="s">
        <v>569</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575</v>
      </c>
      <c r="C73" s="975"/>
      <c r="D73" s="975"/>
      <c r="E73" s="975"/>
      <c r="F73" s="975"/>
      <c r="G73" s="975"/>
      <c r="H73" s="975"/>
      <c r="I73" s="975"/>
      <c r="J73" s="975"/>
      <c r="K73" s="975"/>
      <c r="L73" s="975"/>
      <c r="M73" s="975"/>
      <c r="N73" s="975"/>
      <c r="O73" s="975"/>
      <c r="P73" s="976"/>
      <c r="Q73" s="977">
        <v>198</v>
      </c>
      <c r="R73" s="971"/>
      <c r="S73" s="971"/>
      <c r="T73" s="971"/>
      <c r="U73" s="971"/>
      <c r="V73" s="971">
        <v>162</v>
      </c>
      <c r="W73" s="971"/>
      <c r="X73" s="971"/>
      <c r="Y73" s="971"/>
      <c r="Z73" s="971"/>
      <c r="AA73" s="971">
        <v>36</v>
      </c>
      <c r="AB73" s="971"/>
      <c r="AC73" s="971"/>
      <c r="AD73" s="971"/>
      <c r="AE73" s="971"/>
      <c r="AF73" s="971">
        <v>36</v>
      </c>
      <c r="AG73" s="971"/>
      <c r="AH73" s="971"/>
      <c r="AI73" s="971"/>
      <c r="AJ73" s="971"/>
      <c r="AK73" s="971" t="s">
        <v>569</v>
      </c>
      <c r="AL73" s="971"/>
      <c r="AM73" s="971"/>
      <c r="AN73" s="971"/>
      <c r="AO73" s="971"/>
      <c r="AP73" s="971" t="s">
        <v>569</v>
      </c>
      <c r="AQ73" s="971"/>
      <c r="AR73" s="971"/>
      <c r="AS73" s="971"/>
      <c r="AT73" s="971"/>
      <c r="AU73" s="971" t="s">
        <v>569</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576</v>
      </c>
      <c r="C74" s="975"/>
      <c r="D74" s="975"/>
      <c r="E74" s="975"/>
      <c r="F74" s="975"/>
      <c r="G74" s="975"/>
      <c r="H74" s="975"/>
      <c r="I74" s="975"/>
      <c r="J74" s="975"/>
      <c r="K74" s="975"/>
      <c r="L74" s="975"/>
      <c r="M74" s="975"/>
      <c r="N74" s="975"/>
      <c r="O74" s="975"/>
      <c r="P74" s="976"/>
      <c r="Q74" s="977">
        <v>341</v>
      </c>
      <c r="R74" s="971"/>
      <c r="S74" s="971"/>
      <c r="T74" s="971"/>
      <c r="U74" s="971"/>
      <c r="V74" s="971">
        <v>318</v>
      </c>
      <c r="W74" s="971"/>
      <c r="X74" s="971"/>
      <c r="Y74" s="971"/>
      <c r="Z74" s="971"/>
      <c r="AA74" s="971">
        <v>23</v>
      </c>
      <c r="AB74" s="971"/>
      <c r="AC74" s="971"/>
      <c r="AD74" s="971"/>
      <c r="AE74" s="971"/>
      <c r="AF74" s="971">
        <v>18</v>
      </c>
      <c r="AG74" s="971"/>
      <c r="AH74" s="971"/>
      <c r="AI74" s="971"/>
      <c r="AJ74" s="971"/>
      <c r="AK74" s="971">
        <v>58</v>
      </c>
      <c r="AL74" s="971"/>
      <c r="AM74" s="971"/>
      <c r="AN74" s="971"/>
      <c r="AO74" s="971"/>
      <c r="AP74" s="971" t="s">
        <v>569</v>
      </c>
      <c r="AQ74" s="971"/>
      <c r="AR74" s="971"/>
      <c r="AS74" s="971"/>
      <c r="AT74" s="971"/>
      <c r="AU74" s="982" t="s">
        <v>569</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577</v>
      </c>
      <c r="C75" s="975"/>
      <c r="D75" s="975"/>
      <c r="E75" s="975"/>
      <c r="F75" s="975"/>
      <c r="G75" s="975"/>
      <c r="H75" s="975"/>
      <c r="I75" s="975"/>
      <c r="J75" s="975"/>
      <c r="K75" s="975"/>
      <c r="L75" s="975"/>
      <c r="M75" s="975"/>
      <c r="N75" s="975"/>
      <c r="O75" s="975"/>
      <c r="P75" s="976"/>
      <c r="Q75" s="977">
        <v>1682</v>
      </c>
      <c r="R75" s="971"/>
      <c r="S75" s="971"/>
      <c r="T75" s="971"/>
      <c r="U75" s="971"/>
      <c r="V75" s="971">
        <v>1626</v>
      </c>
      <c r="W75" s="971"/>
      <c r="X75" s="971"/>
      <c r="Y75" s="971"/>
      <c r="Z75" s="971"/>
      <c r="AA75" s="971">
        <v>56</v>
      </c>
      <c r="AB75" s="971"/>
      <c r="AC75" s="971"/>
      <c r="AD75" s="971"/>
      <c r="AE75" s="971"/>
      <c r="AF75" s="971">
        <v>56</v>
      </c>
      <c r="AG75" s="971"/>
      <c r="AH75" s="971"/>
      <c r="AI75" s="971"/>
      <c r="AJ75" s="971"/>
      <c r="AK75" s="971">
        <v>30</v>
      </c>
      <c r="AL75" s="971"/>
      <c r="AM75" s="971"/>
      <c r="AN75" s="971"/>
      <c r="AO75" s="971"/>
      <c r="AP75" s="981" t="s">
        <v>569</v>
      </c>
      <c r="AQ75" s="979"/>
      <c r="AR75" s="979"/>
      <c r="AS75" s="979"/>
      <c r="AT75" s="980"/>
      <c r="AU75" s="981" t="s">
        <v>569</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578</v>
      </c>
      <c r="C76" s="975"/>
      <c r="D76" s="975"/>
      <c r="E76" s="975"/>
      <c r="F76" s="975"/>
      <c r="G76" s="975"/>
      <c r="H76" s="975"/>
      <c r="I76" s="975"/>
      <c r="J76" s="975"/>
      <c r="K76" s="975"/>
      <c r="L76" s="975"/>
      <c r="M76" s="975"/>
      <c r="N76" s="975"/>
      <c r="O76" s="975"/>
      <c r="P76" s="976"/>
      <c r="Q76" s="978">
        <v>37762</v>
      </c>
      <c r="R76" s="979"/>
      <c r="S76" s="979"/>
      <c r="T76" s="979"/>
      <c r="U76" s="980"/>
      <c r="V76" s="981">
        <v>35999</v>
      </c>
      <c r="W76" s="979"/>
      <c r="X76" s="979"/>
      <c r="Y76" s="979"/>
      <c r="Z76" s="980"/>
      <c r="AA76" s="981">
        <v>1763</v>
      </c>
      <c r="AB76" s="979"/>
      <c r="AC76" s="979"/>
      <c r="AD76" s="979"/>
      <c r="AE76" s="980"/>
      <c r="AF76" s="981">
        <v>1763</v>
      </c>
      <c r="AG76" s="979"/>
      <c r="AH76" s="979"/>
      <c r="AI76" s="979"/>
      <c r="AJ76" s="980"/>
      <c r="AK76" s="981">
        <v>354</v>
      </c>
      <c r="AL76" s="979"/>
      <c r="AM76" s="979"/>
      <c r="AN76" s="979"/>
      <c r="AO76" s="980"/>
      <c r="AP76" s="981" t="s">
        <v>569</v>
      </c>
      <c r="AQ76" s="979"/>
      <c r="AR76" s="979"/>
      <c r="AS76" s="979"/>
      <c r="AT76" s="980"/>
      <c r="AU76" s="981" t="s">
        <v>569</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t="s">
        <v>579</v>
      </c>
      <c r="C77" s="975"/>
      <c r="D77" s="975"/>
      <c r="E77" s="975"/>
      <c r="F77" s="975"/>
      <c r="G77" s="975"/>
      <c r="H77" s="975"/>
      <c r="I77" s="975"/>
      <c r="J77" s="975"/>
      <c r="K77" s="975"/>
      <c r="L77" s="975"/>
      <c r="M77" s="975"/>
      <c r="N77" s="975"/>
      <c r="O77" s="975"/>
      <c r="P77" s="976"/>
      <c r="Q77" s="978">
        <v>1632</v>
      </c>
      <c r="R77" s="979"/>
      <c r="S77" s="979"/>
      <c r="T77" s="979"/>
      <c r="U77" s="980"/>
      <c r="V77" s="981">
        <v>1461</v>
      </c>
      <c r="W77" s="979"/>
      <c r="X77" s="979"/>
      <c r="Y77" s="979"/>
      <c r="Z77" s="980"/>
      <c r="AA77" s="981">
        <v>171</v>
      </c>
      <c r="AB77" s="979"/>
      <c r="AC77" s="979"/>
      <c r="AD77" s="979"/>
      <c r="AE77" s="980"/>
      <c r="AF77" s="981">
        <v>1748</v>
      </c>
      <c r="AG77" s="979"/>
      <c r="AH77" s="979"/>
      <c r="AI77" s="979"/>
      <c r="AJ77" s="980"/>
      <c r="AK77" s="981" t="s">
        <v>569</v>
      </c>
      <c r="AL77" s="979"/>
      <c r="AM77" s="979"/>
      <c r="AN77" s="979"/>
      <c r="AO77" s="980"/>
      <c r="AP77" s="981">
        <v>839</v>
      </c>
      <c r="AQ77" s="979"/>
      <c r="AR77" s="979"/>
      <c r="AS77" s="979"/>
      <c r="AT77" s="980"/>
      <c r="AU77" s="981" t="s">
        <v>569</v>
      </c>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t="s">
        <v>580</v>
      </c>
      <c r="C78" s="975"/>
      <c r="D78" s="975"/>
      <c r="E78" s="975"/>
      <c r="F78" s="975"/>
      <c r="G78" s="975"/>
      <c r="H78" s="975"/>
      <c r="I78" s="975"/>
      <c r="J78" s="975"/>
      <c r="K78" s="975"/>
      <c r="L78" s="975"/>
      <c r="M78" s="975"/>
      <c r="N78" s="975"/>
      <c r="O78" s="975"/>
      <c r="P78" s="976"/>
      <c r="Q78" s="977">
        <v>1548</v>
      </c>
      <c r="R78" s="971"/>
      <c r="S78" s="971"/>
      <c r="T78" s="971"/>
      <c r="U78" s="971"/>
      <c r="V78" s="971">
        <v>1347</v>
      </c>
      <c r="W78" s="971"/>
      <c r="X78" s="971"/>
      <c r="Y78" s="971"/>
      <c r="Z78" s="971"/>
      <c r="AA78" s="971">
        <v>201</v>
      </c>
      <c r="AB78" s="971"/>
      <c r="AC78" s="971"/>
      <c r="AD78" s="971"/>
      <c r="AE78" s="971"/>
      <c r="AF78" s="971">
        <v>71</v>
      </c>
      <c r="AG78" s="971"/>
      <c r="AH78" s="971"/>
      <c r="AI78" s="971"/>
      <c r="AJ78" s="971"/>
      <c r="AK78" s="971">
        <v>21</v>
      </c>
      <c r="AL78" s="971"/>
      <c r="AM78" s="971"/>
      <c r="AN78" s="971"/>
      <c r="AO78" s="971"/>
      <c r="AP78" s="971">
        <v>1095</v>
      </c>
      <c r="AQ78" s="971"/>
      <c r="AR78" s="971"/>
      <c r="AS78" s="971"/>
      <c r="AT78" s="971"/>
      <c r="AU78" s="971" t="s">
        <v>569</v>
      </c>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t="s">
        <v>581</v>
      </c>
      <c r="C79" s="975"/>
      <c r="D79" s="975"/>
      <c r="E79" s="975"/>
      <c r="F79" s="975"/>
      <c r="G79" s="975"/>
      <c r="H79" s="975"/>
      <c r="I79" s="975"/>
      <c r="J79" s="975"/>
      <c r="K79" s="975"/>
      <c r="L79" s="975"/>
      <c r="M79" s="975"/>
      <c r="N79" s="975"/>
      <c r="O79" s="975"/>
      <c r="P79" s="976"/>
      <c r="Q79" s="977">
        <v>18</v>
      </c>
      <c r="R79" s="971"/>
      <c r="S79" s="971"/>
      <c r="T79" s="971"/>
      <c r="U79" s="971"/>
      <c r="V79" s="971">
        <v>18</v>
      </c>
      <c r="W79" s="971"/>
      <c r="X79" s="971"/>
      <c r="Y79" s="971"/>
      <c r="Z79" s="971"/>
      <c r="AA79" s="971">
        <v>0</v>
      </c>
      <c r="AB79" s="971"/>
      <c r="AC79" s="971"/>
      <c r="AD79" s="971"/>
      <c r="AE79" s="971"/>
      <c r="AF79" s="971">
        <v>0</v>
      </c>
      <c r="AG79" s="971"/>
      <c r="AH79" s="971"/>
      <c r="AI79" s="971"/>
      <c r="AJ79" s="971"/>
      <c r="AK79" s="971">
        <v>18</v>
      </c>
      <c r="AL79" s="971"/>
      <c r="AM79" s="971"/>
      <c r="AN79" s="971"/>
      <c r="AO79" s="971"/>
      <c r="AP79" s="971">
        <v>18</v>
      </c>
      <c r="AQ79" s="971"/>
      <c r="AR79" s="971"/>
      <c r="AS79" s="971"/>
      <c r="AT79" s="971"/>
      <c r="AU79" s="971" t="s">
        <v>569</v>
      </c>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t="s">
        <v>582</v>
      </c>
      <c r="C80" s="975"/>
      <c r="D80" s="975"/>
      <c r="E80" s="975"/>
      <c r="F80" s="975"/>
      <c r="G80" s="975"/>
      <c r="H80" s="975"/>
      <c r="I80" s="975"/>
      <c r="J80" s="975"/>
      <c r="K80" s="975"/>
      <c r="L80" s="975"/>
      <c r="M80" s="975"/>
      <c r="N80" s="975"/>
      <c r="O80" s="975"/>
      <c r="P80" s="976"/>
      <c r="Q80" s="977">
        <v>1304</v>
      </c>
      <c r="R80" s="971"/>
      <c r="S80" s="971"/>
      <c r="T80" s="971"/>
      <c r="U80" s="971"/>
      <c r="V80" s="971">
        <v>1275</v>
      </c>
      <c r="W80" s="971"/>
      <c r="X80" s="971"/>
      <c r="Y80" s="971"/>
      <c r="Z80" s="971"/>
      <c r="AA80" s="971">
        <v>29</v>
      </c>
      <c r="AB80" s="971"/>
      <c r="AC80" s="971"/>
      <c r="AD80" s="971"/>
      <c r="AE80" s="971"/>
      <c r="AF80" s="971">
        <v>21</v>
      </c>
      <c r="AG80" s="971"/>
      <c r="AH80" s="971"/>
      <c r="AI80" s="971"/>
      <c r="AJ80" s="971"/>
      <c r="AK80" s="971">
        <v>84</v>
      </c>
      <c r="AL80" s="971"/>
      <c r="AM80" s="971"/>
      <c r="AN80" s="971"/>
      <c r="AO80" s="971"/>
      <c r="AP80" s="971">
        <v>612</v>
      </c>
      <c r="AQ80" s="971"/>
      <c r="AR80" s="971"/>
      <c r="AS80" s="971"/>
      <c r="AT80" s="971"/>
      <c r="AU80" s="971" t="s">
        <v>569</v>
      </c>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t="s">
        <v>583</v>
      </c>
      <c r="C81" s="975"/>
      <c r="D81" s="975"/>
      <c r="E81" s="975"/>
      <c r="F81" s="975"/>
      <c r="G81" s="975"/>
      <c r="H81" s="975"/>
      <c r="I81" s="975"/>
      <c r="J81" s="975"/>
      <c r="K81" s="975"/>
      <c r="L81" s="975"/>
      <c r="M81" s="975"/>
      <c r="N81" s="975"/>
      <c r="O81" s="975"/>
      <c r="P81" s="976"/>
      <c r="Q81" s="977">
        <v>668</v>
      </c>
      <c r="R81" s="971"/>
      <c r="S81" s="971"/>
      <c r="T81" s="971"/>
      <c r="U81" s="971"/>
      <c r="V81" s="971">
        <v>618</v>
      </c>
      <c r="W81" s="971"/>
      <c r="X81" s="971"/>
      <c r="Y81" s="971"/>
      <c r="Z81" s="971"/>
      <c r="AA81" s="971">
        <v>50</v>
      </c>
      <c r="AB81" s="971"/>
      <c r="AC81" s="971"/>
      <c r="AD81" s="971"/>
      <c r="AE81" s="971"/>
      <c r="AF81" s="971">
        <v>50</v>
      </c>
      <c r="AG81" s="971"/>
      <c r="AH81" s="971"/>
      <c r="AI81" s="971"/>
      <c r="AJ81" s="971"/>
      <c r="AK81" s="971" t="s">
        <v>569</v>
      </c>
      <c r="AL81" s="971"/>
      <c r="AM81" s="971"/>
      <c r="AN81" s="971"/>
      <c r="AO81" s="971"/>
      <c r="AP81" s="971">
        <v>315</v>
      </c>
      <c r="AQ81" s="971"/>
      <c r="AR81" s="971"/>
      <c r="AS81" s="971"/>
      <c r="AT81" s="971"/>
      <c r="AU81" s="971">
        <v>28</v>
      </c>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t="s">
        <v>584</v>
      </c>
      <c r="C82" s="975"/>
      <c r="D82" s="975"/>
      <c r="E82" s="975"/>
      <c r="F82" s="975"/>
      <c r="G82" s="975"/>
      <c r="H82" s="975"/>
      <c r="I82" s="975"/>
      <c r="J82" s="975"/>
      <c r="K82" s="975"/>
      <c r="L82" s="975"/>
      <c r="M82" s="975"/>
      <c r="N82" s="975"/>
      <c r="O82" s="975"/>
      <c r="P82" s="976"/>
      <c r="Q82" s="977">
        <v>321</v>
      </c>
      <c r="R82" s="971"/>
      <c r="S82" s="971"/>
      <c r="T82" s="971"/>
      <c r="U82" s="971"/>
      <c r="V82" s="971">
        <v>307</v>
      </c>
      <c r="W82" s="971"/>
      <c r="X82" s="971"/>
      <c r="Y82" s="971"/>
      <c r="Z82" s="971"/>
      <c r="AA82" s="971">
        <v>14</v>
      </c>
      <c r="AB82" s="971"/>
      <c r="AC82" s="971"/>
      <c r="AD82" s="971"/>
      <c r="AE82" s="971"/>
      <c r="AF82" s="971">
        <v>14</v>
      </c>
      <c r="AG82" s="971"/>
      <c r="AH82" s="971"/>
      <c r="AI82" s="971"/>
      <c r="AJ82" s="971"/>
      <c r="AK82" s="971">
        <v>4</v>
      </c>
      <c r="AL82" s="971"/>
      <c r="AM82" s="971"/>
      <c r="AN82" s="971"/>
      <c r="AO82" s="971"/>
      <c r="AP82" s="971">
        <v>154</v>
      </c>
      <c r="AQ82" s="971"/>
      <c r="AR82" s="971"/>
      <c r="AS82" s="971"/>
      <c r="AT82" s="971"/>
      <c r="AU82" s="971" t="s">
        <v>569</v>
      </c>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t="s">
        <v>585</v>
      </c>
      <c r="C83" s="975"/>
      <c r="D83" s="975"/>
      <c r="E83" s="975"/>
      <c r="F83" s="975"/>
      <c r="G83" s="975"/>
      <c r="H83" s="975"/>
      <c r="I83" s="975"/>
      <c r="J83" s="975"/>
      <c r="K83" s="975"/>
      <c r="L83" s="975"/>
      <c r="M83" s="975"/>
      <c r="N83" s="975"/>
      <c r="O83" s="975"/>
      <c r="P83" s="976"/>
      <c r="Q83" s="977">
        <v>7806</v>
      </c>
      <c r="R83" s="971"/>
      <c r="S83" s="971"/>
      <c r="T83" s="971"/>
      <c r="U83" s="971"/>
      <c r="V83" s="971">
        <v>7404</v>
      </c>
      <c r="W83" s="971"/>
      <c r="X83" s="971"/>
      <c r="Y83" s="971"/>
      <c r="Z83" s="971"/>
      <c r="AA83" s="971">
        <v>402</v>
      </c>
      <c r="AB83" s="971"/>
      <c r="AC83" s="971"/>
      <c r="AD83" s="971"/>
      <c r="AE83" s="971"/>
      <c r="AF83" s="971">
        <v>402</v>
      </c>
      <c r="AG83" s="971"/>
      <c r="AH83" s="971"/>
      <c r="AI83" s="971"/>
      <c r="AJ83" s="971"/>
      <c r="AK83" s="971">
        <v>4</v>
      </c>
      <c r="AL83" s="971"/>
      <c r="AM83" s="971"/>
      <c r="AN83" s="971"/>
      <c r="AO83" s="971"/>
      <c r="AP83" s="971" t="s">
        <v>569</v>
      </c>
      <c r="AQ83" s="971"/>
      <c r="AR83" s="971"/>
      <c r="AS83" s="971"/>
      <c r="AT83" s="971"/>
      <c r="AU83" s="971" t="s">
        <v>569</v>
      </c>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t="s">
        <v>586</v>
      </c>
      <c r="C84" s="975"/>
      <c r="D84" s="975"/>
      <c r="E84" s="975"/>
      <c r="F84" s="975"/>
      <c r="G84" s="975"/>
      <c r="H84" s="975"/>
      <c r="I84" s="975"/>
      <c r="J84" s="975"/>
      <c r="K84" s="975"/>
      <c r="L84" s="975"/>
      <c r="M84" s="975"/>
      <c r="N84" s="975"/>
      <c r="O84" s="975"/>
      <c r="P84" s="976"/>
      <c r="Q84" s="977">
        <v>9</v>
      </c>
      <c r="R84" s="971"/>
      <c r="S84" s="971"/>
      <c r="T84" s="971"/>
      <c r="U84" s="971"/>
      <c r="V84" s="971">
        <v>4</v>
      </c>
      <c r="W84" s="971"/>
      <c r="X84" s="971"/>
      <c r="Y84" s="971"/>
      <c r="Z84" s="971"/>
      <c r="AA84" s="971">
        <v>5</v>
      </c>
      <c r="AB84" s="971"/>
      <c r="AC84" s="971"/>
      <c r="AD84" s="971"/>
      <c r="AE84" s="971"/>
      <c r="AF84" s="971">
        <v>5</v>
      </c>
      <c r="AG84" s="971"/>
      <c r="AH84" s="971"/>
      <c r="AI84" s="971"/>
      <c r="AJ84" s="971"/>
      <c r="AK84" s="971">
        <v>3</v>
      </c>
      <c r="AL84" s="971"/>
      <c r="AM84" s="971"/>
      <c r="AN84" s="971"/>
      <c r="AO84" s="971"/>
      <c r="AP84" s="971" t="s">
        <v>569</v>
      </c>
      <c r="AQ84" s="971"/>
      <c r="AR84" s="971"/>
      <c r="AS84" s="971"/>
      <c r="AT84" s="971"/>
      <c r="AU84" s="971" t="s">
        <v>569</v>
      </c>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t="s">
        <v>587</v>
      </c>
      <c r="C85" s="975"/>
      <c r="D85" s="975"/>
      <c r="E85" s="975"/>
      <c r="F85" s="975"/>
      <c r="G85" s="975"/>
      <c r="H85" s="975"/>
      <c r="I85" s="975"/>
      <c r="J85" s="975"/>
      <c r="K85" s="975"/>
      <c r="L85" s="975"/>
      <c r="M85" s="975"/>
      <c r="N85" s="975"/>
      <c r="O85" s="975"/>
      <c r="P85" s="976"/>
      <c r="Q85" s="977">
        <v>184</v>
      </c>
      <c r="R85" s="971"/>
      <c r="S85" s="971"/>
      <c r="T85" s="971"/>
      <c r="U85" s="971"/>
      <c r="V85" s="971">
        <v>167</v>
      </c>
      <c r="W85" s="971"/>
      <c r="X85" s="971"/>
      <c r="Y85" s="971"/>
      <c r="Z85" s="971"/>
      <c r="AA85" s="971">
        <v>17</v>
      </c>
      <c r="AB85" s="971"/>
      <c r="AC85" s="971"/>
      <c r="AD85" s="971"/>
      <c r="AE85" s="971"/>
      <c r="AF85" s="971">
        <v>17</v>
      </c>
      <c r="AG85" s="971"/>
      <c r="AH85" s="971"/>
      <c r="AI85" s="971"/>
      <c r="AJ85" s="971"/>
      <c r="AK85" s="971" t="s">
        <v>569</v>
      </c>
      <c r="AL85" s="971"/>
      <c r="AM85" s="971"/>
      <c r="AN85" s="971"/>
      <c r="AO85" s="971"/>
      <c r="AP85" s="971" t="s">
        <v>569</v>
      </c>
      <c r="AQ85" s="971"/>
      <c r="AR85" s="971"/>
      <c r="AS85" s="971"/>
      <c r="AT85" s="971"/>
      <c r="AU85" s="971" t="s">
        <v>569</v>
      </c>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393</v>
      </c>
      <c r="B88" s="937" t="s">
        <v>417</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393</v>
      </c>
      <c r="BR102" s="937" t="s">
        <v>418</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419</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420</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421</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422</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423</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424</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425</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426</v>
      </c>
      <c r="AB109" s="896"/>
      <c r="AC109" s="896"/>
      <c r="AD109" s="896"/>
      <c r="AE109" s="897"/>
      <c r="AF109" s="898" t="s">
        <v>427</v>
      </c>
      <c r="AG109" s="896"/>
      <c r="AH109" s="896"/>
      <c r="AI109" s="896"/>
      <c r="AJ109" s="897"/>
      <c r="AK109" s="898" t="s">
        <v>310</v>
      </c>
      <c r="AL109" s="896"/>
      <c r="AM109" s="896"/>
      <c r="AN109" s="896"/>
      <c r="AO109" s="897"/>
      <c r="AP109" s="898" t="s">
        <v>428</v>
      </c>
      <c r="AQ109" s="896"/>
      <c r="AR109" s="896"/>
      <c r="AS109" s="896"/>
      <c r="AT109" s="929"/>
      <c r="AU109" s="895" t="s">
        <v>425</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426</v>
      </c>
      <c r="BR109" s="896"/>
      <c r="BS109" s="896"/>
      <c r="BT109" s="896"/>
      <c r="BU109" s="897"/>
      <c r="BV109" s="898" t="s">
        <v>427</v>
      </c>
      <c r="BW109" s="896"/>
      <c r="BX109" s="896"/>
      <c r="BY109" s="896"/>
      <c r="BZ109" s="897"/>
      <c r="CA109" s="898" t="s">
        <v>310</v>
      </c>
      <c r="CB109" s="896"/>
      <c r="CC109" s="896"/>
      <c r="CD109" s="896"/>
      <c r="CE109" s="897"/>
      <c r="CF109" s="936" t="s">
        <v>428</v>
      </c>
      <c r="CG109" s="936"/>
      <c r="CH109" s="936"/>
      <c r="CI109" s="936"/>
      <c r="CJ109" s="936"/>
      <c r="CK109" s="898" t="s">
        <v>429</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426</v>
      </c>
      <c r="DH109" s="896"/>
      <c r="DI109" s="896"/>
      <c r="DJ109" s="896"/>
      <c r="DK109" s="897"/>
      <c r="DL109" s="898" t="s">
        <v>427</v>
      </c>
      <c r="DM109" s="896"/>
      <c r="DN109" s="896"/>
      <c r="DO109" s="896"/>
      <c r="DP109" s="897"/>
      <c r="DQ109" s="898" t="s">
        <v>310</v>
      </c>
      <c r="DR109" s="896"/>
      <c r="DS109" s="896"/>
      <c r="DT109" s="896"/>
      <c r="DU109" s="897"/>
      <c r="DV109" s="898" t="s">
        <v>428</v>
      </c>
      <c r="DW109" s="896"/>
      <c r="DX109" s="896"/>
      <c r="DY109" s="896"/>
      <c r="DZ109" s="929"/>
    </row>
    <row r="110" spans="1:131" s="230" customFormat="1" ht="26.25" customHeight="1" x14ac:dyDescent="0.15">
      <c r="A110" s="809" t="s">
        <v>430</v>
      </c>
      <c r="B110" s="810"/>
      <c r="C110" s="810"/>
      <c r="D110" s="810"/>
      <c r="E110" s="810"/>
      <c r="F110" s="810"/>
      <c r="G110" s="810"/>
      <c r="H110" s="810"/>
      <c r="I110" s="810"/>
      <c r="J110" s="810"/>
      <c r="K110" s="810"/>
      <c r="L110" s="810"/>
      <c r="M110" s="810"/>
      <c r="N110" s="810"/>
      <c r="O110" s="810"/>
      <c r="P110" s="810"/>
      <c r="Q110" s="810"/>
      <c r="R110" s="810"/>
      <c r="S110" s="810"/>
      <c r="T110" s="810"/>
      <c r="U110" s="810"/>
      <c r="V110" s="810"/>
      <c r="W110" s="810"/>
      <c r="X110" s="810"/>
      <c r="Y110" s="810"/>
      <c r="Z110" s="811"/>
      <c r="AA110" s="888">
        <v>1310830</v>
      </c>
      <c r="AB110" s="889"/>
      <c r="AC110" s="889"/>
      <c r="AD110" s="889"/>
      <c r="AE110" s="890"/>
      <c r="AF110" s="891">
        <v>1297796</v>
      </c>
      <c r="AG110" s="889"/>
      <c r="AH110" s="889"/>
      <c r="AI110" s="889"/>
      <c r="AJ110" s="890"/>
      <c r="AK110" s="891">
        <v>1253241</v>
      </c>
      <c r="AL110" s="889"/>
      <c r="AM110" s="889"/>
      <c r="AN110" s="889"/>
      <c r="AO110" s="890"/>
      <c r="AP110" s="892">
        <v>16.399999999999999</v>
      </c>
      <c r="AQ110" s="893"/>
      <c r="AR110" s="893"/>
      <c r="AS110" s="893"/>
      <c r="AT110" s="894"/>
      <c r="AU110" s="930" t="s">
        <v>75</v>
      </c>
      <c r="AV110" s="931"/>
      <c r="AW110" s="931"/>
      <c r="AX110" s="931"/>
      <c r="AY110" s="931"/>
      <c r="AZ110" s="860" t="s">
        <v>431</v>
      </c>
      <c r="BA110" s="810"/>
      <c r="BB110" s="810"/>
      <c r="BC110" s="810"/>
      <c r="BD110" s="810"/>
      <c r="BE110" s="810"/>
      <c r="BF110" s="810"/>
      <c r="BG110" s="810"/>
      <c r="BH110" s="810"/>
      <c r="BI110" s="810"/>
      <c r="BJ110" s="810"/>
      <c r="BK110" s="810"/>
      <c r="BL110" s="810"/>
      <c r="BM110" s="810"/>
      <c r="BN110" s="810"/>
      <c r="BO110" s="810"/>
      <c r="BP110" s="811"/>
      <c r="BQ110" s="861">
        <v>12723918</v>
      </c>
      <c r="BR110" s="842"/>
      <c r="BS110" s="842"/>
      <c r="BT110" s="842"/>
      <c r="BU110" s="842"/>
      <c r="BV110" s="842">
        <v>12271857</v>
      </c>
      <c r="BW110" s="842"/>
      <c r="BX110" s="842"/>
      <c r="BY110" s="842"/>
      <c r="BZ110" s="842"/>
      <c r="CA110" s="842">
        <v>11497776</v>
      </c>
      <c r="CB110" s="842"/>
      <c r="CC110" s="842"/>
      <c r="CD110" s="842"/>
      <c r="CE110" s="842"/>
      <c r="CF110" s="866">
        <v>150.80000000000001</v>
      </c>
      <c r="CG110" s="867"/>
      <c r="CH110" s="867"/>
      <c r="CI110" s="867"/>
      <c r="CJ110" s="867"/>
      <c r="CK110" s="926" t="s">
        <v>432</v>
      </c>
      <c r="CL110" s="819"/>
      <c r="CM110" s="860" t="s">
        <v>433</v>
      </c>
      <c r="CN110" s="810"/>
      <c r="CO110" s="810"/>
      <c r="CP110" s="810"/>
      <c r="CQ110" s="810"/>
      <c r="CR110" s="810"/>
      <c r="CS110" s="810"/>
      <c r="CT110" s="810"/>
      <c r="CU110" s="810"/>
      <c r="CV110" s="810"/>
      <c r="CW110" s="810"/>
      <c r="CX110" s="810"/>
      <c r="CY110" s="810"/>
      <c r="CZ110" s="810"/>
      <c r="DA110" s="810"/>
      <c r="DB110" s="810"/>
      <c r="DC110" s="810"/>
      <c r="DD110" s="810"/>
      <c r="DE110" s="810"/>
      <c r="DF110" s="811"/>
      <c r="DG110" s="861" t="s">
        <v>131</v>
      </c>
      <c r="DH110" s="842"/>
      <c r="DI110" s="842"/>
      <c r="DJ110" s="842"/>
      <c r="DK110" s="842"/>
      <c r="DL110" s="842" t="s">
        <v>411</v>
      </c>
      <c r="DM110" s="842"/>
      <c r="DN110" s="842"/>
      <c r="DO110" s="842"/>
      <c r="DP110" s="842"/>
      <c r="DQ110" s="842" t="s">
        <v>131</v>
      </c>
      <c r="DR110" s="842"/>
      <c r="DS110" s="842"/>
      <c r="DT110" s="842"/>
      <c r="DU110" s="842"/>
      <c r="DV110" s="843" t="s">
        <v>131</v>
      </c>
      <c r="DW110" s="843"/>
      <c r="DX110" s="843"/>
      <c r="DY110" s="843"/>
      <c r="DZ110" s="844"/>
    </row>
    <row r="111" spans="1:131" s="230" customFormat="1" ht="26.25" customHeight="1" x14ac:dyDescent="0.15">
      <c r="A111" s="774" t="s">
        <v>434</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411</v>
      </c>
      <c r="AB111" s="919"/>
      <c r="AC111" s="919"/>
      <c r="AD111" s="919"/>
      <c r="AE111" s="920"/>
      <c r="AF111" s="921" t="s">
        <v>411</v>
      </c>
      <c r="AG111" s="919"/>
      <c r="AH111" s="919"/>
      <c r="AI111" s="919"/>
      <c r="AJ111" s="920"/>
      <c r="AK111" s="921" t="s">
        <v>411</v>
      </c>
      <c r="AL111" s="919"/>
      <c r="AM111" s="919"/>
      <c r="AN111" s="919"/>
      <c r="AO111" s="920"/>
      <c r="AP111" s="922" t="s">
        <v>411</v>
      </c>
      <c r="AQ111" s="923"/>
      <c r="AR111" s="923"/>
      <c r="AS111" s="923"/>
      <c r="AT111" s="924"/>
      <c r="AU111" s="932"/>
      <c r="AV111" s="933"/>
      <c r="AW111" s="933"/>
      <c r="AX111" s="933"/>
      <c r="AY111" s="933"/>
      <c r="AZ111" s="817" t="s">
        <v>435</v>
      </c>
      <c r="BA111" s="752"/>
      <c r="BB111" s="752"/>
      <c r="BC111" s="752"/>
      <c r="BD111" s="752"/>
      <c r="BE111" s="752"/>
      <c r="BF111" s="752"/>
      <c r="BG111" s="752"/>
      <c r="BH111" s="752"/>
      <c r="BI111" s="752"/>
      <c r="BJ111" s="752"/>
      <c r="BK111" s="752"/>
      <c r="BL111" s="752"/>
      <c r="BM111" s="752"/>
      <c r="BN111" s="752"/>
      <c r="BO111" s="752"/>
      <c r="BP111" s="753"/>
      <c r="BQ111" s="789" t="s">
        <v>131</v>
      </c>
      <c r="BR111" s="790"/>
      <c r="BS111" s="790"/>
      <c r="BT111" s="790"/>
      <c r="BU111" s="790"/>
      <c r="BV111" s="790" t="s">
        <v>131</v>
      </c>
      <c r="BW111" s="790"/>
      <c r="BX111" s="790"/>
      <c r="BY111" s="790"/>
      <c r="BZ111" s="790"/>
      <c r="CA111" s="790" t="s">
        <v>131</v>
      </c>
      <c r="CB111" s="790"/>
      <c r="CC111" s="790"/>
      <c r="CD111" s="790"/>
      <c r="CE111" s="790"/>
      <c r="CF111" s="875" t="s">
        <v>411</v>
      </c>
      <c r="CG111" s="876"/>
      <c r="CH111" s="876"/>
      <c r="CI111" s="876"/>
      <c r="CJ111" s="876"/>
      <c r="CK111" s="927"/>
      <c r="CL111" s="821"/>
      <c r="CM111" s="817" t="s">
        <v>436</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789" t="s">
        <v>131</v>
      </c>
      <c r="DH111" s="790"/>
      <c r="DI111" s="790"/>
      <c r="DJ111" s="790"/>
      <c r="DK111" s="790"/>
      <c r="DL111" s="790" t="s">
        <v>131</v>
      </c>
      <c r="DM111" s="790"/>
      <c r="DN111" s="790"/>
      <c r="DO111" s="790"/>
      <c r="DP111" s="790"/>
      <c r="DQ111" s="790" t="s">
        <v>131</v>
      </c>
      <c r="DR111" s="790"/>
      <c r="DS111" s="790"/>
      <c r="DT111" s="790"/>
      <c r="DU111" s="790"/>
      <c r="DV111" s="796" t="s">
        <v>411</v>
      </c>
      <c r="DW111" s="796"/>
      <c r="DX111" s="796"/>
      <c r="DY111" s="796"/>
      <c r="DZ111" s="797"/>
    </row>
    <row r="112" spans="1:131" s="230" customFormat="1" ht="26.25" customHeight="1" x14ac:dyDescent="0.15">
      <c r="A112" s="912" t="s">
        <v>437</v>
      </c>
      <c r="B112" s="913"/>
      <c r="C112" s="752" t="s">
        <v>438</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131</v>
      </c>
      <c r="AB112" s="780"/>
      <c r="AC112" s="780"/>
      <c r="AD112" s="780"/>
      <c r="AE112" s="781"/>
      <c r="AF112" s="782" t="s">
        <v>131</v>
      </c>
      <c r="AG112" s="780"/>
      <c r="AH112" s="780"/>
      <c r="AI112" s="780"/>
      <c r="AJ112" s="781"/>
      <c r="AK112" s="782" t="s">
        <v>131</v>
      </c>
      <c r="AL112" s="780"/>
      <c r="AM112" s="780"/>
      <c r="AN112" s="780"/>
      <c r="AO112" s="781"/>
      <c r="AP112" s="824" t="s">
        <v>131</v>
      </c>
      <c r="AQ112" s="825"/>
      <c r="AR112" s="825"/>
      <c r="AS112" s="825"/>
      <c r="AT112" s="826"/>
      <c r="AU112" s="932"/>
      <c r="AV112" s="933"/>
      <c r="AW112" s="933"/>
      <c r="AX112" s="933"/>
      <c r="AY112" s="933"/>
      <c r="AZ112" s="817" t="s">
        <v>439</v>
      </c>
      <c r="BA112" s="752"/>
      <c r="BB112" s="752"/>
      <c r="BC112" s="752"/>
      <c r="BD112" s="752"/>
      <c r="BE112" s="752"/>
      <c r="BF112" s="752"/>
      <c r="BG112" s="752"/>
      <c r="BH112" s="752"/>
      <c r="BI112" s="752"/>
      <c r="BJ112" s="752"/>
      <c r="BK112" s="752"/>
      <c r="BL112" s="752"/>
      <c r="BM112" s="752"/>
      <c r="BN112" s="752"/>
      <c r="BO112" s="752"/>
      <c r="BP112" s="753"/>
      <c r="BQ112" s="789">
        <v>1658420</v>
      </c>
      <c r="BR112" s="790"/>
      <c r="BS112" s="790"/>
      <c r="BT112" s="790"/>
      <c r="BU112" s="790"/>
      <c r="BV112" s="790">
        <v>1620230</v>
      </c>
      <c r="BW112" s="790"/>
      <c r="BX112" s="790"/>
      <c r="BY112" s="790"/>
      <c r="BZ112" s="790"/>
      <c r="CA112" s="790">
        <v>1501338</v>
      </c>
      <c r="CB112" s="790"/>
      <c r="CC112" s="790"/>
      <c r="CD112" s="790"/>
      <c r="CE112" s="790"/>
      <c r="CF112" s="875">
        <v>19.7</v>
      </c>
      <c r="CG112" s="876"/>
      <c r="CH112" s="876"/>
      <c r="CI112" s="876"/>
      <c r="CJ112" s="876"/>
      <c r="CK112" s="927"/>
      <c r="CL112" s="821"/>
      <c r="CM112" s="817" t="s">
        <v>440</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789" t="s">
        <v>411</v>
      </c>
      <c r="DH112" s="790"/>
      <c r="DI112" s="790"/>
      <c r="DJ112" s="790"/>
      <c r="DK112" s="790"/>
      <c r="DL112" s="790" t="s">
        <v>411</v>
      </c>
      <c r="DM112" s="790"/>
      <c r="DN112" s="790"/>
      <c r="DO112" s="790"/>
      <c r="DP112" s="790"/>
      <c r="DQ112" s="790" t="s">
        <v>131</v>
      </c>
      <c r="DR112" s="790"/>
      <c r="DS112" s="790"/>
      <c r="DT112" s="790"/>
      <c r="DU112" s="790"/>
      <c r="DV112" s="796" t="s">
        <v>131</v>
      </c>
      <c r="DW112" s="796"/>
      <c r="DX112" s="796"/>
      <c r="DY112" s="796"/>
      <c r="DZ112" s="797"/>
    </row>
    <row r="113" spans="1:130" s="230" customFormat="1" ht="26.25" customHeight="1" x14ac:dyDescent="0.15">
      <c r="A113" s="914"/>
      <c r="B113" s="915"/>
      <c r="C113" s="752" t="s">
        <v>441</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92882</v>
      </c>
      <c r="AB113" s="919"/>
      <c r="AC113" s="919"/>
      <c r="AD113" s="919"/>
      <c r="AE113" s="920"/>
      <c r="AF113" s="921">
        <v>114032</v>
      </c>
      <c r="AG113" s="919"/>
      <c r="AH113" s="919"/>
      <c r="AI113" s="919"/>
      <c r="AJ113" s="920"/>
      <c r="AK113" s="921">
        <v>115609</v>
      </c>
      <c r="AL113" s="919"/>
      <c r="AM113" s="919"/>
      <c r="AN113" s="919"/>
      <c r="AO113" s="920"/>
      <c r="AP113" s="922">
        <v>1.5</v>
      </c>
      <c r="AQ113" s="923"/>
      <c r="AR113" s="923"/>
      <c r="AS113" s="923"/>
      <c r="AT113" s="924"/>
      <c r="AU113" s="932"/>
      <c r="AV113" s="933"/>
      <c r="AW113" s="933"/>
      <c r="AX113" s="933"/>
      <c r="AY113" s="933"/>
      <c r="AZ113" s="817" t="s">
        <v>442</v>
      </c>
      <c r="BA113" s="752"/>
      <c r="BB113" s="752"/>
      <c r="BC113" s="752"/>
      <c r="BD113" s="752"/>
      <c r="BE113" s="752"/>
      <c r="BF113" s="752"/>
      <c r="BG113" s="752"/>
      <c r="BH113" s="752"/>
      <c r="BI113" s="752"/>
      <c r="BJ113" s="752"/>
      <c r="BK113" s="752"/>
      <c r="BL113" s="752"/>
      <c r="BM113" s="752"/>
      <c r="BN113" s="752"/>
      <c r="BO113" s="752"/>
      <c r="BP113" s="753"/>
      <c r="BQ113" s="789">
        <v>957692</v>
      </c>
      <c r="BR113" s="790"/>
      <c r="BS113" s="790"/>
      <c r="BT113" s="790"/>
      <c r="BU113" s="790"/>
      <c r="BV113" s="790">
        <v>1235469</v>
      </c>
      <c r="BW113" s="790"/>
      <c r="BX113" s="790"/>
      <c r="BY113" s="790"/>
      <c r="BZ113" s="790"/>
      <c r="CA113" s="790">
        <v>1165004</v>
      </c>
      <c r="CB113" s="790"/>
      <c r="CC113" s="790"/>
      <c r="CD113" s="790"/>
      <c r="CE113" s="790"/>
      <c r="CF113" s="875">
        <v>15.3</v>
      </c>
      <c r="CG113" s="876"/>
      <c r="CH113" s="876"/>
      <c r="CI113" s="876"/>
      <c r="CJ113" s="876"/>
      <c r="CK113" s="927"/>
      <c r="CL113" s="821"/>
      <c r="CM113" s="817" t="s">
        <v>443</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131</v>
      </c>
      <c r="DH113" s="780"/>
      <c r="DI113" s="780"/>
      <c r="DJ113" s="780"/>
      <c r="DK113" s="781"/>
      <c r="DL113" s="782" t="s">
        <v>131</v>
      </c>
      <c r="DM113" s="780"/>
      <c r="DN113" s="780"/>
      <c r="DO113" s="780"/>
      <c r="DP113" s="781"/>
      <c r="DQ113" s="782" t="s">
        <v>411</v>
      </c>
      <c r="DR113" s="780"/>
      <c r="DS113" s="780"/>
      <c r="DT113" s="780"/>
      <c r="DU113" s="781"/>
      <c r="DV113" s="824" t="s">
        <v>131</v>
      </c>
      <c r="DW113" s="825"/>
      <c r="DX113" s="825"/>
      <c r="DY113" s="825"/>
      <c r="DZ113" s="826"/>
    </row>
    <row r="114" spans="1:130" s="230" customFormat="1" ht="26.25" customHeight="1" x14ac:dyDescent="0.15">
      <c r="A114" s="914"/>
      <c r="B114" s="915"/>
      <c r="C114" s="752" t="s">
        <v>444</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64230</v>
      </c>
      <c r="AB114" s="780"/>
      <c r="AC114" s="780"/>
      <c r="AD114" s="780"/>
      <c r="AE114" s="781"/>
      <c r="AF114" s="782">
        <v>52073</v>
      </c>
      <c r="AG114" s="780"/>
      <c r="AH114" s="780"/>
      <c r="AI114" s="780"/>
      <c r="AJ114" s="781"/>
      <c r="AK114" s="782">
        <v>57270</v>
      </c>
      <c r="AL114" s="780"/>
      <c r="AM114" s="780"/>
      <c r="AN114" s="780"/>
      <c r="AO114" s="781"/>
      <c r="AP114" s="824">
        <v>0.8</v>
      </c>
      <c r="AQ114" s="825"/>
      <c r="AR114" s="825"/>
      <c r="AS114" s="825"/>
      <c r="AT114" s="826"/>
      <c r="AU114" s="932"/>
      <c r="AV114" s="933"/>
      <c r="AW114" s="933"/>
      <c r="AX114" s="933"/>
      <c r="AY114" s="933"/>
      <c r="AZ114" s="817" t="s">
        <v>445</v>
      </c>
      <c r="BA114" s="752"/>
      <c r="BB114" s="752"/>
      <c r="BC114" s="752"/>
      <c r="BD114" s="752"/>
      <c r="BE114" s="752"/>
      <c r="BF114" s="752"/>
      <c r="BG114" s="752"/>
      <c r="BH114" s="752"/>
      <c r="BI114" s="752"/>
      <c r="BJ114" s="752"/>
      <c r="BK114" s="752"/>
      <c r="BL114" s="752"/>
      <c r="BM114" s="752"/>
      <c r="BN114" s="752"/>
      <c r="BO114" s="752"/>
      <c r="BP114" s="753"/>
      <c r="BQ114" s="789">
        <v>347642</v>
      </c>
      <c r="BR114" s="790"/>
      <c r="BS114" s="790"/>
      <c r="BT114" s="790"/>
      <c r="BU114" s="790"/>
      <c r="BV114" s="790">
        <v>264940</v>
      </c>
      <c r="BW114" s="790"/>
      <c r="BX114" s="790"/>
      <c r="BY114" s="790"/>
      <c r="BZ114" s="790"/>
      <c r="CA114" s="790">
        <v>132645</v>
      </c>
      <c r="CB114" s="790"/>
      <c r="CC114" s="790"/>
      <c r="CD114" s="790"/>
      <c r="CE114" s="790"/>
      <c r="CF114" s="875">
        <v>1.7</v>
      </c>
      <c r="CG114" s="876"/>
      <c r="CH114" s="876"/>
      <c r="CI114" s="876"/>
      <c r="CJ114" s="876"/>
      <c r="CK114" s="927"/>
      <c r="CL114" s="821"/>
      <c r="CM114" s="817" t="s">
        <v>446</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411</v>
      </c>
      <c r="DH114" s="780"/>
      <c r="DI114" s="780"/>
      <c r="DJ114" s="780"/>
      <c r="DK114" s="781"/>
      <c r="DL114" s="782" t="s">
        <v>411</v>
      </c>
      <c r="DM114" s="780"/>
      <c r="DN114" s="780"/>
      <c r="DO114" s="780"/>
      <c r="DP114" s="781"/>
      <c r="DQ114" s="782" t="s">
        <v>131</v>
      </c>
      <c r="DR114" s="780"/>
      <c r="DS114" s="780"/>
      <c r="DT114" s="780"/>
      <c r="DU114" s="781"/>
      <c r="DV114" s="824" t="s">
        <v>411</v>
      </c>
      <c r="DW114" s="825"/>
      <c r="DX114" s="825"/>
      <c r="DY114" s="825"/>
      <c r="DZ114" s="826"/>
    </row>
    <row r="115" spans="1:130" s="230" customFormat="1" ht="26.25" customHeight="1" x14ac:dyDescent="0.15">
      <c r="A115" s="914"/>
      <c r="B115" s="915"/>
      <c r="C115" s="752" t="s">
        <v>447</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411</v>
      </c>
      <c r="AB115" s="919"/>
      <c r="AC115" s="919"/>
      <c r="AD115" s="919"/>
      <c r="AE115" s="920"/>
      <c r="AF115" s="921" t="s">
        <v>131</v>
      </c>
      <c r="AG115" s="919"/>
      <c r="AH115" s="919"/>
      <c r="AI115" s="919"/>
      <c r="AJ115" s="920"/>
      <c r="AK115" s="921" t="s">
        <v>131</v>
      </c>
      <c r="AL115" s="919"/>
      <c r="AM115" s="919"/>
      <c r="AN115" s="919"/>
      <c r="AO115" s="920"/>
      <c r="AP115" s="922" t="s">
        <v>131</v>
      </c>
      <c r="AQ115" s="923"/>
      <c r="AR115" s="923"/>
      <c r="AS115" s="923"/>
      <c r="AT115" s="924"/>
      <c r="AU115" s="932"/>
      <c r="AV115" s="933"/>
      <c r="AW115" s="933"/>
      <c r="AX115" s="933"/>
      <c r="AY115" s="933"/>
      <c r="AZ115" s="817" t="s">
        <v>448</v>
      </c>
      <c r="BA115" s="752"/>
      <c r="BB115" s="752"/>
      <c r="BC115" s="752"/>
      <c r="BD115" s="752"/>
      <c r="BE115" s="752"/>
      <c r="BF115" s="752"/>
      <c r="BG115" s="752"/>
      <c r="BH115" s="752"/>
      <c r="BI115" s="752"/>
      <c r="BJ115" s="752"/>
      <c r="BK115" s="752"/>
      <c r="BL115" s="752"/>
      <c r="BM115" s="752"/>
      <c r="BN115" s="752"/>
      <c r="BO115" s="752"/>
      <c r="BP115" s="753"/>
      <c r="BQ115" s="789" t="s">
        <v>131</v>
      </c>
      <c r="BR115" s="790"/>
      <c r="BS115" s="790"/>
      <c r="BT115" s="790"/>
      <c r="BU115" s="790"/>
      <c r="BV115" s="790" t="s">
        <v>131</v>
      </c>
      <c r="BW115" s="790"/>
      <c r="BX115" s="790"/>
      <c r="BY115" s="790"/>
      <c r="BZ115" s="790"/>
      <c r="CA115" s="790" t="s">
        <v>131</v>
      </c>
      <c r="CB115" s="790"/>
      <c r="CC115" s="790"/>
      <c r="CD115" s="790"/>
      <c r="CE115" s="790"/>
      <c r="CF115" s="875" t="s">
        <v>131</v>
      </c>
      <c r="CG115" s="876"/>
      <c r="CH115" s="876"/>
      <c r="CI115" s="876"/>
      <c r="CJ115" s="876"/>
      <c r="CK115" s="927"/>
      <c r="CL115" s="821"/>
      <c r="CM115" s="817" t="s">
        <v>449</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131</v>
      </c>
      <c r="DH115" s="780"/>
      <c r="DI115" s="780"/>
      <c r="DJ115" s="780"/>
      <c r="DK115" s="781"/>
      <c r="DL115" s="782" t="s">
        <v>411</v>
      </c>
      <c r="DM115" s="780"/>
      <c r="DN115" s="780"/>
      <c r="DO115" s="780"/>
      <c r="DP115" s="781"/>
      <c r="DQ115" s="782" t="s">
        <v>411</v>
      </c>
      <c r="DR115" s="780"/>
      <c r="DS115" s="780"/>
      <c r="DT115" s="780"/>
      <c r="DU115" s="781"/>
      <c r="DV115" s="824" t="s">
        <v>411</v>
      </c>
      <c r="DW115" s="825"/>
      <c r="DX115" s="825"/>
      <c r="DY115" s="825"/>
      <c r="DZ115" s="826"/>
    </row>
    <row r="116" spans="1:130" s="230" customFormat="1" ht="26.25" customHeight="1" x14ac:dyDescent="0.15">
      <c r="A116" s="916"/>
      <c r="B116" s="917"/>
      <c r="C116" s="839" t="s">
        <v>450</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2136</v>
      </c>
      <c r="AB116" s="780"/>
      <c r="AC116" s="780"/>
      <c r="AD116" s="780"/>
      <c r="AE116" s="781"/>
      <c r="AF116" s="782">
        <v>505</v>
      </c>
      <c r="AG116" s="780"/>
      <c r="AH116" s="780"/>
      <c r="AI116" s="780"/>
      <c r="AJ116" s="781"/>
      <c r="AK116" s="782">
        <v>148</v>
      </c>
      <c r="AL116" s="780"/>
      <c r="AM116" s="780"/>
      <c r="AN116" s="780"/>
      <c r="AO116" s="781"/>
      <c r="AP116" s="824">
        <v>0</v>
      </c>
      <c r="AQ116" s="825"/>
      <c r="AR116" s="825"/>
      <c r="AS116" s="825"/>
      <c r="AT116" s="826"/>
      <c r="AU116" s="932"/>
      <c r="AV116" s="933"/>
      <c r="AW116" s="933"/>
      <c r="AX116" s="933"/>
      <c r="AY116" s="933"/>
      <c r="AZ116" s="909" t="s">
        <v>451</v>
      </c>
      <c r="BA116" s="910"/>
      <c r="BB116" s="910"/>
      <c r="BC116" s="910"/>
      <c r="BD116" s="910"/>
      <c r="BE116" s="910"/>
      <c r="BF116" s="910"/>
      <c r="BG116" s="910"/>
      <c r="BH116" s="910"/>
      <c r="BI116" s="910"/>
      <c r="BJ116" s="910"/>
      <c r="BK116" s="910"/>
      <c r="BL116" s="910"/>
      <c r="BM116" s="910"/>
      <c r="BN116" s="910"/>
      <c r="BO116" s="910"/>
      <c r="BP116" s="911"/>
      <c r="BQ116" s="789" t="s">
        <v>411</v>
      </c>
      <c r="BR116" s="790"/>
      <c r="BS116" s="790"/>
      <c r="BT116" s="790"/>
      <c r="BU116" s="790"/>
      <c r="BV116" s="790" t="s">
        <v>131</v>
      </c>
      <c r="BW116" s="790"/>
      <c r="BX116" s="790"/>
      <c r="BY116" s="790"/>
      <c r="BZ116" s="790"/>
      <c r="CA116" s="790" t="s">
        <v>131</v>
      </c>
      <c r="CB116" s="790"/>
      <c r="CC116" s="790"/>
      <c r="CD116" s="790"/>
      <c r="CE116" s="790"/>
      <c r="CF116" s="875" t="s">
        <v>131</v>
      </c>
      <c r="CG116" s="876"/>
      <c r="CH116" s="876"/>
      <c r="CI116" s="876"/>
      <c r="CJ116" s="876"/>
      <c r="CK116" s="927"/>
      <c r="CL116" s="821"/>
      <c r="CM116" s="817" t="s">
        <v>452</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131</v>
      </c>
      <c r="DH116" s="780"/>
      <c r="DI116" s="780"/>
      <c r="DJ116" s="780"/>
      <c r="DK116" s="781"/>
      <c r="DL116" s="782" t="s">
        <v>411</v>
      </c>
      <c r="DM116" s="780"/>
      <c r="DN116" s="780"/>
      <c r="DO116" s="780"/>
      <c r="DP116" s="781"/>
      <c r="DQ116" s="782" t="s">
        <v>131</v>
      </c>
      <c r="DR116" s="780"/>
      <c r="DS116" s="780"/>
      <c r="DT116" s="780"/>
      <c r="DU116" s="781"/>
      <c r="DV116" s="824" t="s">
        <v>411</v>
      </c>
      <c r="DW116" s="825"/>
      <c r="DX116" s="825"/>
      <c r="DY116" s="825"/>
      <c r="DZ116" s="826"/>
    </row>
    <row r="117" spans="1:130" s="230" customFormat="1" ht="26.25" customHeight="1" x14ac:dyDescent="0.15">
      <c r="A117" s="895" t="s">
        <v>189</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453</v>
      </c>
      <c r="Z117" s="897"/>
      <c r="AA117" s="902">
        <v>1470078</v>
      </c>
      <c r="AB117" s="903"/>
      <c r="AC117" s="903"/>
      <c r="AD117" s="903"/>
      <c r="AE117" s="904"/>
      <c r="AF117" s="905">
        <v>1464406</v>
      </c>
      <c r="AG117" s="903"/>
      <c r="AH117" s="903"/>
      <c r="AI117" s="903"/>
      <c r="AJ117" s="904"/>
      <c r="AK117" s="905">
        <v>1426268</v>
      </c>
      <c r="AL117" s="903"/>
      <c r="AM117" s="903"/>
      <c r="AN117" s="903"/>
      <c r="AO117" s="904"/>
      <c r="AP117" s="906"/>
      <c r="AQ117" s="907"/>
      <c r="AR117" s="907"/>
      <c r="AS117" s="907"/>
      <c r="AT117" s="908"/>
      <c r="AU117" s="932"/>
      <c r="AV117" s="933"/>
      <c r="AW117" s="933"/>
      <c r="AX117" s="933"/>
      <c r="AY117" s="933"/>
      <c r="AZ117" s="863" t="s">
        <v>454</v>
      </c>
      <c r="BA117" s="864"/>
      <c r="BB117" s="864"/>
      <c r="BC117" s="864"/>
      <c r="BD117" s="864"/>
      <c r="BE117" s="864"/>
      <c r="BF117" s="864"/>
      <c r="BG117" s="864"/>
      <c r="BH117" s="864"/>
      <c r="BI117" s="864"/>
      <c r="BJ117" s="864"/>
      <c r="BK117" s="864"/>
      <c r="BL117" s="864"/>
      <c r="BM117" s="864"/>
      <c r="BN117" s="864"/>
      <c r="BO117" s="864"/>
      <c r="BP117" s="865"/>
      <c r="BQ117" s="789" t="s">
        <v>131</v>
      </c>
      <c r="BR117" s="790"/>
      <c r="BS117" s="790"/>
      <c r="BT117" s="790"/>
      <c r="BU117" s="790"/>
      <c r="BV117" s="790" t="s">
        <v>131</v>
      </c>
      <c r="BW117" s="790"/>
      <c r="BX117" s="790"/>
      <c r="BY117" s="790"/>
      <c r="BZ117" s="790"/>
      <c r="CA117" s="790" t="s">
        <v>131</v>
      </c>
      <c r="CB117" s="790"/>
      <c r="CC117" s="790"/>
      <c r="CD117" s="790"/>
      <c r="CE117" s="790"/>
      <c r="CF117" s="875" t="s">
        <v>131</v>
      </c>
      <c r="CG117" s="876"/>
      <c r="CH117" s="876"/>
      <c r="CI117" s="876"/>
      <c r="CJ117" s="876"/>
      <c r="CK117" s="927"/>
      <c r="CL117" s="821"/>
      <c r="CM117" s="817" t="s">
        <v>455</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131</v>
      </c>
      <c r="DH117" s="780"/>
      <c r="DI117" s="780"/>
      <c r="DJ117" s="780"/>
      <c r="DK117" s="781"/>
      <c r="DL117" s="782" t="s">
        <v>131</v>
      </c>
      <c r="DM117" s="780"/>
      <c r="DN117" s="780"/>
      <c r="DO117" s="780"/>
      <c r="DP117" s="781"/>
      <c r="DQ117" s="782" t="s">
        <v>411</v>
      </c>
      <c r="DR117" s="780"/>
      <c r="DS117" s="780"/>
      <c r="DT117" s="780"/>
      <c r="DU117" s="781"/>
      <c r="DV117" s="824" t="s">
        <v>411</v>
      </c>
      <c r="DW117" s="825"/>
      <c r="DX117" s="825"/>
      <c r="DY117" s="825"/>
      <c r="DZ117" s="826"/>
    </row>
    <row r="118" spans="1:130" s="230" customFormat="1" ht="26.25" customHeight="1" x14ac:dyDescent="0.15">
      <c r="A118" s="895" t="s">
        <v>429</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426</v>
      </c>
      <c r="AB118" s="896"/>
      <c r="AC118" s="896"/>
      <c r="AD118" s="896"/>
      <c r="AE118" s="897"/>
      <c r="AF118" s="898" t="s">
        <v>427</v>
      </c>
      <c r="AG118" s="896"/>
      <c r="AH118" s="896"/>
      <c r="AI118" s="896"/>
      <c r="AJ118" s="897"/>
      <c r="AK118" s="898" t="s">
        <v>310</v>
      </c>
      <c r="AL118" s="896"/>
      <c r="AM118" s="896"/>
      <c r="AN118" s="896"/>
      <c r="AO118" s="897"/>
      <c r="AP118" s="899" t="s">
        <v>428</v>
      </c>
      <c r="AQ118" s="900"/>
      <c r="AR118" s="900"/>
      <c r="AS118" s="900"/>
      <c r="AT118" s="901"/>
      <c r="AU118" s="932"/>
      <c r="AV118" s="933"/>
      <c r="AW118" s="933"/>
      <c r="AX118" s="933"/>
      <c r="AY118" s="933"/>
      <c r="AZ118" s="838" t="s">
        <v>456</v>
      </c>
      <c r="BA118" s="839"/>
      <c r="BB118" s="839"/>
      <c r="BC118" s="839"/>
      <c r="BD118" s="839"/>
      <c r="BE118" s="839"/>
      <c r="BF118" s="839"/>
      <c r="BG118" s="839"/>
      <c r="BH118" s="839"/>
      <c r="BI118" s="839"/>
      <c r="BJ118" s="839"/>
      <c r="BK118" s="839"/>
      <c r="BL118" s="839"/>
      <c r="BM118" s="839"/>
      <c r="BN118" s="839"/>
      <c r="BO118" s="839"/>
      <c r="BP118" s="840"/>
      <c r="BQ118" s="879" t="s">
        <v>411</v>
      </c>
      <c r="BR118" s="845"/>
      <c r="BS118" s="845"/>
      <c r="BT118" s="845"/>
      <c r="BU118" s="845"/>
      <c r="BV118" s="845" t="s">
        <v>411</v>
      </c>
      <c r="BW118" s="845"/>
      <c r="BX118" s="845"/>
      <c r="BY118" s="845"/>
      <c r="BZ118" s="845"/>
      <c r="CA118" s="845" t="s">
        <v>411</v>
      </c>
      <c r="CB118" s="845"/>
      <c r="CC118" s="845"/>
      <c r="CD118" s="845"/>
      <c r="CE118" s="845"/>
      <c r="CF118" s="875" t="s">
        <v>131</v>
      </c>
      <c r="CG118" s="876"/>
      <c r="CH118" s="876"/>
      <c r="CI118" s="876"/>
      <c r="CJ118" s="876"/>
      <c r="CK118" s="927"/>
      <c r="CL118" s="821"/>
      <c r="CM118" s="817" t="s">
        <v>457</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411</v>
      </c>
      <c r="DH118" s="780"/>
      <c r="DI118" s="780"/>
      <c r="DJ118" s="780"/>
      <c r="DK118" s="781"/>
      <c r="DL118" s="782" t="s">
        <v>411</v>
      </c>
      <c r="DM118" s="780"/>
      <c r="DN118" s="780"/>
      <c r="DO118" s="780"/>
      <c r="DP118" s="781"/>
      <c r="DQ118" s="782" t="s">
        <v>131</v>
      </c>
      <c r="DR118" s="780"/>
      <c r="DS118" s="780"/>
      <c r="DT118" s="780"/>
      <c r="DU118" s="781"/>
      <c r="DV118" s="824" t="s">
        <v>411</v>
      </c>
      <c r="DW118" s="825"/>
      <c r="DX118" s="825"/>
      <c r="DY118" s="825"/>
      <c r="DZ118" s="826"/>
    </row>
    <row r="119" spans="1:130" s="230" customFormat="1" ht="26.25" customHeight="1" x14ac:dyDescent="0.15">
      <c r="A119" s="818" t="s">
        <v>432</v>
      </c>
      <c r="B119" s="819"/>
      <c r="C119" s="860" t="s">
        <v>433</v>
      </c>
      <c r="D119" s="810"/>
      <c r="E119" s="810"/>
      <c r="F119" s="810"/>
      <c r="G119" s="810"/>
      <c r="H119" s="810"/>
      <c r="I119" s="810"/>
      <c r="J119" s="810"/>
      <c r="K119" s="810"/>
      <c r="L119" s="810"/>
      <c r="M119" s="810"/>
      <c r="N119" s="810"/>
      <c r="O119" s="810"/>
      <c r="P119" s="810"/>
      <c r="Q119" s="810"/>
      <c r="R119" s="810"/>
      <c r="S119" s="810"/>
      <c r="T119" s="810"/>
      <c r="U119" s="810"/>
      <c r="V119" s="810"/>
      <c r="W119" s="810"/>
      <c r="X119" s="810"/>
      <c r="Y119" s="810"/>
      <c r="Z119" s="811"/>
      <c r="AA119" s="888" t="s">
        <v>131</v>
      </c>
      <c r="AB119" s="889"/>
      <c r="AC119" s="889"/>
      <c r="AD119" s="889"/>
      <c r="AE119" s="890"/>
      <c r="AF119" s="891" t="s">
        <v>131</v>
      </c>
      <c r="AG119" s="889"/>
      <c r="AH119" s="889"/>
      <c r="AI119" s="889"/>
      <c r="AJ119" s="890"/>
      <c r="AK119" s="891" t="s">
        <v>411</v>
      </c>
      <c r="AL119" s="889"/>
      <c r="AM119" s="889"/>
      <c r="AN119" s="889"/>
      <c r="AO119" s="890"/>
      <c r="AP119" s="892" t="s">
        <v>131</v>
      </c>
      <c r="AQ119" s="893"/>
      <c r="AR119" s="893"/>
      <c r="AS119" s="893"/>
      <c r="AT119" s="894"/>
      <c r="AU119" s="934"/>
      <c r="AV119" s="935"/>
      <c r="AW119" s="935"/>
      <c r="AX119" s="935"/>
      <c r="AY119" s="935"/>
      <c r="AZ119" s="251" t="s">
        <v>189</v>
      </c>
      <c r="BA119" s="251"/>
      <c r="BB119" s="251"/>
      <c r="BC119" s="251"/>
      <c r="BD119" s="251"/>
      <c r="BE119" s="251"/>
      <c r="BF119" s="251"/>
      <c r="BG119" s="251"/>
      <c r="BH119" s="251"/>
      <c r="BI119" s="251"/>
      <c r="BJ119" s="251"/>
      <c r="BK119" s="251"/>
      <c r="BL119" s="251"/>
      <c r="BM119" s="251"/>
      <c r="BN119" s="251"/>
      <c r="BO119" s="877" t="s">
        <v>458</v>
      </c>
      <c r="BP119" s="878"/>
      <c r="BQ119" s="879">
        <v>15687672</v>
      </c>
      <c r="BR119" s="845"/>
      <c r="BS119" s="845"/>
      <c r="BT119" s="845"/>
      <c r="BU119" s="845"/>
      <c r="BV119" s="845">
        <v>15392496</v>
      </c>
      <c r="BW119" s="845"/>
      <c r="BX119" s="845"/>
      <c r="BY119" s="845"/>
      <c r="BZ119" s="845"/>
      <c r="CA119" s="845">
        <v>14296763</v>
      </c>
      <c r="CB119" s="845"/>
      <c r="CC119" s="845"/>
      <c r="CD119" s="845"/>
      <c r="CE119" s="845"/>
      <c r="CF119" s="748"/>
      <c r="CG119" s="749"/>
      <c r="CH119" s="749"/>
      <c r="CI119" s="749"/>
      <c r="CJ119" s="834"/>
      <c r="CK119" s="928"/>
      <c r="CL119" s="823"/>
      <c r="CM119" s="838" t="s">
        <v>459</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131</v>
      </c>
      <c r="DH119" s="764"/>
      <c r="DI119" s="764"/>
      <c r="DJ119" s="764"/>
      <c r="DK119" s="765"/>
      <c r="DL119" s="766" t="s">
        <v>131</v>
      </c>
      <c r="DM119" s="764"/>
      <c r="DN119" s="764"/>
      <c r="DO119" s="764"/>
      <c r="DP119" s="765"/>
      <c r="DQ119" s="766" t="s">
        <v>411</v>
      </c>
      <c r="DR119" s="764"/>
      <c r="DS119" s="764"/>
      <c r="DT119" s="764"/>
      <c r="DU119" s="765"/>
      <c r="DV119" s="848" t="s">
        <v>131</v>
      </c>
      <c r="DW119" s="849"/>
      <c r="DX119" s="849"/>
      <c r="DY119" s="849"/>
      <c r="DZ119" s="850"/>
    </row>
    <row r="120" spans="1:130" s="230" customFormat="1" ht="26.25" customHeight="1" x14ac:dyDescent="0.15">
      <c r="A120" s="820"/>
      <c r="B120" s="821"/>
      <c r="C120" s="817" t="s">
        <v>436</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411</v>
      </c>
      <c r="AB120" s="780"/>
      <c r="AC120" s="780"/>
      <c r="AD120" s="780"/>
      <c r="AE120" s="781"/>
      <c r="AF120" s="782" t="s">
        <v>131</v>
      </c>
      <c r="AG120" s="780"/>
      <c r="AH120" s="780"/>
      <c r="AI120" s="780"/>
      <c r="AJ120" s="781"/>
      <c r="AK120" s="782" t="s">
        <v>411</v>
      </c>
      <c r="AL120" s="780"/>
      <c r="AM120" s="780"/>
      <c r="AN120" s="780"/>
      <c r="AO120" s="781"/>
      <c r="AP120" s="824" t="s">
        <v>131</v>
      </c>
      <c r="AQ120" s="825"/>
      <c r="AR120" s="825"/>
      <c r="AS120" s="825"/>
      <c r="AT120" s="826"/>
      <c r="AU120" s="880" t="s">
        <v>460</v>
      </c>
      <c r="AV120" s="881"/>
      <c r="AW120" s="881"/>
      <c r="AX120" s="881"/>
      <c r="AY120" s="882"/>
      <c r="AZ120" s="860" t="s">
        <v>461</v>
      </c>
      <c r="BA120" s="810"/>
      <c r="BB120" s="810"/>
      <c r="BC120" s="810"/>
      <c r="BD120" s="810"/>
      <c r="BE120" s="810"/>
      <c r="BF120" s="810"/>
      <c r="BG120" s="810"/>
      <c r="BH120" s="810"/>
      <c r="BI120" s="810"/>
      <c r="BJ120" s="810"/>
      <c r="BK120" s="810"/>
      <c r="BL120" s="810"/>
      <c r="BM120" s="810"/>
      <c r="BN120" s="810"/>
      <c r="BO120" s="810"/>
      <c r="BP120" s="811"/>
      <c r="BQ120" s="861">
        <v>1827010</v>
      </c>
      <c r="BR120" s="842"/>
      <c r="BS120" s="842"/>
      <c r="BT120" s="842"/>
      <c r="BU120" s="842"/>
      <c r="BV120" s="842">
        <v>2733365</v>
      </c>
      <c r="BW120" s="842"/>
      <c r="BX120" s="842"/>
      <c r="BY120" s="842"/>
      <c r="BZ120" s="842"/>
      <c r="CA120" s="842">
        <v>3401543</v>
      </c>
      <c r="CB120" s="842"/>
      <c r="CC120" s="842"/>
      <c r="CD120" s="842"/>
      <c r="CE120" s="842"/>
      <c r="CF120" s="866">
        <v>44.6</v>
      </c>
      <c r="CG120" s="867"/>
      <c r="CH120" s="867"/>
      <c r="CI120" s="867"/>
      <c r="CJ120" s="867"/>
      <c r="CK120" s="868" t="s">
        <v>462</v>
      </c>
      <c r="CL120" s="852"/>
      <c r="CM120" s="852"/>
      <c r="CN120" s="852"/>
      <c r="CO120" s="853"/>
      <c r="CP120" s="872" t="s">
        <v>463</v>
      </c>
      <c r="CQ120" s="873"/>
      <c r="CR120" s="873"/>
      <c r="CS120" s="873"/>
      <c r="CT120" s="873"/>
      <c r="CU120" s="873"/>
      <c r="CV120" s="873"/>
      <c r="CW120" s="873"/>
      <c r="CX120" s="873"/>
      <c r="CY120" s="873"/>
      <c r="CZ120" s="873"/>
      <c r="DA120" s="873"/>
      <c r="DB120" s="873"/>
      <c r="DC120" s="873"/>
      <c r="DD120" s="873"/>
      <c r="DE120" s="873"/>
      <c r="DF120" s="874"/>
      <c r="DG120" s="861" t="s">
        <v>131</v>
      </c>
      <c r="DH120" s="842"/>
      <c r="DI120" s="842"/>
      <c r="DJ120" s="842"/>
      <c r="DK120" s="842"/>
      <c r="DL120" s="842" t="s">
        <v>411</v>
      </c>
      <c r="DM120" s="842"/>
      <c r="DN120" s="842"/>
      <c r="DO120" s="842"/>
      <c r="DP120" s="842"/>
      <c r="DQ120" s="842">
        <v>1501338</v>
      </c>
      <c r="DR120" s="842"/>
      <c r="DS120" s="842"/>
      <c r="DT120" s="842"/>
      <c r="DU120" s="842"/>
      <c r="DV120" s="843">
        <v>19.7</v>
      </c>
      <c r="DW120" s="843"/>
      <c r="DX120" s="843"/>
      <c r="DY120" s="843"/>
      <c r="DZ120" s="844"/>
    </row>
    <row r="121" spans="1:130" s="230" customFormat="1" ht="26.25" customHeight="1" x14ac:dyDescent="0.15">
      <c r="A121" s="820"/>
      <c r="B121" s="821"/>
      <c r="C121" s="863" t="s">
        <v>464</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411</v>
      </c>
      <c r="AB121" s="780"/>
      <c r="AC121" s="780"/>
      <c r="AD121" s="780"/>
      <c r="AE121" s="781"/>
      <c r="AF121" s="782" t="s">
        <v>411</v>
      </c>
      <c r="AG121" s="780"/>
      <c r="AH121" s="780"/>
      <c r="AI121" s="780"/>
      <c r="AJ121" s="781"/>
      <c r="AK121" s="782" t="s">
        <v>411</v>
      </c>
      <c r="AL121" s="780"/>
      <c r="AM121" s="780"/>
      <c r="AN121" s="780"/>
      <c r="AO121" s="781"/>
      <c r="AP121" s="824" t="s">
        <v>411</v>
      </c>
      <c r="AQ121" s="825"/>
      <c r="AR121" s="825"/>
      <c r="AS121" s="825"/>
      <c r="AT121" s="826"/>
      <c r="AU121" s="883"/>
      <c r="AV121" s="884"/>
      <c r="AW121" s="884"/>
      <c r="AX121" s="884"/>
      <c r="AY121" s="885"/>
      <c r="AZ121" s="817" t="s">
        <v>465</v>
      </c>
      <c r="BA121" s="752"/>
      <c r="BB121" s="752"/>
      <c r="BC121" s="752"/>
      <c r="BD121" s="752"/>
      <c r="BE121" s="752"/>
      <c r="BF121" s="752"/>
      <c r="BG121" s="752"/>
      <c r="BH121" s="752"/>
      <c r="BI121" s="752"/>
      <c r="BJ121" s="752"/>
      <c r="BK121" s="752"/>
      <c r="BL121" s="752"/>
      <c r="BM121" s="752"/>
      <c r="BN121" s="752"/>
      <c r="BO121" s="752"/>
      <c r="BP121" s="753"/>
      <c r="BQ121" s="789" t="s">
        <v>131</v>
      </c>
      <c r="BR121" s="790"/>
      <c r="BS121" s="790"/>
      <c r="BT121" s="790"/>
      <c r="BU121" s="790"/>
      <c r="BV121" s="790" t="s">
        <v>131</v>
      </c>
      <c r="BW121" s="790"/>
      <c r="BX121" s="790"/>
      <c r="BY121" s="790"/>
      <c r="BZ121" s="790"/>
      <c r="CA121" s="790" t="s">
        <v>411</v>
      </c>
      <c r="CB121" s="790"/>
      <c r="CC121" s="790"/>
      <c r="CD121" s="790"/>
      <c r="CE121" s="790"/>
      <c r="CF121" s="875" t="s">
        <v>131</v>
      </c>
      <c r="CG121" s="876"/>
      <c r="CH121" s="876"/>
      <c r="CI121" s="876"/>
      <c r="CJ121" s="876"/>
      <c r="CK121" s="869"/>
      <c r="CL121" s="855"/>
      <c r="CM121" s="855"/>
      <c r="CN121" s="855"/>
      <c r="CO121" s="856"/>
      <c r="CP121" s="835" t="s">
        <v>406</v>
      </c>
      <c r="CQ121" s="836"/>
      <c r="CR121" s="836"/>
      <c r="CS121" s="836"/>
      <c r="CT121" s="836"/>
      <c r="CU121" s="836"/>
      <c r="CV121" s="836"/>
      <c r="CW121" s="836"/>
      <c r="CX121" s="836"/>
      <c r="CY121" s="836"/>
      <c r="CZ121" s="836"/>
      <c r="DA121" s="836"/>
      <c r="DB121" s="836"/>
      <c r="DC121" s="836"/>
      <c r="DD121" s="836"/>
      <c r="DE121" s="836"/>
      <c r="DF121" s="837"/>
      <c r="DG121" s="789" t="s">
        <v>131</v>
      </c>
      <c r="DH121" s="790"/>
      <c r="DI121" s="790"/>
      <c r="DJ121" s="790"/>
      <c r="DK121" s="790"/>
      <c r="DL121" s="790" t="s">
        <v>131</v>
      </c>
      <c r="DM121" s="790"/>
      <c r="DN121" s="790"/>
      <c r="DO121" s="790"/>
      <c r="DP121" s="790"/>
      <c r="DQ121" s="790" t="s">
        <v>411</v>
      </c>
      <c r="DR121" s="790"/>
      <c r="DS121" s="790"/>
      <c r="DT121" s="790"/>
      <c r="DU121" s="790"/>
      <c r="DV121" s="796" t="s">
        <v>411</v>
      </c>
      <c r="DW121" s="796"/>
      <c r="DX121" s="796"/>
      <c r="DY121" s="796"/>
      <c r="DZ121" s="797"/>
    </row>
    <row r="122" spans="1:130" s="230" customFormat="1" ht="26.25" customHeight="1" x14ac:dyDescent="0.15">
      <c r="A122" s="820"/>
      <c r="B122" s="821"/>
      <c r="C122" s="817" t="s">
        <v>446</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411</v>
      </c>
      <c r="AB122" s="780"/>
      <c r="AC122" s="780"/>
      <c r="AD122" s="780"/>
      <c r="AE122" s="781"/>
      <c r="AF122" s="782" t="s">
        <v>131</v>
      </c>
      <c r="AG122" s="780"/>
      <c r="AH122" s="780"/>
      <c r="AI122" s="780"/>
      <c r="AJ122" s="781"/>
      <c r="AK122" s="782" t="s">
        <v>131</v>
      </c>
      <c r="AL122" s="780"/>
      <c r="AM122" s="780"/>
      <c r="AN122" s="780"/>
      <c r="AO122" s="781"/>
      <c r="AP122" s="824" t="s">
        <v>131</v>
      </c>
      <c r="AQ122" s="825"/>
      <c r="AR122" s="825"/>
      <c r="AS122" s="825"/>
      <c r="AT122" s="826"/>
      <c r="AU122" s="883"/>
      <c r="AV122" s="884"/>
      <c r="AW122" s="884"/>
      <c r="AX122" s="884"/>
      <c r="AY122" s="885"/>
      <c r="AZ122" s="838" t="s">
        <v>466</v>
      </c>
      <c r="BA122" s="839"/>
      <c r="BB122" s="839"/>
      <c r="BC122" s="839"/>
      <c r="BD122" s="839"/>
      <c r="BE122" s="839"/>
      <c r="BF122" s="839"/>
      <c r="BG122" s="839"/>
      <c r="BH122" s="839"/>
      <c r="BI122" s="839"/>
      <c r="BJ122" s="839"/>
      <c r="BK122" s="839"/>
      <c r="BL122" s="839"/>
      <c r="BM122" s="839"/>
      <c r="BN122" s="839"/>
      <c r="BO122" s="839"/>
      <c r="BP122" s="840"/>
      <c r="BQ122" s="879">
        <v>8811358</v>
      </c>
      <c r="BR122" s="845"/>
      <c r="BS122" s="845"/>
      <c r="BT122" s="845"/>
      <c r="BU122" s="845"/>
      <c r="BV122" s="845">
        <v>8828250</v>
      </c>
      <c r="BW122" s="845"/>
      <c r="BX122" s="845"/>
      <c r="BY122" s="845"/>
      <c r="BZ122" s="845"/>
      <c r="CA122" s="845">
        <v>8559080</v>
      </c>
      <c r="CB122" s="845"/>
      <c r="CC122" s="845"/>
      <c r="CD122" s="845"/>
      <c r="CE122" s="845"/>
      <c r="CF122" s="846">
        <v>112.2</v>
      </c>
      <c r="CG122" s="847"/>
      <c r="CH122" s="847"/>
      <c r="CI122" s="847"/>
      <c r="CJ122" s="847"/>
      <c r="CK122" s="869"/>
      <c r="CL122" s="855"/>
      <c r="CM122" s="855"/>
      <c r="CN122" s="855"/>
      <c r="CO122" s="856"/>
      <c r="CP122" s="835" t="s">
        <v>467</v>
      </c>
      <c r="CQ122" s="836"/>
      <c r="CR122" s="836"/>
      <c r="CS122" s="836"/>
      <c r="CT122" s="836"/>
      <c r="CU122" s="836"/>
      <c r="CV122" s="836"/>
      <c r="CW122" s="836"/>
      <c r="CX122" s="836"/>
      <c r="CY122" s="836"/>
      <c r="CZ122" s="836"/>
      <c r="DA122" s="836"/>
      <c r="DB122" s="836"/>
      <c r="DC122" s="836"/>
      <c r="DD122" s="836"/>
      <c r="DE122" s="836"/>
      <c r="DF122" s="837"/>
      <c r="DG122" s="789" t="s">
        <v>411</v>
      </c>
      <c r="DH122" s="790"/>
      <c r="DI122" s="790"/>
      <c r="DJ122" s="790"/>
      <c r="DK122" s="790"/>
      <c r="DL122" s="790" t="s">
        <v>411</v>
      </c>
      <c r="DM122" s="790"/>
      <c r="DN122" s="790"/>
      <c r="DO122" s="790"/>
      <c r="DP122" s="790"/>
      <c r="DQ122" s="790" t="s">
        <v>131</v>
      </c>
      <c r="DR122" s="790"/>
      <c r="DS122" s="790"/>
      <c r="DT122" s="790"/>
      <c r="DU122" s="790"/>
      <c r="DV122" s="796" t="s">
        <v>131</v>
      </c>
      <c r="DW122" s="796"/>
      <c r="DX122" s="796"/>
      <c r="DY122" s="796"/>
      <c r="DZ122" s="797"/>
    </row>
    <row r="123" spans="1:130" s="230" customFormat="1" ht="26.25" customHeight="1" x14ac:dyDescent="0.15">
      <c r="A123" s="820"/>
      <c r="B123" s="821"/>
      <c r="C123" s="817" t="s">
        <v>452</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131</v>
      </c>
      <c r="AB123" s="780"/>
      <c r="AC123" s="780"/>
      <c r="AD123" s="780"/>
      <c r="AE123" s="781"/>
      <c r="AF123" s="782" t="s">
        <v>131</v>
      </c>
      <c r="AG123" s="780"/>
      <c r="AH123" s="780"/>
      <c r="AI123" s="780"/>
      <c r="AJ123" s="781"/>
      <c r="AK123" s="782" t="s">
        <v>131</v>
      </c>
      <c r="AL123" s="780"/>
      <c r="AM123" s="780"/>
      <c r="AN123" s="780"/>
      <c r="AO123" s="781"/>
      <c r="AP123" s="824" t="s">
        <v>131</v>
      </c>
      <c r="AQ123" s="825"/>
      <c r="AR123" s="825"/>
      <c r="AS123" s="825"/>
      <c r="AT123" s="826"/>
      <c r="AU123" s="886"/>
      <c r="AV123" s="887"/>
      <c r="AW123" s="887"/>
      <c r="AX123" s="887"/>
      <c r="AY123" s="887"/>
      <c r="AZ123" s="251" t="s">
        <v>189</v>
      </c>
      <c r="BA123" s="251"/>
      <c r="BB123" s="251"/>
      <c r="BC123" s="251"/>
      <c r="BD123" s="251"/>
      <c r="BE123" s="251"/>
      <c r="BF123" s="251"/>
      <c r="BG123" s="251"/>
      <c r="BH123" s="251"/>
      <c r="BI123" s="251"/>
      <c r="BJ123" s="251"/>
      <c r="BK123" s="251"/>
      <c r="BL123" s="251"/>
      <c r="BM123" s="251"/>
      <c r="BN123" s="251"/>
      <c r="BO123" s="877" t="s">
        <v>468</v>
      </c>
      <c r="BP123" s="878"/>
      <c r="BQ123" s="832">
        <v>10638368</v>
      </c>
      <c r="BR123" s="833"/>
      <c r="BS123" s="833"/>
      <c r="BT123" s="833"/>
      <c r="BU123" s="833"/>
      <c r="BV123" s="833">
        <v>11561615</v>
      </c>
      <c r="BW123" s="833"/>
      <c r="BX123" s="833"/>
      <c r="BY123" s="833"/>
      <c r="BZ123" s="833"/>
      <c r="CA123" s="833">
        <v>11960623</v>
      </c>
      <c r="CB123" s="833"/>
      <c r="CC123" s="833"/>
      <c r="CD123" s="833"/>
      <c r="CE123" s="833"/>
      <c r="CF123" s="748"/>
      <c r="CG123" s="749"/>
      <c r="CH123" s="749"/>
      <c r="CI123" s="749"/>
      <c r="CJ123" s="834"/>
      <c r="CK123" s="869"/>
      <c r="CL123" s="855"/>
      <c r="CM123" s="855"/>
      <c r="CN123" s="855"/>
      <c r="CO123" s="856"/>
      <c r="CP123" s="835"/>
      <c r="CQ123" s="836"/>
      <c r="CR123" s="836"/>
      <c r="CS123" s="836"/>
      <c r="CT123" s="836"/>
      <c r="CU123" s="836"/>
      <c r="CV123" s="836"/>
      <c r="CW123" s="836"/>
      <c r="CX123" s="836"/>
      <c r="CY123" s="836"/>
      <c r="CZ123" s="836"/>
      <c r="DA123" s="836"/>
      <c r="DB123" s="836"/>
      <c r="DC123" s="836"/>
      <c r="DD123" s="836"/>
      <c r="DE123" s="836"/>
      <c r="DF123" s="837"/>
      <c r="DG123" s="779"/>
      <c r="DH123" s="780"/>
      <c r="DI123" s="780"/>
      <c r="DJ123" s="780"/>
      <c r="DK123" s="781"/>
      <c r="DL123" s="782"/>
      <c r="DM123" s="780"/>
      <c r="DN123" s="780"/>
      <c r="DO123" s="780"/>
      <c r="DP123" s="781"/>
      <c r="DQ123" s="782"/>
      <c r="DR123" s="780"/>
      <c r="DS123" s="780"/>
      <c r="DT123" s="780"/>
      <c r="DU123" s="781"/>
      <c r="DV123" s="824"/>
      <c r="DW123" s="825"/>
      <c r="DX123" s="825"/>
      <c r="DY123" s="825"/>
      <c r="DZ123" s="826"/>
    </row>
    <row r="124" spans="1:130" s="230" customFormat="1" ht="26.25" customHeight="1" thickBot="1" x14ac:dyDescent="0.2">
      <c r="A124" s="820"/>
      <c r="B124" s="821"/>
      <c r="C124" s="817" t="s">
        <v>455</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411</v>
      </c>
      <c r="AB124" s="780"/>
      <c r="AC124" s="780"/>
      <c r="AD124" s="780"/>
      <c r="AE124" s="781"/>
      <c r="AF124" s="782" t="s">
        <v>411</v>
      </c>
      <c r="AG124" s="780"/>
      <c r="AH124" s="780"/>
      <c r="AI124" s="780"/>
      <c r="AJ124" s="781"/>
      <c r="AK124" s="782" t="s">
        <v>411</v>
      </c>
      <c r="AL124" s="780"/>
      <c r="AM124" s="780"/>
      <c r="AN124" s="780"/>
      <c r="AO124" s="781"/>
      <c r="AP124" s="824" t="s">
        <v>411</v>
      </c>
      <c r="AQ124" s="825"/>
      <c r="AR124" s="825"/>
      <c r="AS124" s="825"/>
      <c r="AT124" s="826"/>
      <c r="AU124" s="827" t="s">
        <v>469</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71.7</v>
      </c>
      <c r="BR124" s="831"/>
      <c r="BS124" s="831"/>
      <c r="BT124" s="831"/>
      <c r="BU124" s="831"/>
      <c r="BV124" s="831">
        <v>49.6</v>
      </c>
      <c r="BW124" s="831"/>
      <c r="BX124" s="831"/>
      <c r="BY124" s="831"/>
      <c r="BZ124" s="831"/>
      <c r="CA124" s="831">
        <v>30.6</v>
      </c>
      <c r="CB124" s="831"/>
      <c r="CC124" s="831"/>
      <c r="CD124" s="831"/>
      <c r="CE124" s="831"/>
      <c r="CF124" s="726"/>
      <c r="CG124" s="727"/>
      <c r="CH124" s="727"/>
      <c r="CI124" s="727"/>
      <c r="CJ124" s="862"/>
      <c r="CK124" s="870"/>
      <c r="CL124" s="870"/>
      <c r="CM124" s="870"/>
      <c r="CN124" s="870"/>
      <c r="CO124" s="871"/>
      <c r="CP124" s="835" t="s">
        <v>470</v>
      </c>
      <c r="CQ124" s="836"/>
      <c r="CR124" s="836"/>
      <c r="CS124" s="836"/>
      <c r="CT124" s="836"/>
      <c r="CU124" s="836"/>
      <c r="CV124" s="836"/>
      <c r="CW124" s="836"/>
      <c r="CX124" s="836"/>
      <c r="CY124" s="836"/>
      <c r="CZ124" s="836"/>
      <c r="DA124" s="836"/>
      <c r="DB124" s="836"/>
      <c r="DC124" s="836"/>
      <c r="DD124" s="836"/>
      <c r="DE124" s="836"/>
      <c r="DF124" s="837"/>
      <c r="DG124" s="763">
        <v>1658420</v>
      </c>
      <c r="DH124" s="764"/>
      <c r="DI124" s="764"/>
      <c r="DJ124" s="764"/>
      <c r="DK124" s="765"/>
      <c r="DL124" s="766">
        <v>1620230</v>
      </c>
      <c r="DM124" s="764"/>
      <c r="DN124" s="764"/>
      <c r="DO124" s="764"/>
      <c r="DP124" s="765"/>
      <c r="DQ124" s="766" t="s">
        <v>131</v>
      </c>
      <c r="DR124" s="764"/>
      <c r="DS124" s="764"/>
      <c r="DT124" s="764"/>
      <c r="DU124" s="765"/>
      <c r="DV124" s="848" t="s">
        <v>131</v>
      </c>
      <c r="DW124" s="849"/>
      <c r="DX124" s="849"/>
      <c r="DY124" s="849"/>
      <c r="DZ124" s="850"/>
    </row>
    <row r="125" spans="1:130" s="230" customFormat="1" ht="26.25" customHeight="1" x14ac:dyDescent="0.15">
      <c r="A125" s="820"/>
      <c r="B125" s="821"/>
      <c r="C125" s="817" t="s">
        <v>457</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131</v>
      </c>
      <c r="AB125" s="780"/>
      <c r="AC125" s="780"/>
      <c r="AD125" s="780"/>
      <c r="AE125" s="781"/>
      <c r="AF125" s="782" t="s">
        <v>131</v>
      </c>
      <c r="AG125" s="780"/>
      <c r="AH125" s="780"/>
      <c r="AI125" s="780"/>
      <c r="AJ125" s="781"/>
      <c r="AK125" s="782" t="s">
        <v>131</v>
      </c>
      <c r="AL125" s="780"/>
      <c r="AM125" s="780"/>
      <c r="AN125" s="780"/>
      <c r="AO125" s="781"/>
      <c r="AP125" s="824" t="s">
        <v>131</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471</v>
      </c>
      <c r="CL125" s="852"/>
      <c r="CM125" s="852"/>
      <c r="CN125" s="852"/>
      <c r="CO125" s="853"/>
      <c r="CP125" s="860" t="s">
        <v>472</v>
      </c>
      <c r="CQ125" s="810"/>
      <c r="CR125" s="810"/>
      <c r="CS125" s="810"/>
      <c r="CT125" s="810"/>
      <c r="CU125" s="810"/>
      <c r="CV125" s="810"/>
      <c r="CW125" s="810"/>
      <c r="CX125" s="810"/>
      <c r="CY125" s="810"/>
      <c r="CZ125" s="810"/>
      <c r="DA125" s="810"/>
      <c r="DB125" s="810"/>
      <c r="DC125" s="810"/>
      <c r="DD125" s="810"/>
      <c r="DE125" s="810"/>
      <c r="DF125" s="811"/>
      <c r="DG125" s="861" t="s">
        <v>411</v>
      </c>
      <c r="DH125" s="842"/>
      <c r="DI125" s="842"/>
      <c r="DJ125" s="842"/>
      <c r="DK125" s="842"/>
      <c r="DL125" s="842" t="s">
        <v>131</v>
      </c>
      <c r="DM125" s="842"/>
      <c r="DN125" s="842"/>
      <c r="DO125" s="842"/>
      <c r="DP125" s="842"/>
      <c r="DQ125" s="842" t="s">
        <v>131</v>
      </c>
      <c r="DR125" s="842"/>
      <c r="DS125" s="842"/>
      <c r="DT125" s="842"/>
      <c r="DU125" s="842"/>
      <c r="DV125" s="843" t="s">
        <v>131</v>
      </c>
      <c r="DW125" s="843"/>
      <c r="DX125" s="843"/>
      <c r="DY125" s="843"/>
      <c r="DZ125" s="844"/>
    </row>
    <row r="126" spans="1:130" s="230" customFormat="1" ht="26.25" customHeight="1" thickBot="1" x14ac:dyDescent="0.2">
      <c r="A126" s="820"/>
      <c r="B126" s="821"/>
      <c r="C126" s="817" t="s">
        <v>459</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131</v>
      </c>
      <c r="AB126" s="780"/>
      <c r="AC126" s="780"/>
      <c r="AD126" s="780"/>
      <c r="AE126" s="781"/>
      <c r="AF126" s="782" t="s">
        <v>131</v>
      </c>
      <c r="AG126" s="780"/>
      <c r="AH126" s="780"/>
      <c r="AI126" s="780"/>
      <c r="AJ126" s="781"/>
      <c r="AK126" s="782" t="s">
        <v>131</v>
      </c>
      <c r="AL126" s="780"/>
      <c r="AM126" s="780"/>
      <c r="AN126" s="780"/>
      <c r="AO126" s="781"/>
      <c r="AP126" s="824" t="s">
        <v>131</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7" t="s">
        <v>473</v>
      </c>
      <c r="CQ126" s="752"/>
      <c r="CR126" s="752"/>
      <c r="CS126" s="752"/>
      <c r="CT126" s="752"/>
      <c r="CU126" s="752"/>
      <c r="CV126" s="752"/>
      <c r="CW126" s="752"/>
      <c r="CX126" s="752"/>
      <c r="CY126" s="752"/>
      <c r="CZ126" s="752"/>
      <c r="DA126" s="752"/>
      <c r="DB126" s="752"/>
      <c r="DC126" s="752"/>
      <c r="DD126" s="752"/>
      <c r="DE126" s="752"/>
      <c r="DF126" s="753"/>
      <c r="DG126" s="789" t="s">
        <v>411</v>
      </c>
      <c r="DH126" s="790"/>
      <c r="DI126" s="790"/>
      <c r="DJ126" s="790"/>
      <c r="DK126" s="790"/>
      <c r="DL126" s="790" t="s">
        <v>131</v>
      </c>
      <c r="DM126" s="790"/>
      <c r="DN126" s="790"/>
      <c r="DO126" s="790"/>
      <c r="DP126" s="790"/>
      <c r="DQ126" s="790" t="s">
        <v>131</v>
      </c>
      <c r="DR126" s="790"/>
      <c r="DS126" s="790"/>
      <c r="DT126" s="790"/>
      <c r="DU126" s="790"/>
      <c r="DV126" s="796" t="s">
        <v>411</v>
      </c>
      <c r="DW126" s="796"/>
      <c r="DX126" s="796"/>
      <c r="DY126" s="796"/>
      <c r="DZ126" s="797"/>
    </row>
    <row r="127" spans="1:130" s="230" customFormat="1" ht="26.25" customHeight="1" x14ac:dyDescent="0.15">
      <c r="A127" s="822"/>
      <c r="B127" s="823"/>
      <c r="C127" s="838" t="s">
        <v>474</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131</v>
      </c>
      <c r="AB127" s="780"/>
      <c r="AC127" s="780"/>
      <c r="AD127" s="780"/>
      <c r="AE127" s="781"/>
      <c r="AF127" s="782" t="s">
        <v>131</v>
      </c>
      <c r="AG127" s="780"/>
      <c r="AH127" s="780"/>
      <c r="AI127" s="780"/>
      <c r="AJ127" s="781"/>
      <c r="AK127" s="782" t="s">
        <v>131</v>
      </c>
      <c r="AL127" s="780"/>
      <c r="AM127" s="780"/>
      <c r="AN127" s="780"/>
      <c r="AO127" s="781"/>
      <c r="AP127" s="824" t="s">
        <v>131</v>
      </c>
      <c r="AQ127" s="825"/>
      <c r="AR127" s="825"/>
      <c r="AS127" s="825"/>
      <c r="AT127" s="826"/>
      <c r="AU127" s="232"/>
      <c r="AV127" s="232"/>
      <c r="AW127" s="232"/>
      <c r="AX127" s="841" t="s">
        <v>475</v>
      </c>
      <c r="AY127" s="814"/>
      <c r="AZ127" s="814"/>
      <c r="BA127" s="814"/>
      <c r="BB127" s="814"/>
      <c r="BC127" s="814"/>
      <c r="BD127" s="814"/>
      <c r="BE127" s="815"/>
      <c r="BF127" s="813" t="s">
        <v>476</v>
      </c>
      <c r="BG127" s="814"/>
      <c r="BH127" s="814"/>
      <c r="BI127" s="814"/>
      <c r="BJ127" s="814"/>
      <c r="BK127" s="814"/>
      <c r="BL127" s="815"/>
      <c r="BM127" s="813" t="s">
        <v>477</v>
      </c>
      <c r="BN127" s="814"/>
      <c r="BO127" s="814"/>
      <c r="BP127" s="814"/>
      <c r="BQ127" s="814"/>
      <c r="BR127" s="814"/>
      <c r="BS127" s="815"/>
      <c r="BT127" s="813" t="s">
        <v>478</v>
      </c>
      <c r="BU127" s="814"/>
      <c r="BV127" s="814"/>
      <c r="BW127" s="814"/>
      <c r="BX127" s="814"/>
      <c r="BY127" s="814"/>
      <c r="BZ127" s="816"/>
      <c r="CA127" s="232"/>
      <c r="CB127" s="232"/>
      <c r="CC127" s="232"/>
      <c r="CD127" s="255"/>
      <c r="CE127" s="255"/>
      <c r="CF127" s="255"/>
      <c r="CG127" s="232"/>
      <c r="CH127" s="232"/>
      <c r="CI127" s="232"/>
      <c r="CJ127" s="254"/>
      <c r="CK127" s="854"/>
      <c r="CL127" s="855"/>
      <c r="CM127" s="855"/>
      <c r="CN127" s="855"/>
      <c r="CO127" s="856"/>
      <c r="CP127" s="817" t="s">
        <v>479</v>
      </c>
      <c r="CQ127" s="752"/>
      <c r="CR127" s="752"/>
      <c r="CS127" s="752"/>
      <c r="CT127" s="752"/>
      <c r="CU127" s="752"/>
      <c r="CV127" s="752"/>
      <c r="CW127" s="752"/>
      <c r="CX127" s="752"/>
      <c r="CY127" s="752"/>
      <c r="CZ127" s="752"/>
      <c r="DA127" s="752"/>
      <c r="DB127" s="752"/>
      <c r="DC127" s="752"/>
      <c r="DD127" s="752"/>
      <c r="DE127" s="752"/>
      <c r="DF127" s="753"/>
      <c r="DG127" s="789" t="s">
        <v>411</v>
      </c>
      <c r="DH127" s="790"/>
      <c r="DI127" s="790"/>
      <c r="DJ127" s="790"/>
      <c r="DK127" s="790"/>
      <c r="DL127" s="790" t="s">
        <v>131</v>
      </c>
      <c r="DM127" s="790"/>
      <c r="DN127" s="790"/>
      <c r="DO127" s="790"/>
      <c r="DP127" s="790"/>
      <c r="DQ127" s="790" t="s">
        <v>131</v>
      </c>
      <c r="DR127" s="790"/>
      <c r="DS127" s="790"/>
      <c r="DT127" s="790"/>
      <c r="DU127" s="790"/>
      <c r="DV127" s="796" t="s">
        <v>131</v>
      </c>
      <c r="DW127" s="796"/>
      <c r="DX127" s="796"/>
      <c r="DY127" s="796"/>
      <c r="DZ127" s="797"/>
    </row>
    <row r="128" spans="1:130" s="230" customFormat="1" ht="26.25" customHeight="1" thickBot="1" x14ac:dyDescent="0.2">
      <c r="A128" s="798" t="s">
        <v>480</v>
      </c>
      <c r="B128" s="799"/>
      <c r="C128" s="799"/>
      <c r="D128" s="799"/>
      <c r="E128" s="799"/>
      <c r="F128" s="799"/>
      <c r="G128" s="799"/>
      <c r="H128" s="799"/>
      <c r="I128" s="799"/>
      <c r="J128" s="799"/>
      <c r="K128" s="799"/>
      <c r="L128" s="799"/>
      <c r="M128" s="799"/>
      <c r="N128" s="799"/>
      <c r="O128" s="799"/>
      <c r="P128" s="799"/>
      <c r="Q128" s="799"/>
      <c r="R128" s="799"/>
      <c r="S128" s="799"/>
      <c r="T128" s="799"/>
      <c r="U128" s="799"/>
      <c r="V128" s="799"/>
      <c r="W128" s="800" t="s">
        <v>481</v>
      </c>
      <c r="X128" s="800"/>
      <c r="Y128" s="800"/>
      <c r="Z128" s="801"/>
      <c r="AA128" s="802" t="s">
        <v>131</v>
      </c>
      <c r="AB128" s="803"/>
      <c r="AC128" s="803"/>
      <c r="AD128" s="803"/>
      <c r="AE128" s="804"/>
      <c r="AF128" s="805" t="s">
        <v>411</v>
      </c>
      <c r="AG128" s="803"/>
      <c r="AH128" s="803"/>
      <c r="AI128" s="803"/>
      <c r="AJ128" s="804"/>
      <c r="AK128" s="805" t="s">
        <v>131</v>
      </c>
      <c r="AL128" s="803"/>
      <c r="AM128" s="803"/>
      <c r="AN128" s="803"/>
      <c r="AO128" s="804"/>
      <c r="AP128" s="806"/>
      <c r="AQ128" s="807"/>
      <c r="AR128" s="807"/>
      <c r="AS128" s="807"/>
      <c r="AT128" s="808"/>
      <c r="AU128" s="232"/>
      <c r="AV128" s="232"/>
      <c r="AW128" s="232"/>
      <c r="AX128" s="809" t="s">
        <v>482</v>
      </c>
      <c r="AY128" s="810"/>
      <c r="AZ128" s="810"/>
      <c r="BA128" s="810"/>
      <c r="BB128" s="810"/>
      <c r="BC128" s="810"/>
      <c r="BD128" s="810"/>
      <c r="BE128" s="811"/>
      <c r="BF128" s="786" t="s">
        <v>131</v>
      </c>
      <c r="BG128" s="787"/>
      <c r="BH128" s="787"/>
      <c r="BI128" s="787"/>
      <c r="BJ128" s="787"/>
      <c r="BK128" s="787"/>
      <c r="BL128" s="812"/>
      <c r="BM128" s="786">
        <v>13.66</v>
      </c>
      <c r="BN128" s="787"/>
      <c r="BO128" s="787"/>
      <c r="BP128" s="787"/>
      <c r="BQ128" s="787"/>
      <c r="BR128" s="787"/>
      <c r="BS128" s="812"/>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91" t="s">
        <v>483</v>
      </c>
      <c r="CQ128" s="730"/>
      <c r="CR128" s="730"/>
      <c r="CS128" s="730"/>
      <c r="CT128" s="730"/>
      <c r="CU128" s="730"/>
      <c r="CV128" s="730"/>
      <c r="CW128" s="730"/>
      <c r="CX128" s="730"/>
      <c r="CY128" s="730"/>
      <c r="CZ128" s="730"/>
      <c r="DA128" s="730"/>
      <c r="DB128" s="730"/>
      <c r="DC128" s="730"/>
      <c r="DD128" s="730"/>
      <c r="DE128" s="730"/>
      <c r="DF128" s="731"/>
      <c r="DG128" s="792" t="s">
        <v>131</v>
      </c>
      <c r="DH128" s="793"/>
      <c r="DI128" s="793"/>
      <c r="DJ128" s="793"/>
      <c r="DK128" s="793"/>
      <c r="DL128" s="793" t="s">
        <v>130</v>
      </c>
      <c r="DM128" s="793"/>
      <c r="DN128" s="793"/>
      <c r="DO128" s="793"/>
      <c r="DP128" s="793"/>
      <c r="DQ128" s="793" t="s">
        <v>130</v>
      </c>
      <c r="DR128" s="793"/>
      <c r="DS128" s="793"/>
      <c r="DT128" s="793"/>
      <c r="DU128" s="793"/>
      <c r="DV128" s="794" t="s">
        <v>130</v>
      </c>
      <c r="DW128" s="794"/>
      <c r="DX128" s="794"/>
      <c r="DY128" s="794"/>
      <c r="DZ128" s="795"/>
    </row>
    <row r="129" spans="1:131" s="230" customFormat="1" ht="26.25" customHeight="1" x14ac:dyDescent="0.15">
      <c r="A129" s="774" t="s">
        <v>109</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484</v>
      </c>
      <c r="X129" s="777"/>
      <c r="Y129" s="777"/>
      <c r="Z129" s="778"/>
      <c r="AA129" s="779">
        <v>7783825</v>
      </c>
      <c r="AB129" s="780"/>
      <c r="AC129" s="780"/>
      <c r="AD129" s="780"/>
      <c r="AE129" s="781"/>
      <c r="AF129" s="782">
        <v>8446337</v>
      </c>
      <c r="AG129" s="780"/>
      <c r="AH129" s="780"/>
      <c r="AI129" s="780"/>
      <c r="AJ129" s="781"/>
      <c r="AK129" s="782">
        <v>8358344</v>
      </c>
      <c r="AL129" s="780"/>
      <c r="AM129" s="780"/>
      <c r="AN129" s="780"/>
      <c r="AO129" s="781"/>
      <c r="AP129" s="783"/>
      <c r="AQ129" s="784"/>
      <c r="AR129" s="784"/>
      <c r="AS129" s="784"/>
      <c r="AT129" s="785"/>
      <c r="AU129" s="233"/>
      <c r="AV129" s="233"/>
      <c r="AW129" s="233"/>
      <c r="AX129" s="751" t="s">
        <v>485</v>
      </c>
      <c r="AY129" s="752"/>
      <c r="AZ129" s="752"/>
      <c r="BA129" s="752"/>
      <c r="BB129" s="752"/>
      <c r="BC129" s="752"/>
      <c r="BD129" s="752"/>
      <c r="BE129" s="753"/>
      <c r="BF129" s="770" t="s">
        <v>130</v>
      </c>
      <c r="BG129" s="771"/>
      <c r="BH129" s="771"/>
      <c r="BI129" s="771"/>
      <c r="BJ129" s="771"/>
      <c r="BK129" s="771"/>
      <c r="BL129" s="772"/>
      <c r="BM129" s="770">
        <v>18.66</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486</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487</v>
      </c>
      <c r="X130" s="777"/>
      <c r="Y130" s="777"/>
      <c r="Z130" s="778"/>
      <c r="AA130" s="779">
        <v>748673</v>
      </c>
      <c r="AB130" s="780"/>
      <c r="AC130" s="780"/>
      <c r="AD130" s="780"/>
      <c r="AE130" s="781"/>
      <c r="AF130" s="782">
        <v>731802</v>
      </c>
      <c r="AG130" s="780"/>
      <c r="AH130" s="780"/>
      <c r="AI130" s="780"/>
      <c r="AJ130" s="781"/>
      <c r="AK130" s="782">
        <v>732970</v>
      </c>
      <c r="AL130" s="780"/>
      <c r="AM130" s="780"/>
      <c r="AN130" s="780"/>
      <c r="AO130" s="781"/>
      <c r="AP130" s="783"/>
      <c r="AQ130" s="784"/>
      <c r="AR130" s="784"/>
      <c r="AS130" s="784"/>
      <c r="AT130" s="785"/>
      <c r="AU130" s="233"/>
      <c r="AV130" s="233"/>
      <c r="AW130" s="233"/>
      <c r="AX130" s="751" t="s">
        <v>488</v>
      </c>
      <c r="AY130" s="752"/>
      <c r="AZ130" s="752"/>
      <c r="BA130" s="752"/>
      <c r="BB130" s="752"/>
      <c r="BC130" s="752"/>
      <c r="BD130" s="752"/>
      <c r="BE130" s="753"/>
      <c r="BF130" s="754">
        <v>9.6</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489</v>
      </c>
      <c r="X131" s="761"/>
      <c r="Y131" s="761"/>
      <c r="Z131" s="762"/>
      <c r="AA131" s="763">
        <v>7035152</v>
      </c>
      <c r="AB131" s="764"/>
      <c r="AC131" s="764"/>
      <c r="AD131" s="764"/>
      <c r="AE131" s="765"/>
      <c r="AF131" s="766">
        <v>7714535</v>
      </c>
      <c r="AG131" s="764"/>
      <c r="AH131" s="764"/>
      <c r="AI131" s="764"/>
      <c r="AJ131" s="765"/>
      <c r="AK131" s="766">
        <v>7625374</v>
      </c>
      <c r="AL131" s="764"/>
      <c r="AM131" s="764"/>
      <c r="AN131" s="764"/>
      <c r="AO131" s="765"/>
      <c r="AP131" s="767"/>
      <c r="AQ131" s="768"/>
      <c r="AR131" s="768"/>
      <c r="AS131" s="768"/>
      <c r="AT131" s="769"/>
      <c r="AU131" s="233"/>
      <c r="AV131" s="233"/>
      <c r="AW131" s="233"/>
      <c r="AX131" s="729" t="s">
        <v>490</v>
      </c>
      <c r="AY131" s="730"/>
      <c r="AZ131" s="730"/>
      <c r="BA131" s="730"/>
      <c r="BB131" s="730"/>
      <c r="BC131" s="730"/>
      <c r="BD131" s="730"/>
      <c r="BE131" s="731"/>
      <c r="BF131" s="732">
        <v>30.6</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491</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492</v>
      </c>
      <c r="W132" s="742"/>
      <c r="X132" s="742"/>
      <c r="Y132" s="742"/>
      <c r="Z132" s="743"/>
      <c r="AA132" s="744">
        <v>10.254291589999999</v>
      </c>
      <c r="AB132" s="745"/>
      <c r="AC132" s="745"/>
      <c r="AD132" s="745"/>
      <c r="AE132" s="746"/>
      <c r="AF132" s="747">
        <v>9.4964116440000002</v>
      </c>
      <c r="AG132" s="745"/>
      <c r="AH132" s="745"/>
      <c r="AI132" s="745"/>
      <c r="AJ132" s="746"/>
      <c r="AK132" s="747">
        <v>9.0919868319999999</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493</v>
      </c>
      <c r="W133" s="721"/>
      <c r="X133" s="721"/>
      <c r="Y133" s="721"/>
      <c r="Z133" s="722"/>
      <c r="AA133" s="723">
        <v>10.199999999999999</v>
      </c>
      <c r="AB133" s="724"/>
      <c r="AC133" s="724"/>
      <c r="AD133" s="724"/>
      <c r="AE133" s="725"/>
      <c r="AF133" s="723">
        <v>10.1</v>
      </c>
      <c r="AG133" s="724"/>
      <c r="AH133" s="724"/>
      <c r="AI133" s="724"/>
      <c r="AJ133" s="725"/>
      <c r="AK133" s="723">
        <v>9.6</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c6u5fptaM2hVaKC4Vq8kcj2g0M9GKzeJPuyOe6qGTPLqBOjYcl4ezl1JG8XjtrXQXxOy3Ny2LswvPmt2bM71tw==" saltValue="4Y6ct6UQQXpqjeIaNtaoE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Q105"/>
  <sheetViews>
    <sheetView showGridLines="0" view="pageBreakPreview" topLeftCell="AJ1" zoomScaleNormal="85" zoomScaleSheetLayoutView="100" workbookViewId="0">
      <selection activeCell="CQ28" sqref="CQ28"/>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494</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xVLOSuwZ8fvsU43Wb/I1TJB0FTzZTakhvABmsMk4sKMEuzUAGVIvjqYM7+Yywl1PaPakiIzd+DhuGFSAjpPjEA==" saltValue="xqow6j6Z71PxUsIAAQvPeg=="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L89"/>
  <sheetViews>
    <sheetView showGridLines="0" topLeftCell="AB19"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kToCDMCKollbQ6s2vhxkh0UW7GTc7X5cF3l52ZPZ3iuF2QOk20uf4KfFblTmMEIbK85uMnQXqrHgpwMuhrqz9w==" saltValue="6OqLzA33IvdzwMojIxSrg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495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496</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9" t="s">
        <v>497</v>
      </c>
      <c r="AP7" s="272"/>
      <c r="AQ7" s="273" t="s">
        <v>498</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0"/>
      <c r="AP8" s="278" t="s">
        <v>499</v>
      </c>
      <c r="AQ8" s="279" t="s">
        <v>500</v>
      </c>
      <c r="AR8" s="280" t="s">
        <v>501</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1" t="s">
        <v>502</v>
      </c>
      <c r="AL9" s="1132"/>
      <c r="AM9" s="1132"/>
      <c r="AN9" s="1133"/>
      <c r="AO9" s="281">
        <v>2323471</v>
      </c>
      <c r="AP9" s="281">
        <v>57169</v>
      </c>
      <c r="AQ9" s="282">
        <v>65553</v>
      </c>
      <c r="AR9" s="283">
        <v>-12.8</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1" t="s">
        <v>503</v>
      </c>
      <c r="AL10" s="1132"/>
      <c r="AM10" s="1132"/>
      <c r="AN10" s="1133"/>
      <c r="AO10" s="284">
        <v>354455</v>
      </c>
      <c r="AP10" s="284">
        <v>8721</v>
      </c>
      <c r="AQ10" s="285">
        <v>8503</v>
      </c>
      <c r="AR10" s="286">
        <v>2.6</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1" t="s">
        <v>504</v>
      </c>
      <c r="AL11" s="1132"/>
      <c r="AM11" s="1132"/>
      <c r="AN11" s="1133"/>
      <c r="AO11" s="284">
        <v>22590</v>
      </c>
      <c r="AP11" s="284">
        <v>556</v>
      </c>
      <c r="AQ11" s="285">
        <v>289</v>
      </c>
      <c r="AR11" s="286">
        <v>92.4</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1" t="s">
        <v>505</v>
      </c>
      <c r="AL12" s="1132"/>
      <c r="AM12" s="1132"/>
      <c r="AN12" s="1133"/>
      <c r="AO12" s="284" t="s">
        <v>506</v>
      </c>
      <c r="AP12" s="284" t="s">
        <v>506</v>
      </c>
      <c r="AQ12" s="285">
        <v>23</v>
      </c>
      <c r="AR12" s="286" t="s">
        <v>506</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1" t="s">
        <v>507</v>
      </c>
      <c r="AL13" s="1132"/>
      <c r="AM13" s="1132"/>
      <c r="AN13" s="1133"/>
      <c r="AO13" s="284">
        <v>105157</v>
      </c>
      <c r="AP13" s="284">
        <v>2587</v>
      </c>
      <c r="AQ13" s="285">
        <v>2667</v>
      </c>
      <c r="AR13" s="286">
        <v>-3</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1" t="s">
        <v>508</v>
      </c>
      <c r="AL14" s="1132"/>
      <c r="AM14" s="1132"/>
      <c r="AN14" s="1133"/>
      <c r="AO14" s="284">
        <v>57922</v>
      </c>
      <c r="AP14" s="284">
        <v>1425</v>
      </c>
      <c r="AQ14" s="285">
        <v>1163</v>
      </c>
      <c r="AR14" s="286">
        <v>22.5</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4" t="s">
        <v>509</v>
      </c>
      <c r="AL15" s="1135"/>
      <c r="AM15" s="1135"/>
      <c r="AN15" s="1136"/>
      <c r="AO15" s="284">
        <v>-162666</v>
      </c>
      <c r="AP15" s="284">
        <v>-4002</v>
      </c>
      <c r="AQ15" s="285">
        <v>-4250</v>
      </c>
      <c r="AR15" s="286">
        <v>-5.8</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4" t="s">
        <v>189</v>
      </c>
      <c r="AL16" s="1135"/>
      <c r="AM16" s="1135"/>
      <c r="AN16" s="1136"/>
      <c r="AO16" s="284">
        <v>2700929</v>
      </c>
      <c r="AP16" s="284">
        <v>66457</v>
      </c>
      <c r="AQ16" s="285">
        <v>73949</v>
      </c>
      <c r="AR16" s="286">
        <v>-10.1</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510</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511</v>
      </c>
      <c r="AP20" s="293" t="s">
        <v>512</v>
      </c>
      <c r="AQ20" s="294" t="s">
        <v>513</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7" t="s">
        <v>514</v>
      </c>
      <c r="AL21" s="1138"/>
      <c r="AM21" s="1138"/>
      <c r="AN21" s="1139"/>
      <c r="AO21" s="297">
        <v>4.97</v>
      </c>
      <c r="AP21" s="298">
        <v>6.65</v>
      </c>
      <c r="AQ21" s="299">
        <v>-1.68</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7" t="s">
        <v>515</v>
      </c>
      <c r="AL22" s="1138"/>
      <c r="AM22" s="1138"/>
      <c r="AN22" s="1139"/>
      <c r="AO22" s="302">
        <v>99.5</v>
      </c>
      <c r="AP22" s="303">
        <v>97</v>
      </c>
      <c r="AQ22" s="304">
        <v>2.5</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30" t="s">
        <v>516</v>
      </c>
      <c r="B26" s="1130"/>
      <c r="C26" s="1130"/>
      <c r="D26" s="1130"/>
      <c r="E26" s="1130"/>
      <c r="F26" s="1130"/>
      <c r="G26" s="1130"/>
      <c r="H26" s="1130"/>
      <c r="I26" s="1130"/>
      <c r="J26" s="1130"/>
      <c r="K26" s="1130"/>
      <c r="L26" s="1130"/>
      <c r="M26" s="1130"/>
      <c r="N26" s="1130"/>
      <c r="O26" s="1130"/>
      <c r="P26" s="1130"/>
      <c r="Q26" s="1130"/>
      <c r="R26" s="1130"/>
      <c r="S26" s="1130"/>
      <c r="T26" s="1130"/>
      <c r="U26" s="1130"/>
      <c r="V26" s="1130"/>
      <c r="W26" s="1130"/>
      <c r="X26" s="1130"/>
      <c r="Y26" s="1130"/>
      <c r="Z26" s="1130"/>
      <c r="AA26" s="1130"/>
      <c r="AB26" s="1130"/>
      <c r="AC26" s="1130"/>
      <c r="AD26" s="1130"/>
      <c r="AE26" s="1130"/>
      <c r="AF26" s="1130"/>
      <c r="AG26" s="1130"/>
      <c r="AH26" s="1130"/>
      <c r="AI26" s="1130"/>
      <c r="AJ26" s="1130"/>
      <c r="AK26" s="1130"/>
      <c r="AL26" s="1130"/>
      <c r="AM26" s="1130"/>
      <c r="AN26" s="1130"/>
      <c r="AO26" s="1130"/>
      <c r="AP26" s="1130"/>
      <c r="AQ26" s="1130"/>
      <c r="AR26" s="1130"/>
      <c r="AS26" s="1130"/>
      <c r="AT26" s="267"/>
    </row>
    <row r="27" spans="1:46" x14ac:dyDescent="0.15">
      <c r="A27" s="309"/>
      <c r="AO27" s="262"/>
      <c r="AP27" s="262"/>
      <c r="AQ27" s="262"/>
      <c r="AR27" s="262"/>
      <c r="AS27" s="262"/>
      <c r="AT27" s="262"/>
    </row>
    <row r="28" spans="1:46" ht="17.25" x14ac:dyDescent="0.15">
      <c r="A28" s="263" t="s">
        <v>517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518</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9" t="s">
        <v>497</v>
      </c>
      <c r="AP30" s="272"/>
      <c r="AQ30" s="273" t="s">
        <v>498</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0"/>
      <c r="AP31" s="278" t="s">
        <v>499</v>
      </c>
      <c r="AQ31" s="279" t="s">
        <v>500</v>
      </c>
      <c r="AR31" s="280" t="s">
        <v>501</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1" t="s">
        <v>519</v>
      </c>
      <c r="AL32" s="1122"/>
      <c r="AM32" s="1122"/>
      <c r="AN32" s="1123"/>
      <c r="AO32" s="312">
        <v>1253241</v>
      </c>
      <c r="AP32" s="312">
        <v>30836</v>
      </c>
      <c r="AQ32" s="313">
        <v>33124</v>
      </c>
      <c r="AR32" s="314">
        <v>-6.9</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1" t="s">
        <v>520</v>
      </c>
      <c r="AL33" s="1122"/>
      <c r="AM33" s="1122"/>
      <c r="AN33" s="1123"/>
      <c r="AO33" s="312" t="s">
        <v>506</v>
      </c>
      <c r="AP33" s="312" t="s">
        <v>506</v>
      </c>
      <c r="AQ33" s="313" t="s">
        <v>506</v>
      </c>
      <c r="AR33" s="314" t="s">
        <v>506</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1" t="s">
        <v>521</v>
      </c>
      <c r="AL34" s="1122"/>
      <c r="AM34" s="1122"/>
      <c r="AN34" s="1123"/>
      <c r="AO34" s="312" t="s">
        <v>506</v>
      </c>
      <c r="AP34" s="312" t="s">
        <v>506</v>
      </c>
      <c r="AQ34" s="313" t="s">
        <v>506</v>
      </c>
      <c r="AR34" s="314" t="s">
        <v>506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1" t="s">
        <v>522</v>
      </c>
      <c r="AL35" s="1122"/>
      <c r="AM35" s="1122"/>
      <c r="AN35" s="1123"/>
      <c r="AO35" s="312">
        <v>115609</v>
      </c>
      <c r="AP35" s="312">
        <v>2845</v>
      </c>
      <c r="AQ35" s="313">
        <v>9022</v>
      </c>
      <c r="AR35" s="314">
        <v>-68.5</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1" t="s">
        <v>523</v>
      </c>
      <c r="AL36" s="1122"/>
      <c r="AM36" s="1122"/>
      <c r="AN36" s="1123"/>
      <c r="AO36" s="312">
        <v>57270</v>
      </c>
      <c r="AP36" s="312">
        <v>1409</v>
      </c>
      <c r="AQ36" s="313">
        <v>1987</v>
      </c>
      <c r="AR36" s="314">
        <v>-29.1</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1" t="s">
        <v>524</v>
      </c>
      <c r="AL37" s="1122"/>
      <c r="AM37" s="1122"/>
      <c r="AN37" s="1123"/>
      <c r="AO37" s="312" t="s">
        <v>506</v>
      </c>
      <c r="AP37" s="312" t="s">
        <v>506</v>
      </c>
      <c r="AQ37" s="313">
        <v>678</v>
      </c>
      <c r="AR37" s="314" t="s">
        <v>506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4" t="s">
        <v>525</v>
      </c>
      <c r="AL38" s="1125"/>
      <c r="AM38" s="1125"/>
      <c r="AN38" s="1126"/>
      <c r="AO38" s="315">
        <v>148</v>
      </c>
      <c r="AP38" s="315">
        <v>4</v>
      </c>
      <c r="AQ38" s="316">
        <v>0</v>
      </c>
      <c r="AR38" s="304">
        <v>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4" t="s">
        <v>526</v>
      </c>
      <c r="AL39" s="1125"/>
      <c r="AM39" s="1125"/>
      <c r="AN39" s="1126"/>
      <c r="AO39" s="312" t="s">
        <v>506</v>
      </c>
      <c r="AP39" s="312" t="s">
        <v>506</v>
      </c>
      <c r="AQ39" s="313">
        <v>-3119</v>
      </c>
      <c r="AR39" s="314" t="s">
        <v>506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1" t="s">
        <v>527</v>
      </c>
      <c r="AL40" s="1122"/>
      <c r="AM40" s="1122"/>
      <c r="AN40" s="1123"/>
      <c r="AO40" s="312">
        <v>-732970</v>
      </c>
      <c r="AP40" s="312">
        <v>-18035</v>
      </c>
      <c r="AQ40" s="313">
        <v>-27108</v>
      </c>
      <c r="AR40" s="314">
        <v>-33.5</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7" t="s">
        <v>302</v>
      </c>
      <c r="AL41" s="1128"/>
      <c r="AM41" s="1128"/>
      <c r="AN41" s="1129"/>
      <c r="AO41" s="312">
        <v>693298</v>
      </c>
      <c r="AP41" s="312">
        <v>17059</v>
      </c>
      <c r="AQ41" s="313">
        <v>14583</v>
      </c>
      <c r="AR41" s="314">
        <v>17</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528</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529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4" t="s">
        <v>497</v>
      </c>
      <c r="AN49" s="1116" t="s">
        <v>531</v>
      </c>
      <c r="AO49" s="1117"/>
      <c r="AP49" s="1117"/>
      <c r="AQ49" s="1117"/>
      <c r="AR49" s="1118"/>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5"/>
      <c r="AN50" s="328" t="s">
        <v>532</v>
      </c>
      <c r="AO50" s="329" t="s">
        <v>533</v>
      </c>
      <c r="AP50" s="330" t="s">
        <v>534</v>
      </c>
      <c r="AQ50" s="331" t="s">
        <v>535</v>
      </c>
      <c r="AR50" s="332" t="s">
        <v>536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537</v>
      </c>
      <c r="AL51" s="325"/>
      <c r="AM51" s="333">
        <v>1250771</v>
      </c>
      <c r="AN51" s="334">
        <v>31787</v>
      </c>
      <c r="AO51" s="335">
        <v>-49.7</v>
      </c>
      <c r="AP51" s="336">
        <v>47387</v>
      </c>
      <c r="AQ51" s="337">
        <v>-9.1999999999999993</v>
      </c>
      <c r="AR51" s="338">
        <v>-40.5</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538</v>
      </c>
      <c r="AM52" s="341">
        <v>117395</v>
      </c>
      <c r="AN52" s="342">
        <v>2984</v>
      </c>
      <c r="AO52" s="343">
        <v>-42.6</v>
      </c>
      <c r="AP52" s="344">
        <v>24928</v>
      </c>
      <c r="AQ52" s="345">
        <v>0.3</v>
      </c>
      <c r="AR52" s="346">
        <v>-42.9</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539</v>
      </c>
      <c r="AL53" s="325"/>
      <c r="AM53" s="333">
        <v>1539586</v>
      </c>
      <c r="AN53" s="334">
        <v>38577</v>
      </c>
      <c r="AO53" s="335">
        <v>21.4</v>
      </c>
      <c r="AP53" s="336">
        <v>51264</v>
      </c>
      <c r="AQ53" s="337">
        <v>8.1999999999999993</v>
      </c>
      <c r="AR53" s="338">
        <v>13.2</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538</v>
      </c>
      <c r="AM54" s="341">
        <v>90377</v>
      </c>
      <c r="AN54" s="342">
        <v>2265</v>
      </c>
      <c r="AO54" s="343">
        <v>-24.1</v>
      </c>
      <c r="AP54" s="344">
        <v>26040</v>
      </c>
      <c r="AQ54" s="345">
        <v>4.5</v>
      </c>
      <c r="AR54" s="346">
        <v>-28.6</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540</v>
      </c>
      <c r="AL55" s="325"/>
      <c r="AM55" s="333">
        <v>677503</v>
      </c>
      <c r="AN55" s="334">
        <v>16780</v>
      </c>
      <c r="AO55" s="335">
        <v>-56.5</v>
      </c>
      <c r="AP55" s="336">
        <v>52068</v>
      </c>
      <c r="AQ55" s="337">
        <v>1.6</v>
      </c>
      <c r="AR55" s="338">
        <v>-58.1</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538</v>
      </c>
      <c r="AM56" s="341">
        <v>87216</v>
      </c>
      <c r="AN56" s="342">
        <v>2160</v>
      </c>
      <c r="AO56" s="343">
        <v>-4.5999999999999996</v>
      </c>
      <c r="AP56" s="344">
        <v>26936</v>
      </c>
      <c r="AQ56" s="345">
        <v>3.4</v>
      </c>
      <c r="AR56" s="346">
        <v>-8</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541</v>
      </c>
      <c r="AL57" s="325"/>
      <c r="AM57" s="333">
        <v>844776</v>
      </c>
      <c r="AN57" s="334">
        <v>20815</v>
      </c>
      <c r="AO57" s="335">
        <v>24</v>
      </c>
      <c r="AP57" s="336">
        <v>47161</v>
      </c>
      <c r="AQ57" s="337">
        <v>-9.4</v>
      </c>
      <c r="AR57" s="338">
        <v>33.4</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538</v>
      </c>
      <c r="AM58" s="341">
        <v>418736</v>
      </c>
      <c r="AN58" s="342">
        <v>10318</v>
      </c>
      <c r="AO58" s="343">
        <v>377.7</v>
      </c>
      <c r="AP58" s="344">
        <v>24595</v>
      </c>
      <c r="AQ58" s="345">
        <v>-8.6999999999999993</v>
      </c>
      <c r="AR58" s="346">
        <v>386.4</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542</v>
      </c>
      <c r="AL59" s="325"/>
      <c r="AM59" s="333">
        <v>864758</v>
      </c>
      <c r="AN59" s="334">
        <v>21277</v>
      </c>
      <c r="AO59" s="335">
        <v>2.2000000000000002</v>
      </c>
      <c r="AP59" s="336">
        <v>43423</v>
      </c>
      <c r="AQ59" s="337">
        <v>-7.9</v>
      </c>
      <c r="AR59" s="338">
        <v>10.1</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538</v>
      </c>
      <c r="AM60" s="341">
        <v>282397</v>
      </c>
      <c r="AN60" s="342">
        <v>6948</v>
      </c>
      <c r="AO60" s="343">
        <v>-32.700000000000003</v>
      </c>
      <c r="AP60" s="344">
        <v>22207</v>
      </c>
      <c r="AQ60" s="345">
        <v>-9.6999999999999993</v>
      </c>
      <c r="AR60" s="346">
        <v>-23</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543</v>
      </c>
      <c r="AL61" s="347"/>
      <c r="AM61" s="348">
        <v>1035479</v>
      </c>
      <c r="AN61" s="349">
        <v>25847</v>
      </c>
      <c r="AO61" s="350">
        <v>-11.7</v>
      </c>
      <c r="AP61" s="351">
        <v>48261</v>
      </c>
      <c r="AQ61" s="352">
        <v>-3.3</v>
      </c>
      <c r="AR61" s="338">
        <v>-8.4</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538</v>
      </c>
      <c r="AM62" s="341">
        <v>199224</v>
      </c>
      <c r="AN62" s="342">
        <v>4935</v>
      </c>
      <c r="AO62" s="343">
        <v>54.7</v>
      </c>
      <c r="AP62" s="344">
        <v>24941</v>
      </c>
      <c r="AQ62" s="345">
        <v>-2</v>
      </c>
      <c r="AR62" s="346">
        <v>56.7</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2/FxEyhZSA6esw3wKZA76knyRf/RCUk2jUWBoQMuejB1j5aOIMFLvBORbkZL05tOPGCOeB/GvxEkZuSxgz3Gvw==" saltValue="iW0rYmsIZuZjnmNags8oj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U121"/>
  <sheetViews>
    <sheetView showGridLines="0" topLeftCell="A7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545</v>
      </c>
    </row>
    <row r="120" spans="125:125" ht="13.5" hidden="1" customHeight="1" x14ac:dyDescent="0.15"/>
    <row r="121" spans="125:125" ht="13.5" hidden="1" customHeight="1" x14ac:dyDescent="0.15">
      <c r="DU121" s="259"/>
    </row>
  </sheetData>
  <sheetProtection algorithmName="SHA-512" hashValue="zh9oIiGl87WOZKqGlHOJAZomxLNXw2sf9o35CMz7Z+POz9HdAp0ifpN3zDHkTWmcA4hgR1jElaW8o/PDfVtjxw==" saltValue="NTT3yMmHq4tBA7YhWoSJJ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L116"/>
  <sheetViews>
    <sheetView showGridLines="0" topLeftCell="A82"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546</v>
      </c>
    </row>
  </sheetData>
  <sheetProtection algorithmName="SHA-512" hashValue="XcX2b0MKzuFOqi75BxY60af5Av5GD6aev147dp8LWHIItQGTa8qiVqUDMRf0lBkoLDCEW3VDixGeiK3lVKY63w==" saltValue="ezKY+d4geh7WuwfJm7rkS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rgb="FFFFFF00"/>
    <pageSetUpPr fitToPage="1"/>
  </sheetPr>
  <dimension ref="B1:J50"/>
  <sheetViews>
    <sheetView showGridLines="0" topLeftCell="A31"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547</v>
      </c>
      <c r="G46" s="8" t="s">
        <v>548</v>
      </c>
      <c r="H46" s="8" t="s">
        <v>549</v>
      </c>
      <c r="I46" s="8" t="s">
        <v>550</v>
      </c>
      <c r="J46" s="9" t="s">
        <v>551</v>
      </c>
    </row>
    <row r="47" spans="2:10" ht="57.75" customHeight="1" x14ac:dyDescent="0.15">
      <c r="B47" s="10"/>
      <c r="C47" s="1140" t="s">
        <v>3</v>
      </c>
      <c r="D47" s="1140"/>
      <c r="E47" s="1141"/>
      <c r="F47" s="11">
        <v>5.34</v>
      </c>
      <c r="G47" s="12">
        <v>8.1999999999999993</v>
      </c>
      <c r="H47" s="12">
        <v>12.78</v>
      </c>
      <c r="I47" s="12">
        <v>21.35</v>
      </c>
      <c r="J47" s="13">
        <v>31.14</v>
      </c>
    </row>
    <row r="48" spans="2:10" ht="57.75" customHeight="1" x14ac:dyDescent="0.15">
      <c r="B48" s="14"/>
      <c r="C48" s="1142" t="s">
        <v>4</v>
      </c>
      <c r="D48" s="1142"/>
      <c r="E48" s="1143"/>
      <c r="F48" s="15">
        <v>9.2200000000000006</v>
      </c>
      <c r="G48" s="16">
        <v>2.35</v>
      </c>
      <c r="H48" s="16">
        <v>2.21</v>
      </c>
      <c r="I48" s="16">
        <v>3.25</v>
      </c>
      <c r="J48" s="17">
        <v>3.12</v>
      </c>
    </row>
    <row r="49" spans="2:10" ht="57.75" customHeight="1" thickBot="1" x14ac:dyDescent="0.2">
      <c r="B49" s="18"/>
      <c r="C49" s="1144" t="s">
        <v>5</v>
      </c>
      <c r="D49" s="1144"/>
      <c r="E49" s="1145"/>
      <c r="F49" s="19" t="s">
        <v>552</v>
      </c>
      <c r="G49" s="20" t="s">
        <v>553</v>
      </c>
      <c r="H49" s="20">
        <v>5.03</v>
      </c>
      <c r="I49" s="20">
        <v>10.79</v>
      </c>
      <c r="J49" s="21">
        <v>9.39</v>
      </c>
    </row>
    <row r="50" spans="2:10" x14ac:dyDescent="0.15"/>
  </sheetData>
  <sheetProtection algorithmName="SHA-512" hashValue="HQHsjral1YMUBQRnttCN7mJxUOG9eMnjA92n2heNQ0IjzW2yLJQaglBRu7HNptUhFvOiLxqqIZuebYVNOT3W2w==" saltValue="LvxZE9gasigxG3q7Kbf3p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rgb="FFFFFF00"/>
    <pageSetUpPr fitToPage="1"/>
  </sheetPr>
  <dimension ref="A1:P45"/>
  <sheetViews>
    <sheetView showGridLines="0" topLeftCell="A19"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547</v>
      </c>
      <c r="G33" s="29" t="s">
        <v>548</v>
      </c>
      <c r="H33" s="29" t="s">
        <v>549</v>
      </c>
      <c r="I33" s="29" t="s">
        <v>550</v>
      </c>
      <c r="J33" s="30" t="s">
        <v>551</v>
      </c>
      <c r="K33" s="22"/>
      <c r="L33" s="22"/>
      <c r="M33" s="22"/>
      <c r="N33" s="22"/>
      <c r="O33" s="22"/>
      <c r="P33" s="22"/>
    </row>
    <row r="34" spans="1:16" ht="39" customHeight="1" x14ac:dyDescent="0.15">
      <c r="A34" s="22"/>
      <c r="B34" s="31"/>
      <c r="C34" s="1152" t="s">
        <v>554</v>
      </c>
      <c r="D34" s="1152"/>
      <c r="E34" s="1153"/>
      <c r="F34" s="32">
        <v>9.43</v>
      </c>
      <c r="G34" s="33">
        <v>2.0499999999999998</v>
      </c>
      <c r="H34" s="33">
        <v>2.17</v>
      </c>
      <c r="I34" s="33">
        <v>3.22</v>
      </c>
      <c r="J34" s="34">
        <v>2.99</v>
      </c>
      <c r="K34" s="22"/>
      <c r="L34" s="22"/>
      <c r="M34" s="22"/>
      <c r="N34" s="22"/>
      <c r="O34" s="22"/>
      <c r="P34" s="22"/>
    </row>
    <row r="35" spans="1:16" ht="39" customHeight="1" x14ac:dyDescent="0.15">
      <c r="A35" s="22"/>
      <c r="B35" s="35"/>
      <c r="C35" s="1146" t="s">
        <v>555</v>
      </c>
      <c r="D35" s="1147"/>
      <c r="E35" s="1148"/>
      <c r="F35" s="36" t="s">
        <v>556</v>
      </c>
      <c r="G35" s="37">
        <v>0.57999999999999996</v>
      </c>
      <c r="H35" s="37">
        <v>0.52</v>
      </c>
      <c r="I35" s="37">
        <v>0.52</v>
      </c>
      <c r="J35" s="38">
        <v>0.37</v>
      </c>
      <c r="K35" s="22"/>
      <c r="L35" s="22"/>
      <c r="M35" s="22"/>
      <c r="N35" s="22"/>
      <c r="O35" s="22"/>
      <c r="P35" s="22"/>
    </row>
    <row r="36" spans="1:16" ht="39" customHeight="1" x14ac:dyDescent="0.15">
      <c r="A36" s="22"/>
      <c r="B36" s="35"/>
      <c r="C36" s="1146" t="s">
        <v>557</v>
      </c>
      <c r="D36" s="1147"/>
      <c r="E36" s="1148"/>
      <c r="F36" s="36" t="s">
        <v>506</v>
      </c>
      <c r="G36" s="37" t="s">
        <v>506</v>
      </c>
      <c r="H36" s="37" t="s">
        <v>506</v>
      </c>
      <c r="I36" s="37" t="s">
        <v>506</v>
      </c>
      <c r="J36" s="38">
        <v>0.34</v>
      </c>
      <c r="K36" s="22"/>
      <c r="L36" s="22"/>
      <c r="M36" s="22"/>
      <c r="N36" s="22"/>
      <c r="O36" s="22"/>
      <c r="P36" s="22"/>
    </row>
    <row r="37" spans="1:16" ht="39" customHeight="1" x14ac:dyDescent="0.15">
      <c r="A37" s="22"/>
      <c r="B37" s="35"/>
      <c r="C37" s="1146" t="s">
        <v>558</v>
      </c>
      <c r="D37" s="1147"/>
      <c r="E37" s="1148"/>
      <c r="F37" s="36">
        <v>7.0000000000000007E-2</v>
      </c>
      <c r="G37" s="37">
        <v>0.28000000000000003</v>
      </c>
      <c r="H37" s="37">
        <v>0.03</v>
      </c>
      <c r="I37" s="37">
        <v>0.03</v>
      </c>
      <c r="J37" s="38">
        <v>0.12</v>
      </c>
      <c r="K37" s="22"/>
      <c r="L37" s="22"/>
      <c r="M37" s="22"/>
      <c r="N37" s="22"/>
      <c r="O37" s="22"/>
      <c r="P37" s="22"/>
    </row>
    <row r="38" spans="1:16" ht="39" customHeight="1" x14ac:dyDescent="0.15">
      <c r="A38" s="22"/>
      <c r="B38" s="35"/>
      <c r="C38" s="1146" t="s">
        <v>559</v>
      </c>
      <c r="D38" s="1147"/>
      <c r="E38" s="1148"/>
      <c r="F38" s="36">
        <v>0.03</v>
      </c>
      <c r="G38" s="37">
        <v>0.03</v>
      </c>
      <c r="H38" s="37">
        <v>0.02</v>
      </c>
      <c r="I38" s="37">
        <v>0</v>
      </c>
      <c r="J38" s="38">
        <v>0.01</v>
      </c>
      <c r="K38" s="22"/>
      <c r="L38" s="22"/>
      <c r="M38" s="22"/>
      <c r="N38" s="22"/>
      <c r="O38" s="22"/>
      <c r="P38" s="22"/>
    </row>
    <row r="39" spans="1:16" ht="39" customHeight="1" x14ac:dyDescent="0.15">
      <c r="A39" s="22"/>
      <c r="B39" s="35"/>
      <c r="C39" s="1146"/>
      <c r="D39" s="1147"/>
      <c r="E39" s="1148"/>
      <c r="F39" s="36"/>
      <c r="G39" s="37"/>
      <c r="H39" s="37"/>
      <c r="I39" s="37"/>
      <c r="J39" s="38"/>
      <c r="K39" s="22"/>
      <c r="L39" s="22"/>
      <c r="M39" s="22"/>
      <c r="N39" s="22"/>
      <c r="O39" s="22"/>
      <c r="P39" s="22"/>
    </row>
    <row r="40" spans="1:16" ht="39" customHeight="1" x14ac:dyDescent="0.15">
      <c r="A40" s="22"/>
      <c r="B40" s="35"/>
      <c r="C40" s="1146"/>
      <c r="D40" s="1147"/>
      <c r="E40" s="1148"/>
      <c r="F40" s="36"/>
      <c r="G40" s="37"/>
      <c r="H40" s="37"/>
      <c r="I40" s="37"/>
      <c r="J40" s="38"/>
      <c r="K40" s="22"/>
      <c r="L40" s="22"/>
      <c r="M40" s="22"/>
      <c r="N40" s="22"/>
      <c r="O40" s="22"/>
      <c r="P40" s="22"/>
    </row>
    <row r="41" spans="1:16" ht="39" customHeight="1" x14ac:dyDescent="0.15">
      <c r="A41" s="22"/>
      <c r="B41" s="35"/>
      <c r="C41" s="1146"/>
      <c r="D41" s="1147"/>
      <c r="E41" s="1148"/>
      <c r="F41" s="36"/>
      <c r="G41" s="37"/>
      <c r="H41" s="37"/>
      <c r="I41" s="37"/>
      <c r="J41" s="38"/>
      <c r="K41" s="22"/>
      <c r="L41" s="22"/>
      <c r="M41" s="22"/>
      <c r="N41" s="22"/>
      <c r="O41" s="22"/>
      <c r="P41" s="22"/>
    </row>
    <row r="42" spans="1:16" ht="39" customHeight="1" x14ac:dyDescent="0.15">
      <c r="A42" s="22"/>
      <c r="B42" s="39"/>
      <c r="C42" s="1146" t="s">
        <v>560</v>
      </c>
      <c r="D42" s="1147"/>
      <c r="E42" s="1148"/>
      <c r="F42" s="36" t="s">
        <v>506</v>
      </c>
      <c r="G42" s="37" t="s">
        <v>506</v>
      </c>
      <c r="H42" s="37" t="s">
        <v>506</v>
      </c>
      <c r="I42" s="37" t="s">
        <v>506</v>
      </c>
      <c r="J42" s="38" t="s">
        <v>506</v>
      </c>
      <c r="K42" s="22"/>
      <c r="L42" s="22"/>
      <c r="M42" s="22"/>
      <c r="N42" s="22"/>
      <c r="O42" s="22"/>
      <c r="P42" s="22"/>
    </row>
    <row r="43" spans="1:16" ht="39" customHeight="1" thickBot="1" x14ac:dyDescent="0.2">
      <c r="A43" s="22"/>
      <c r="B43" s="40"/>
      <c r="C43" s="1149" t="s">
        <v>561</v>
      </c>
      <c r="D43" s="1150"/>
      <c r="E43" s="1151"/>
      <c r="F43" s="41">
        <v>0.05</v>
      </c>
      <c r="G43" s="42">
        <v>0.22</v>
      </c>
      <c r="H43" s="42">
        <v>0.3</v>
      </c>
      <c r="I43" s="42">
        <v>0.09</v>
      </c>
      <c r="J43" s="43" t="s">
        <v>506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lpvcKZ8iz2C+IEfb10axkkKGJiCCx7ncxOzi5F3+GnBvpYJSOyDFjR/3bUlP5DjiqG2Nqbfr69hwBX22AEahUw==" saltValue="6koz19Nfz+Fcra3NyXJ/U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rgb="FFFFFF00"/>
    <pageSetUpPr fitToPage="1"/>
  </sheetPr>
  <dimension ref="A1:U64"/>
  <sheetViews>
    <sheetView showGridLines="0" topLeftCell="A28" zoomScaleSheetLayoutView="55" workbookViewId="0">
      <selection activeCell="N59" sqref="N5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x14ac:dyDescent="0.15">
      <c r="A45" s="48"/>
      <c r="B45" s="1177" t="s">
        <v>11</v>
      </c>
      <c r="C45" s="1178"/>
      <c r="D45" s="58"/>
      <c r="E45" s="1183" t="s">
        <v>12</v>
      </c>
      <c r="F45" s="1183"/>
      <c r="G45" s="1183"/>
      <c r="H45" s="1183"/>
      <c r="I45" s="1183"/>
      <c r="J45" s="1184"/>
      <c r="K45" s="59">
        <v>1206</v>
      </c>
      <c r="L45" s="60">
        <v>1245</v>
      </c>
      <c r="M45" s="60">
        <v>1311</v>
      </c>
      <c r="N45" s="60">
        <v>1298</v>
      </c>
      <c r="O45" s="61">
        <v>1253</v>
      </c>
      <c r="P45" s="48"/>
      <c r="Q45" s="48"/>
      <c r="R45" s="48"/>
      <c r="S45" s="48"/>
      <c r="T45" s="48"/>
      <c r="U45" s="48"/>
    </row>
    <row r="46" spans="1:21" ht="30.75" customHeight="1" x14ac:dyDescent="0.15">
      <c r="A46" s="48"/>
      <c r="B46" s="1179"/>
      <c r="C46" s="1180"/>
      <c r="D46" s="62"/>
      <c r="E46" s="1156" t="s">
        <v>13</v>
      </c>
      <c r="F46" s="1156"/>
      <c r="G46" s="1156"/>
      <c r="H46" s="1156"/>
      <c r="I46" s="1156"/>
      <c r="J46" s="1157"/>
      <c r="K46" s="63" t="s">
        <v>506</v>
      </c>
      <c r="L46" s="64" t="s">
        <v>506</v>
      </c>
      <c r="M46" s="64" t="s">
        <v>506</v>
      </c>
      <c r="N46" s="64" t="s">
        <v>506</v>
      </c>
      <c r="O46" s="65" t="s">
        <v>506</v>
      </c>
      <c r="P46" s="48"/>
      <c r="Q46" s="48"/>
      <c r="R46" s="48"/>
      <c r="S46" s="48"/>
      <c r="T46" s="48"/>
      <c r="U46" s="48"/>
    </row>
    <row r="47" spans="1:21" ht="30.75" customHeight="1" x14ac:dyDescent="0.15">
      <c r="A47" s="48"/>
      <c r="B47" s="1179"/>
      <c r="C47" s="1180"/>
      <c r="D47" s="62"/>
      <c r="E47" s="1156" t="s">
        <v>14</v>
      </c>
      <c r="F47" s="1156"/>
      <c r="G47" s="1156"/>
      <c r="H47" s="1156"/>
      <c r="I47" s="1156"/>
      <c r="J47" s="1157"/>
      <c r="K47" s="63" t="s">
        <v>506</v>
      </c>
      <c r="L47" s="64" t="s">
        <v>506</v>
      </c>
      <c r="M47" s="64" t="s">
        <v>506</v>
      </c>
      <c r="N47" s="64" t="s">
        <v>506</v>
      </c>
      <c r="O47" s="65" t="s">
        <v>506</v>
      </c>
      <c r="P47" s="48"/>
      <c r="Q47" s="48"/>
      <c r="R47" s="48"/>
      <c r="S47" s="48"/>
      <c r="T47" s="48"/>
      <c r="U47" s="48"/>
    </row>
    <row r="48" spans="1:21" ht="30.75" customHeight="1" x14ac:dyDescent="0.15">
      <c r="A48" s="48"/>
      <c r="B48" s="1179"/>
      <c r="C48" s="1180"/>
      <c r="D48" s="62"/>
      <c r="E48" s="1156" t="s">
        <v>15</v>
      </c>
      <c r="F48" s="1156"/>
      <c r="G48" s="1156"/>
      <c r="H48" s="1156"/>
      <c r="I48" s="1156"/>
      <c r="J48" s="1157"/>
      <c r="K48" s="63">
        <v>113</v>
      </c>
      <c r="L48" s="64">
        <v>131</v>
      </c>
      <c r="M48" s="64">
        <v>93</v>
      </c>
      <c r="N48" s="64">
        <v>114</v>
      </c>
      <c r="O48" s="65">
        <v>116</v>
      </c>
      <c r="P48" s="48"/>
      <c r="Q48" s="48"/>
      <c r="R48" s="48"/>
      <c r="S48" s="48"/>
      <c r="T48" s="48"/>
      <c r="U48" s="48"/>
    </row>
    <row r="49" spans="1:21" ht="30.75" customHeight="1" x14ac:dyDescent="0.15">
      <c r="A49" s="48"/>
      <c r="B49" s="1179"/>
      <c r="C49" s="1180"/>
      <c r="D49" s="62"/>
      <c r="E49" s="1156" t="s">
        <v>16</v>
      </c>
      <c r="F49" s="1156"/>
      <c r="G49" s="1156"/>
      <c r="H49" s="1156"/>
      <c r="I49" s="1156"/>
      <c r="J49" s="1157"/>
      <c r="K49" s="63">
        <v>102</v>
      </c>
      <c r="L49" s="64">
        <v>91</v>
      </c>
      <c r="M49" s="64">
        <v>64</v>
      </c>
      <c r="N49" s="64">
        <v>52</v>
      </c>
      <c r="O49" s="65">
        <v>57</v>
      </c>
      <c r="P49" s="48"/>
      <c r="Q49" s="48"/>
      <c r="R49" s="48"/>
      <c r="S49" s="48"/>
      <c r="T49" s="48"/>
      <c r="U49" s="48"/>
    </row>
    <row r="50" spans="1:21" ht="30.75" customHeight="1" x14ac:dyDescent="0.15">
      <c r="A50" s="48"/>
      <c r="B50" s="1179"/>
      <c r="C50" s="1180"/>
      <c r="D50" s="62"/>
      <c r="E50" s="1156" t="s">
        <v>17</v>
      </c>
      <c r="F50" s="1156"/>
      <c r="G50" s="1156"/>
      <c r="H50" s="1156"/>
      <c r="I50" s="1156"/>
      <c r="J50" s="1157"/>
      <c r="K50" s="63" t="s">
        <v>506</v>
      </c>
      <c r="L50" s="64" t="s">
        <v>506</v>
      </c>
      <c r="M50" s="64" t="s">
        <v>506</v>
      </c>
      <c r="N50" s="64" t="s">
        <v>506</v>
      </c>
      <c r="O50" s="65" t="s">
        <v>506</v>
      </c>
      <c r="P50" s="48"/>
      <c r="Q50" s="48"/>
      <c r="R50" s="48"/>
      <c r="S50" s="48"/>
      <c r="T50" s="48"/>
      <c r="U50" s="48"/>
    </row>
    <row r="51" spans="1:21" ht="30.75" customHeight="1" x14ac:dyDescent="0.15">
      <c r="A51" s="48"/>
      <c r="B51" s="1181"/>
      <c r="C51" s="1182"/>
      <c r="D51" s="66"/>
      <c r="E51" s="1156" t="s">
        <v>18</v>
      </c>
      <c r="F51" s="1156"/>
      <c r="G51" s="1156"/>
      <c r="H51" s="1156"/>
      <c r="I51" s="1156"/>
      <c r="J51" s="1157"/>
      <c r="K51" s="63">
        <v>1</v>
      </c>
      <c r="L51" s="64">
        <v>0</v>
      </c>
      <c r="M51" s="64">
        <v>2</v>
      </c>
      <c r="N51" s="64">
        <v>1</v>
      </c>
      <c r="O51" s="65">
        <v>0</v>
      </c>
      <c r="P51" s="48"/>
      <c r="Q51" s="48"/>
      <c r="R51" s="48"/>
      <c r="S51" s="48"/>
      <c r="T51" s="48"/>
      <c r="U51" s="48"/>
    </row>
    <row r="52" spans="1:21" ht="30.75" customHeight="1" x14ac:dyDescent="0.15">
      <c r="A52" s="48"/>
      <c r="B52" s="1154" t="s">
        <v>19</v>
      </c>
      <c r="C52" s="1155"/>
      <c r="D52" s="66"/>
      <c r="E52" s="1156" t="s">
        <v>20</v>
      </c>
      <c r="F52" s="1156"/>
      <c r="G52" s="1156"/>
      <c r="H52" s="1156"/>
      <c r="I52" s="1156"/>
      <c r="J52" s="1157"/>
      <c r="K52" s="63">
        <v>790</v>
      </c>
      <c r="L52" s="64">
        <v>765</v>
      </c>
      <c r="M52" s="64">
        <v>749</v>
      </c>
      <c r="N52" s="64">
        <v>732</v>
      </c>
      <c r="O52" s="65">
        <v>733</v>
      </c>
      <c r="P52" s="48"/>
      <c r="Q52" s="48"/>
      <c r="R52" s="48"/>
      <c r="S52" s="48"/>
      <c r="T52" s="48"/>
      <c r="U52" s="48"/>
    </row>
    <row r="53" spans="1:21" ht="30.75" customHeight="1" thickBot="1" x14ac:dyDescent="0.2">
      <c r="A53" s="48"/>
      <c r="B53" s="1158" t="s">
        <v>21</v>
      </c>
      <c r="C53" s="1159"/>
      <c r="D53" s="67"/>
      <c r="E53" s="1160" t="s">
        <v>22</v>
      </c>
      <c r="F53" s="1160"/>
      <c r="G53" s="1160"/>
      <c r="H53" s="1160"/>
      <c r="I53" s="1160"/>
      <c r="J53" s="1161"/>
      <c r="K53" s="68">
        <v>632</v>
      </c>
      <c r="L53" s="69">
        <v>702</v>
      </c>
      <c r="M53" s="69">
        <v>721</v>
      </c>
      <c r="N53" s="69">
        <v>733</v>
      </c>
      <c r="O53" s="70">
        <v>693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562</v>
      </c>
      <c r="P56" s="48"/>
      <c r="Q56" s="48"/>
      <c r="R56" s="48"/>
      <c r="S56" s="48"/>
      <c r="T56" s="48"/>
      <c r="U56" s="48"/>
    </row>
    <row r="57" spans="1:21" ht="31.5" customHeight="1" thickBot="1" x14ac:dyDescent="0.2">
      <c r="A57" s="48"/>
      <c r="B57" s="76"/>
      <c r="C57" s="77"/>
      <c r="D57" s="77"/>
      <c r="E57" s="78"/>
      <c r="F57" s="78"/>
      <c r="G57" s="78"/>
      <c r="H57" s="78"/>
      <c r="I57" s="78"/>
      <c r="J57" s="79" t="s">
        <v>2</v>
      </c>
      <c r="K57" s="80" t="s">
        <v>563</v>
      </c>
      <c r="L57" s="81" t="s">
        <v>564</v>
      </c>
      <c r="M57" s="81" t="s">
        <v>565</v>
      </c>
      <c r="N57" s="81" t="s">
        <v>566</v>
      </c>
      <c r="O57" s="82" t="s">
        <v>567</v>
      </c>
      <c r="P57" s="48"/>
      <c r="Q57" s="48"/>
      <c r="R57" s="48"/>
      <c r="S57" s="48"/>
      <c r="T57" s="48"/>
      <c r="U57" s="48"/>
    </row>
    <row r="58" spans="1:21" ht="31.5" customHeight="1" x14ac:dyDescent="0.15">
      <c r="B58" s="1162" t="s">
        <v>26</v>
      </c>
      <c r="C58" s="1163"/>
      <c r="D58" s="1168" t="s">
        <v>27</v>
      </c>
      <c r="E58" s="1169"/>
      <c r="F58" s="1169"/>
      <c r="G58" s="1169"/>
      <c r="H58" s="1169"/>
      <c r="I58" s="1169"/>
      <c r="J58" s="1170"/>
      <c r="K58" s="83" t="s">
        <v>588</v>
      </c>
      <c r="L58" s="84" t="s">
        <v>588</v>
      </c>
      <c r="M58" s="84" t="s">
        <v>588</v>
      </c>
      <c r="N58" s="84" t="s">
        <v>588</v>
      </c>
      <c r="O58" s="85" t="s">
        <v>588</v>
      </c>
    </row>
    <row r="59" spans="1:21" ht="31.5" customHeight="1" x14ac:dyDescent="0.15">
      <c r="B59" s="1164"/>
      <c r="C59" s="1165"/>
      <c r="D59" s="1171" t="s">
        <v>28</v>
      </c>
      <c r="E59" s="1172"/>
      <c r="F59" s="1172"/>
      <c r="G59" s="1172"/>
      <c r="H59" s="1172"/>
      <c r="I59" s="1172"/>
      <c r="J59" s="1173"/>
      <c r="K59" s="86" t="s">
        <v>588</v>
      </c>
      <c r="L59" s="87" t="s">
        <v>588</v>
      </c>
      <c r="M59" s="87" t="s">
        <v>588</v>
      </c>
      <c r="N59" s="87" t="s">
        <v>588</v>
      </c>
      <c r="O59" s="88" t="s">
        <v>588</v>
      </c>
    </row>
    <row r="60" spans="1:21" ht="31.5" customHeight="1" thickBot="1" x14ac:dyDescent="0.2">
      <c r="B60" s="1166"/>
      <c r="C60" s="1167"/>
      <c r="D60" s="1174" t="s">
        <v>29</v>
      </c>
      <c r="E60" s="1175"/>
      <c r="F60" s="1175"/>
      <c r="G60" s="1175"/>
      <c r="H60" s="1175"/>
      <c r="I60" s="1175"/>
      <c r="J60" s="1176"/>
      <c r="K60" s="89" t="s">
        <v>588</v>
      </c>
      <c r="L60" s="90" t="s">
        <v>588</v>
      </c>
      <c r="M60" s="90" t="s">
        <v>588</v>
      </c>
      <c r="N60" s="90" t="s">
        <v>588</v>
      </c>
      <c r="O60" s="91" t="s">
        <v>588</v>
      </c>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GL8z8h0lNv5/wN2a06XWeCPkcMRJ5mrLq5OBK4AHBE6e/ZFJfpB3beXg8uEAsLA+uCKwAqC1aGlC9zqFDkZjZg==" saltValue="FJGq/p/O9M33n7/bi0kEX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rgb="FFFFFF00"/>
    <pageSetUpPr fitToPage="1"/>
  </sheetPr>
  <dimension ref="B1:M55"/>
  <sheetViews>
    <sheetView showGridLines="0" topLeftCell="A34" zoomScaleSheetLayoutView="100" workbookViewId="0">
      <selection activeCell="E43" sqref="E43:H43"/>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547</v>
      </c>
      <c r="J40" s="103" t="s">
        <v>548</v>
      </c>
      <c r="K40" s="103" t="s">
        <v>549</v>
      </c>
      <c r="L40" s="103" t="s">
        <v>550</v>
      </c>
      <c r="M40" s="104" t="s">
        <v>551</v>
      </c>
    </row>
    <row r="41" spans="2:13" ht="27.75" customHeight="1" x14ac:dyDescent="0.15">
      <c r="B41" s="1197" t="s">
        <v>32</v>
      </c>
      <c r="C41" s="1198"/>
      <c r="D41" s="105"/>
      <c r="E41" s="1199" t="s">
        <v>33</v>
      </c>
      <c r="F41" s="1199"/>
      <c r="G41" s="1199"/>
      <c r="H41" s="1200"/>
      <c r="I41" s="355">
        <v>13629</v>
      </c>
      <c r="J41" s="356">
        <v>13372</v>
      </c>
      <c r="K41" s="356">
        <v>12724</v>
      </c>
      <c r="L41" s="356">
        <v>12272</v>
      </c>
      <c r="M41" s="357">
        <v>11498</v>
      </c>
    </row>
    <row r="42" spans="2:13" ht="27.75" customHeight="1" x14ac:dyDescent="0.15">
      <c r="B42" s="1187"/>
      <c r="C42" s="1188"/>
      <c r="D42" s="106"/>
      <c r="E42" s="1191" t="s">
        <v>34</v>
      </c>
      <c r="F42" s="1191"/>
      <c r="G42" s="1191"/>
      <c r="H42" s="1192"/>
      <c r="I42" s="358" t="s">
        <v>506</v>
      </c>
      <c r="J42" s="359" t="s">
        <v>506</v>
      </c>
      <c r="K42" s="359" t="s">
        <v>506</v>
      </c>
      <c r="L42" s="359" t="s">
        <v>506</v>
      </c>
      <c r="M42" s="360" t="s">
        <v>506</v>
      </c>
    </row>
    <row r="43" spans="2:13" ht="27.75" customHeight="1" x14ac:dyDescent="0.15">
      <c r="B43" s="1187"/>
      <c r="C43" s="1188"/>
      <c r="D43" s="106"/>
      <c r="E43" s="1191" t="s">
        <v>35</v>
      </c>
      <c r="F43" s="1191"/>
      <c r="G43" s="1191"/>
      <c r="H43" s="1192"/>
      <c r="I43" s="358">
        <v>1772</v>
      </c>
      <c r="J43" s="359">
        <v>1841</v>
      </c>
      <c r="K43" s="359">
        <v>1658</v>
      </c>
      <c r="L43" s="359">
        <v>1620</v>
      </c>
      <c r="M43" s="360">
        <v>1501</v>
      </c>
    </row>
    <row r="44" spans="2:13" ht="27.75" customHeight="1" x14ac:dyDescent="0.15">
      <c r="B44" s="1187"/>
      <c r="C44" s="1188"/>
      <c r="D44" s="106"/>
      <c r="E44" s="1191" t="s">
        <v>36</v>
      </c>
      <c r="F44" s="1191"/>
      <c r="G44" s="1191"/>
      <c r="H44" s="1192"/>
      <c r="I44" s="358">
        <v>749</v>
      </c>
      <c r="J44" s="359">
        <v>730</v>
      </c>
      <c r="K44" s="359">
        <v>958</v>
      </c>
      <c r="L44" s="359">
        <v>1235</v>
      </c>
      <c r="M44" s="360">
        <v>1165</v>
      </c>
    </row>
    <row r="45" spans="2:13" ht="27.75" customHeight="1" x14ac:dyDescent="0.15">
      <c r="B45" s="1187"/>
      <c r="C45" s="1188"/>
      <c r="D45" s="106"/>
      <c r="E45" s="1191" t="s">
        <v>37</v>
      </c>
      <c r="F45" s="1191"/>
      <c r="G45" s="1191"/>
      <c r="H45" s="1192"/>
      <c r="I45" s="358">
        <v>517</v>
      </c>
      <c r="J45" s="359">
        <v>377</v>
      </c>
      <c r="K45" s="359">
        <v>348</v>
      </c>
      <c r="L45" s="359">
        <v>265</v>
      </c>
      <c r="M45" s="360">
        <v>133</v>
      </c>
    </row>
    <row r="46" spans="2:13" ht="27.75" customHeight="1" x14ac:dyDescent="0.15">
      <c r="B46" s="1187"/>
      <c r="C46" s="1188"/>
      <c r="D46" s="107"/>
      <c r="E46" s="1191" t="s">
        <v>38</v>
      </c>
      <c r="F46" s="1191"/>
      <c r="G46" s="1191"/>
      <c r="H46" s="1192"/>
      <c r="I46" s="358" t="s">
        <v>506</v>
      </c>
      <c r="J46" s="359" t="s">
        <v>506</v>
      </c>
      <c r="K46" s="359" t="s">
        <v>506</v>
      </c>
      <c r="L46" s="359" t="s">
        <v>506</v>
      </c>
      <c r="M46" s="360" t="s">
        <v>506</v>
      </c>
    </row>
    <row r="47" spans="2:13" ht="27.75" customHeight="1" x14ac:dyDescent="0.15">
      <c r="B47" s="1187"/>
      <c r="C47" s="1188"/>
      <c r="D47" s="108"/>
      <c r="E47" s="1201" t="s">
        <v>39</v>
      </c>
      <c r="F47" s="1202"/>
      <c r="G47" s="1202"/>
      <c r="H47" s="1203"/>
      <c r="I47" s="358" t="s">
        <v>506</v>
      </c>
      <c r="J47" s="359" t="s">
        <v>506</v>
      </c>
      <c r="K47" s="359" t="s">
        <v>506</v>
      </c>
      <c r="L47" s="359" t="s">
        <v>506</v>
      </c>
      <c r="M47" s="360" t="s">
        <v>506</v>
      </c>
    </row>
    <row r="48" spans="2:13" ht="27.75" customHeight="1" x14ac:dyDescent="0.15">
      <c r="B48" s="1187"/>
      <c r="C48" s="1188"/>
      <c r="D48" s="106"/>
      <c r="E48" s="1191" t="s">
        <v>40</v>
      </c>
      <c r="F48" s="1191"/>
      <c r="G48" s="1191"/>
      <c r="H48" s="1192"/>
      <c r="I48" s="358" t="s">
        <v>506</v>
      </c>
      <c r="J48" s="359" t="s">
        <v>506</v>
      </c>
      <c r="K48" s="359" t="s">
        <v>506</v>
      </c>
      <c r="L48" s="359" t="s">
        <v>506</v>
      </c>
      <c r="M48" s="360" t="s">
        <v>506</v>
      </c>
    </row>
    <row r="49" spans="2:13" ht="27.75" customHeight="1" x14ac:dyDescent="0.15">
      <c r="B49" s="1189"/>
      <c r="C49" s="1190"/>
      <c r="D49" s="106"/>
      <c r="E49" s="1191" t="s">
        <v>41</v>
      </c>
      <c r="F49" s="1191"/>
      <c r="G49" s="1191"/>
      <c r="H49" s="1192"/>
      <c r="I49" s="358" t="s">
        <v>506</v>
      </c>
      <c r="J49" s="359" t="s">
        <v>506</v>
      </c>
      <c r="K49" s="359" t="s">
        <v>506</v>
      </c>
      <c r="L49" s="359" t="s">
        <v>506</v>
      </c>
      <c r="M49" s="360" t="s">
        <v>506</v>
      </c>
    </row>
    <row r="50" spans="2:13" ht="27.75" customHeight="1" x14ac:dyDescent="0.15">
      <c r="B50" s="1185" t="s">
        <v>42</v>
      </c>
      <c r="C50" s="1186"/>
      <c r="D50" s="109"/>
      <c r="E50" s="1191" t="s">
        <v>43</v>
      </c>
      <c r="F50" s="1191"/>
      <c r="G50" s="1191"/>
      <c r="H50" s="1192"/>
      <c r="I50" s="358">
        <v>1148</v>
      </c>
      <c r="J50" s="359">
        <v>1382</v>
      </c>
      <c r="K50" s="359">
        <v>1827</v>
      </c>
      <c r="L50" s="359">
        <v>2733</v>
      </c>
      <c r="M50" s="360">
        <v>3402</v>
      </c>
    </row>
    <row r="51" spans="2:13" ht="27.75" customHeight="1" x14ac:dyDescent="0.15">
      <c r="B51" s="1187"/>
      <c r="C51" s="1188"/>
      <c r="D51" s="106"/>
      <c r="E51" s="1191" t="s">
        <v>44</v>
      </c>
      <c r="F51" s="1191"/>
      <c r="G51" s="1191"/>
      <c r="H51" s="1192"/>
      <c r="I51" s="358" t="s">
        <v>506</v>
      </c>
      <c r="J51" s="359" t="s">
        <v>506</v>
      </c>
      <c r="K51" s="359" t="s">
        <v>506</v>
      </c>
      <c r="L51" s="359" t="s">
        <v>506</v>
      </c>
      <c r="M51" s="360" t="s">
        <v>506</v>
      </c>
    </row>
    <row r="52" spans="2:13" ht="27.75" customHeight="1" x14ac:dyDescent="0.15">
      <c r="B52" s="1189"/>
      <c r="C52" s="1190"/>
      <c r="D52" s="106"/>
      <c r="E52" s="1191" t="s">
        <v>45</v>
      </c>
      <c r="F52" s="1191"/>
      <c r="G52" s="1191"/>
      <c r="H52" s="1192"/>
      <c r="I52" s="358">
        <v>8812</v>
      </c>
      <c r="J52" s="359">
        <v>8609</v>
      </c>
      <c r="K52" s="359">
        <v>8811</v>
      </c>
      <c r="L52" s="359">
        <v>8828</v>
      </c>
      <c r="M52" s="360">
        <v>8559</v>
      </c>
    </row>
    <row r="53" spans="2:13" ht="27.75" customHeight="1" thickBot="1" x14ac:dyDescent="0.2">
      <c r="B53" s="1193" t="s">
        <v>46</v>
      </c>
      <c r="C53" s="1194"/>
      <c r="D53" s="110"/>
      <c r="E53" s="1195" t="s">
        <v>47</v>
      </c>
      <c r="F53" s="1195"/>
      <c r="G53" s="1195"/>
      <c r="H53" s="1196"/>
      <c r="I53" s="361">
        <v>6705</v>
      </c>
      <c r="J53" s="362">
        <v>6330</v>
      </c>
      <c r="K53" s="362">
        <v>5049</v>
      </c>
      <c r="L53" s="362">
        <v>3831</v>
      </c>
      <c r="M53" s="363">
        <v>2336</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JpbU5wnh4OnxT1xmY3LUrb3bLlJZLUREgLkSUw3kC53zgACUmugU+guSpdZB8RirC+CwoTiW0BZOuJGRyfCOVw==" saltValue="0Ain4Qm4LgY63J5dnlAZE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W64"/>
  <sheetViews>
    <sheetView showGridLines="0" zoomScale="70" zoomScaleNormal="70" zoomScaleSheetLayoutView="100" workbookViewId="0">
      <selection activeCell="F63" sqref="F6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549</v>
      </c>
      <c r="G54" s="119" t="s">
        <v>550</v>
      </c>
      <c r="H54" s="120" t="s">
        <v>551</v>
      </c>
    </row>
    <row r="55" spans="2:8" ht="52.5" customHeight="1" x14ac:dyDescent="0.15">
      <c r="B55" s="121"/>
      <c r="C55" s="1212" t="s">
        <v>50</v>
      </c>
      <c r="D55" s="1212"/>
      <c r="E55" s="1213"/>
      <c r="F55" s="122">
        <v>995</v>
      </c>
      <c r="G55" s="122">
        <v>1804</v>
      </c>
      <c r="H55" s="123">
        <v>2603</v>
      </c>
    </row>
    <row r="56" spans="2:8" ht="52.5" customHeight="1" x14ac:dyDescent="0.15">
      <c r="B56" s="124"/>
      <c r="C56" s="1214" t="s">
        <v>51</v>
      </c>
      <c r="D56" s="1214"/>
      <c r="E56" s="1215"/>
      <c r="F56" s="125">
        <v>71</v>
      </c>
      <c r="G56" s="125">
        <v>235</v>
      </c>
      <c r="H56" s="126">
        <v>227</v>
      </c>
    </row>
    <row r="57" spans="2:8" ht="53.25" customHeight="1" x14ac:dyDescent="0.15">
      <c r="B57" s="124"/>
      <c r="C57" s="1216" t="s">
        <v>52</v>
      </c>
      <c r="D57" s="1216"/>
      <c r="E57" s="1217"/>
      <c r="F57" s="127">
        <v>382</v>
      </c>
      <c r="G57" s="127">
        <v>504</v>
      </c>
      <c r="H57" s="128">
        <v>494</v>
      </c>
    </row>
    <row r="58" spans="2:8" ht="45.75" customHeight="1" x14ac:dyDescent="0.15">
      <c r="B58" s="129"/>
      <c r="C58" s="1204" t="s">
        <v>589</v>
      </c>
      <c r="D58" s="1205"/>
      <c r="E58" s="1206"/>
      <c r="F58" s="130">
        <v>227</v>
      </c>
      <c r="G58" s="130">
        <v>353</v>
      </c>
      <c r="H58" s="131">
        <v>341</v>
      </c>
    </row>
    <row r="59" spans="2:8" ht="45.75" customHeight="1" x14ac:dyDescent="0.15">
      <c r="B59" s="129"/>
      <c r="C59" s="1204" t="s">
        <v>590</v>
      </c>
      <c r="D59" s="1205"/>
      <c r="E59" s="1206"/>
      <c r="F59" s="130">
        <v>103</v>
      </c>
      <c r="G59" s="130">
        <v>103</v>
      </c>
      <c r="H59" s="131">
        <v>103</v>
      </c>
    </row>
    <row r="60" spans="2:8" ht="45.75" customHeight="1" x14ac:dyDescent="0.15">
      <c r="B60" s="129"/>
      <c r="C60" s="1204" t="s">
        <v>591</v>
      </c>
      <c r="D60" s="1205"/>
      <c r="E60" s="1206"/>
      <c r="F60" s="130">
        <v>379</v>
      </c>
      <c r="G60" s="130">
        <v>191</v>
      </c>
      <c r="H60" s="131">
        <v>78</v>
      </c>
    </row>
    <row r="61" spans="2:8" ht="45.75" customHeight="1" x14ac:dyDescent="0.15">
      <c r="B61" s="129"/>
      <c r="C61" s="1204" t="s">
        <v>592</v>
      </c>
      <c r="D61" s="1205"/>
      <c r="E61" s="1206"/>
      <c r="F61" s="130">
        <v>17</v>
      </c>
      <c r="G61" s="130">
        <v>17</v>
      </c>
      <c r="H61" s="131">
        <v>17</v>
      </c>
    </row>
    <row r="62" spans="2:8" ht="45.75" customHeight="1" thickBot="1" x14ac:dyDescent="0.2">
      <c r="B62" s="132"/>
      <c r="C62" s="1207" t="s">
        <v>593</v>
      </c>
      <c r="D62" s="1208"/>
      <c r="E62" s="1209"/>
      <c r="F62" s="133">
        <v>15</v>
      </c>
      <c r="G62" s="133">
        <v>14</v>
      </c>
      <c r="H62" s="134">
        <v>12</v>
      </c>
    </row>
    <row r="63" spans="2:8" ht="52.5" customHeight="1" thickBot="1" x14ac:dyDescent="0.2">
      <c r="B63" s="135"/>
      <c r="C63" s="1210" t="s">
        <v>53</v>
      </c>
      <c r="D63" s="1210"/>
      <c r="E63" s="1211"/>
      <c r="F63" s="136">
        <v>1448</v>
      </c>
      <c r="G63" s="136">
        <v>2542</v>
      </c>
      <c r="H63" s="137">
        <v>3323</v>
      </c>
    </row>
    <row r="64" spans="2:8" x14ac:dyDescent="0.15"/>
  </sheetData>
  <sheetProtection algorithmName="SHA-512" hashValue="1PeOMaJfpVdnNla8RSynMyCroL3BvkFwJqFfCagbWrLyV0ljQ9CZYPHozoYzYl4LKMwrqEzb7zK/c4Npnl4Fgg==" saltValue="DkeItt/Nmt6P1lqnt8QqP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544</v>
      </c>
      <c r="G2" s="151"/>
      <c r="H2" s="152"/>
    </row>
    <row r="3" spans="1:8" x14ac:dyDescent="0.15">
      <c r="A3" s="148" t="s">
        <v>537</v>
      </c>
      <c r="B3" s="153"/>
      <c r="C3" s="154"/>
      <c r="D3" s="155">
        <v>31787</v>
      </c>
      <c r="E3" s="156"/>
      <c r="F3" s="157">
        <v>47387</v>
      </c>
      <c r="G3" s="158"/>
      <c r="H3" s="159"/>
    </row>
    <row r="4" spans="1:8" x14ac:dyDescent="0.15">
      <c r="A4" s="160"/>
      <c r="B4" s="161"/>
      <c r="C4" s="162"/>
      <c r="D4" s="163">
        <v>2984</v>
      </c>
      <c r="E4" s="164"/>
      <c r="F4" s="165">
        <v>24928</v>
      </c>
      <c r="G4" s="166"/>
      <c r="H4" s="167"/>
    </row>
    <row r="5" spans="1:8" x14ac:dyDescent="0.15">
      <c r="A5" s="148" t="s">
        <v>539</v>
      </c>
      <c r="B5" s="153"/>
      <c r="C5" s="154"/>
      <c r="D5" s="155">
        <v>38577</v>
      </c>
      <c r="E5" s="156"/>
      <c r="F5" s="157">
        <v>51264</v>
      </c>
      <c r="G5" s="158"/>
      <c r="H5" s="159"/>
    </row>
    <row r="6" spans="1:8" x14ac:dyDescent="0.15">
      <c r="A6" s="160"/>
      <c r="B6" s="161"/>
      <c r="C6" s="162"/>
      <c r="D6" s="163">
        <v>2265</v>
      </c>
      <c r="E6" s="164"/>
      <c r="F6" s="165">
        <v>26040</v>
      </c>
      <c r="G6" s="166"/>
      <c r="H6" s="167"/>
    </row>
    <row r="7" spans="1:8" x14ac:dyDescent="0.15">
      <c r="A7" s="148" t="s">
        <v>540</v>
      </c>
      <c r="B7" s="153"/>
      <c r="C7" s="154"/>
      <c r="D7" s="155">
        <v>16780</v>
      </c>
      <c r="E7" s="156"/>
      <c r="F7" s="157">
        <v>52068</v>
      </c>
      <c r="G7" s="158"/>
      <c r="H7" s="159"/>
    </row>
    <row r="8" spans="1:8" x14ac:dyDescent="0.15">
      <c r="A8" s="160"/>
      <c r="B8" s="161"/>
      <c r="C8" s="162"/>
      <c r="D8" s="163">
        <v>2160</v>
      </c>
      <c r="E8" s="164"/>
      <c r="F8" s="165">
        <v>26936</v>
      </c>
      <c r="G8" s="166"/>
      <c r="H8" s="167"/>
    </row>
    <row r="9" spans="1:8" x14ac:dyDescent="0.15">
      <c r="A9" s="148" t="s">
        <v>541</v>
      </c>
      <c r="B9" s="153"/>
      <c r="C9" s="154"/>
      <c r="D9" s="155">
        <v>20815</v>
      </c>
      <c r="E9" s="156"/>
      <c r="F9" s="157">
        <v>47161</v>
      </c>
      <c r="G9" s="158"/>
      <c r="H9" s="159"/>
    </row>
    <row r="10" spans="1:8" x14ac:dyDescent="0.15">
      <c r="A10" s="160"/>
      <c r="B10" s="161"/>
      <c r="C10" s="162"/>
      <c r="D10" s="163">
        <v>10318</v>
      </c>
      <c r="E10" s="164"/>
      <c r="F10" s="165">
        <v>24595</v>
      </c>
      <c r="G10" s="166"/>
      <c r="H10" s="167"/>
    </row>
    <row r="11" spans="1:8" x14ac:dyDescent="0.15">
      <c r="A11" s="148" t="s">
        <v>542</v>
      </c>
      <c r="B11" s="153"/>
      <c r="C11" s="154"/>
      <c r="D11" s="155">
        <v>21277</v>
      </c>
      <c r="E11" s="156"/>
      <c r="F11" s="157">
        <v>43423</v>
      </c>
      <c r="G11" s="158"/>
      <c r="H11" s="159"/>
    </row>
    <row r="12" spans="1:8" x14ac:dyDescent="0.15">
      <c r="A12" s="160"/>
      <c r="B12" s="161"/>
      <c r="C12" s="168"/>
      <c r="D12" s="163">
        <v>6948</v>
      </c>
      <c r="E12" s="164"/>
      <c r="F12" s="165">
        <v>22207</v>
      </c>
      <c r="G12" s="166"/>
      <c r="H12" s="167"/>
    </row>
    <row r="13" spans="1:8" x14ac:dyDescent="0.15">
      <c r="A13" s="148"/>
      <c r="B13" s="153"/>
      <c r="C13" s="169"/>
      <c r="D13" s="170">
        <v>25847</v>
      </c>
      <c r="E13" s="171"/>
      <c r="F13" s="172">
        <v>48261</v>
      </c>
      <c r="G13" s="173"/>
      <c r="H13" s="159"/>
    </row>
    <row r="14" spans="1:8" x14ac:dyDescent="0.15">
      <c r="A14" s="160"/>
      <c r="B14" s="161"/>
      <c r="C14" s="162"/>
      <c r="D14" s="163">
        <v>4935</v>
      </c>
      <c r="E14" s="164"/>
      <c r="F14" s="165">
        <v>24941</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9.2200000000000006</v>
      </c>
      <c r="C19" s="174">
        <f>ROUND(VALUE(SUBSTITUTE(実質収支比率等に係る経年分析!G$48,"▲","-")),2)</f>
        <v>2.35</v>
      </c>
      <c r="D19" s="174">
        <f>ROUND(VALUE(SUBSTITUTE(実質収支比率等に係る経年分析!H$48,"▲","-")),2)</f>
        <v>2.21</v>
      </c>
      <c r="E19" s="174">
        <f>ROUND(VALUE(SUBSTITUTE(実質収支比率等に係る経年分析!I$48,"▲","-")),2)</f>
        <v>3.25</v>
      </c>
      <c r="F19" s="174">
        <f>ROUND(VALUE(SUBSTITUTE(実質収支比率等に係る経年分析!J$48,"▲","-")),2)</f>
        <v>3.12</v>
      </c>
    </row>
    <row r="20" spans="1:11" x14ac:dyDescent="0.15">
      <c r="A20" s="174" t="s">
        <v>57</v>
      </c>
      <c r="B20" s="174">
        <f>ROUND(VALUE(SUBSTITUTE(実質収支比率等に係る経年分析!F$47,"▲","-")),2)</f>
        <v>5.34</v>
      </c>
      <c r="C20" s="174">
        <f>ROUND(VALUE(SUBSTITUTE(実質収支比率等に係る経年分析!G$47,"▲","-")),2)</f>
        <v>8.1999999999999993</v>
      </c>
      <c r="D20" s="174">
        <f>ROUND(VALUE(SUBSTITUTE(実質収支比率等に係る経年分析!H$47,"▲","-")),2)</f>
        <v>12.78</v>
      </c>
      <c r="E20" s="174">
        <f>ROUND(VALUE(SUBSTITUTE(実質収支比率等に係る経年分析!I$47,"▲","-")),2)</f>
        <v>21.35</v>
      </c>
      <c r="F20" s="174">
        <f>ROUND(VALUE(SUBSTITUTE(実質収支比率等に係る経年分析!J$47,"▲","-")),2)</f>
        <v>31.14</v>
      </c>
    </row>
    <row r="21" spans="1:11" x14ac:dyDescent="0.15">
      <c r="A21" s="174" t="s">
        <v>58</v>
      </c>
      <c r="B21" s="174">
        <f>IF(ISNUMBER(VALUE(SUBSTITUTE(実質収支比率等に係る経年分析!F$49,"▲","-"))),ROUND(VALUE(SUBSTITUTE(実質収支比率等に係る経年分析!F$49,"▲","-")),2),NA())</f>
        <v>-1.54</v>
      </c>
      <c r="C21" s="174">
        <f>IF(ISNUMBER(VALUE(SUBSTITUTE(実質収支比率等に係る経年分析!G$49,"▲","-"))),ROUND(VALUE(SUBSTITUTE(実質収支比率等に係る経年分析!G$49,"▲","-")),2),NA())</f>
        <v>-3.8</v>
      </c>
      <c r="D21" s="174">
        <f>IF(ISNUMBER(VALUE(SUBSTITUTE(実質収支比率等に係る経年分析!H$49,"▲","-"))),ROUND(VALUE(SUBSTITUTE(実質収支比率等に係る経年分析!H$49,"▲","-")),2),NA())</f>
        <v>5.03</v>
      </c>
      <c r="E21" s="174">
        <f>IF(ISNUMBER(VALUE(SUBSTITUTE(実質収支比率等に係る経年分析!I$49,"▲","-"))),ROUND(VALUE(SUBSTITUTE(実質収支比率等に係る経年分析!I$49,"▲","-")),2),NA())</f>
        <v>10.79</v>
      </c>
      <c r="F21" s="174">
        <f>IF(ISNUMBER(VALUE(SUBSTITUTE(実質収支比率等に係る経年分析!J$49,"▲","-"))),ROUND(VALUE(SUBSTITUTE(実質収支比率等に係る経年分析!J$49,"▲","-")),2),NA())</f>
        <v>9.39</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0.05</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0.22</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0.3</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0.09</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x14ac:dyDescent="0.15">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0.01</v>
      </c>
    </row>
    <row r="33" spans="1:16" x14ac:dyDescent="0.15">
      <c r="A33" s="175" t="str">
        <f>IF(連結実質赤字比率に係る赤字・黒字の構成分析!C$37="",NA(),連結実質赤字比率に係る赤字・黒字の構成分析!C$37)</f>
        <v>土地区画整理事業特別会計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7.0000000000000007E-2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0.28000000000000003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0.03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0.03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0.12</v>
      </c>
    </row>
    <row r="34" spans="1:16" x14ac:dyDescent="0.15">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#VALUE!</v>
      </c>
      <c r="E34" s="175" t="e">
        <f>IF(ROUND(VALUE(SUBSTITUTE(連結実質赤字比率に係る赤字・黒字の構成分析!G$36,"▲", "-")), 2) &gt;= 0, ABS(ROUND(VALUE(SUBSTITUTE(連結実質赤字比率に係る赤字・黒字の構成分析!G$36,"▲", "-")), 2)), NA())</f>
        <v>#VALUE!</v>
      </c>
      <c r="F34" s="175" t="e">
        <f>IF(ROUND(VALUE(SUBSTITUTE(連結実質赤字比率に係る赤字・黒字の構成分析!H$36,"▲", "-")), 2) &lt; 0, ABS(ROUND(VALUE(SUBSTITUTE(連結実質赤字比率に係る赤字・黒字の構成分析!H$36,"▲", "-")), 2)), NA())</f>
        <v>#VALUE!</v>
      </c>
      <c r="G34" s="175" t="e">
        <f>IF(ROUND(VALUE(SUBSTITUTE(連結実質赤字比率に係る赤字・黒字の構成分析!H$36,"▲", "-")), 2) &gt;= 0, ABS(ROUND(VALUE(SUBSTITUTE(連結実質赤字比率に係る赤字・黒字の構成分析!H$36,"▲", "-")), 2)), NA())</f>
        <v>#VALUE!</v>
      </c>
      <c r="H34" s="175" t="e">
        <f>IF(ROUND(VALUE(SUBSTITUTE(連結実質赤字比率に係る赤字・黒字の構成分析!I$36,"▲", "-")), 2) &lt; 0, ABS(ROUND(VALUE(SUBSTITUTE(連結実質赤字比率に係る赤字・黒字の構成分析!I$36,"▲", "-")), 2)), NA())</f>
        <v>#VALUE!</v>
      </c>
      <c r="I34" s="175" t="e">
        <f>IF(ROUND(VALUE(SUBSTITUTE(連結実質赤字比率に係る赤字・黒字の構成分析!I$36,"▲", "-")), 2) &gt;= 0, ABS(ROUND(VALUE(SUBSTITUTE(連結実質赤字比率に係る赤字・黒字の構成分析!I$36,"▲", "-")), 2)), NA())</f>
        <v>#VALUE!</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0.34</v>
      </c>
    </row>
    <row r="35" spans="1:16" x14ac:dyDescent="0.15">
      <c r="A35" s="175" t="str">
        <f>IF(連結実質赤字比率に係る赤字・黒字の構成分析!C$35="",NA(),連結実質赤字比率に係る赤字・黒字の構成分析!C$35)</f>
        <v>国民健康保険特別会計</v>
      </c>
      <c r="B35" s="175">
        <f>IF(ROUND(VALUE(SUBSTITUTE(連結実質赤字比率に係る赤字・黒字の構成分析!F$35,"▲", "-")), 2) &lt; 0, ABS(ROUND(VALUE(SUBSTITUTE(連結実質赤字比率に係る赤字・黒字の構成分析!F$35,"▲", "-")), 2)), NA())</f>
        <v>6.82</v>
      </c>
      <c r="C35" s="175" t="e">
        <f>IF(ROUND(VALUE(SUBSTITUTE(連結実質赤字比率に係る赤字・黒字の構成分析!F$35,"▲", "-")), 2) &gt;= 0, ABS(ROUND(VALUE(SUBSTITUTE(連結実質赤字比率に係る赤字・黒字の構成分析!F$35,"▲", "-")), 2)), NA())</f>
        <v>#N/A</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0.57999999999999996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0.52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0.52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0.37</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9.43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2.0499999999999998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2.17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3.22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2.99</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790</v>
      </c>
      <c r="E42" s="176"/>
      <c r="F42" s="176"/>
      <c r="G42" s="176">
        <f>'実質公債費比率（分子）の構造'!L$52</f>
        <v>765</v>
      </c>
      <c r="H42" s="176"/>
      <c r="I42" s="176"/>
      <c r="J42" s="176">
        <f>'実質公債費比率（分子）の構造'!M$52</f>
        <v>749</v>
      </c>
      <c r="K42" s="176"/>
      <c r="L42" s="176"/>
      <c r="M42" s="176">
        <f>'実質公債費比率（分子）の構造'!N$52</f>
        <v>732</v>
      </c>
      <c r="N42" s="176"/>
      <c r="O42" s="176"/>
      <c r="P42" s="176">
        <f>'実質公債費比率（分子）の構造'!O$52</f>
        <v>733</v>
      </c>
    </row>
    <row r="43" spans="1:16" x14ac:dyDescent="0.15">
      <c r="A43" s="176" t="s">
        <v>66</v>
      </c>
      <c r="B43" s="176">
        <f>'実質公債費比率（分子）の構造'!K$51</f>
        <v>1</v>
      </c>
      <c r="C43" s="176"/>
      <c r="D43" s="176"/>
      <c r="E43" s="176">
        <f>'実質公債費比率（分子）の構造'!L$51</f>
        <v>0</v>
      </c>
      <c r="F43" s="176"/>
      <c r="G43" s="176"/>
      <c r="H43" s="176">
        <f>'実質公債費比率（分子）の構造'!M$51</f>
        <v>2</v>
      </c>
      <c r="I43" s="176"/>
      <c r="J43" s="176"/>
      <c r="K43" s="176">
        <f>'実質公債費比率（分子）の構造'!N$51</f>
        <v>1</v>
      </c>
      <c r="L43" s="176"/>
      <c r="M43" s="176"/>
      <c r="N43" s="176">
        <f>'実質公債費比率（分子）の構造'!O$51</f>
        <v>0</v>
      </c>
      <c r="O43" s="176"/>
      <c r="P43" s="176"/>
    </row>
    <row r="44" spans="1:16" x14ac:dyDescent="0.15">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68</v>
      </c>
      <c r="B45" s="176">
        <f>'実質公債費比率（分子）の構造'!K$49</f>
        <v>102</v>
      </c>
      <c r="C45" s="176"/>
      <c r="D45" s="176"/>
      <c r="E45" s="176">
        <f>'実質公債費比率（分子）の構造'!L$49</f>
        <v>91</v>
      </c>
      <c r="F45" s="176"/>
      <c r="G45" s="176"/>
      <c r="H45" s="176">
        <f>'実質公債費比率（分子）の構造'!M$49</f>
        <v>64</v>
      </c>
      <c r="I45" s="176"/>
      <c r="J45" s="176"/>
      <c r="K45" s="176">
        <f>'実質公債費比率（分子）の構造'!N$49</f>
        <v>52</v>
      </c>
      <c r="L45" s="176"/>
      <c r="M45" s="176"/>
      <c r="N45" s="176">
        <f>'実質公債費比率（分子）の構造'!O$49</f>
        <v>57</v>
      </c>
      <c r="O45" s="176"/>
      <c r="P45" s="176"/>
    </row>
    <row r="46" spans="1:16" x14ac:dyDescent="0.15">
      <c r="A46" s="176" t="s">
        <v>69</v>
      </c>
      <c r="B46" s="176">
        <f>'実質公債費比率（分子）の構造'!K$48</f>
        <v>113</v>
      </c>
      <c r="C46" s="176"/>
      <c r="D46" s="176"/>
      <c r="E46" s="176">
        <f>'実質公債費比率（分子）の構造'!L$48</f>
        <v>131</v>
      </c>
      <c r="F46" s="176"/>
      <c r="G46" s="176"/>
      <c r="H46" s="176">
        <f>'実質公債費比率（分子）の構造'!M$48</f>
        <v>93</v>
      </c>
      <c r="I46" s="176"/>
      <c r="J46" s="176"/>
      <c r="K46" s="176">
        <f>'実質公債費比率（分子）の構造'!N$48</f>
        <v>114</v>
      </c>
      <c r="L46" s="176"/>
      <c r="M46" s="176"/>
      <c r="N46" s="176">
        <f>'実質公債費比率（分子）の構造'!O$48</f>
        <v>116</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1206</v>
      </c>
      <c r="C49" s="176"/>
      <c r="D49" s="176"/>
      <c r="E49" s="176">
        <f>'実質公債費比率（分子）の構造'!L$45</f>
        <v>1245</v>
      </c>
      <c r="F49" s="176"/>
      <c r="G49" s="176"/>
      <c r="H49" s="176">
        <f>'実質公債費比率（分子）の構造'!M$45</f>
        <v>1311</v>
      </c>
      <c r="I49" s="176"/>
      <c r="J49" s="176"/>
      <c r="K49" s="176">
        <f>'実質公債費比率（分子）の構造'!N$45</f>
        <v>1298</v>
      </c>
      <c r="L49" s="176"/>
      <c r="M49" s="176"/>
      <c r="N49" s="176">
        <f>'実質公債費比率（分子）の構造'!O$45</f>
        <v>1253</v>
      </c>
      <c r="O49" s="176"/>
      <c r="P49" s="176"/>
    </row>
    <row r="50" spans="1:16" x14ac:dyDescent="0.15">
      <c r="A50" s="176" t="s">
        <v>73</v>
      </c>
      <c r="B50" s="176" t="e">
        <f>NA()</f>
        <v>#N/A</v>
      </c>
      <c r="C50" s="176">
        <f>IF(ISNUMBER('実質公債費比率（分子）の構造'!K$53),'実質公債費比率（分子）の構造'!K$53,NA())</f>
        <v>632</v>
      </c>
      <c r="D50" s="176" t="e">
        <f>NA()</f>
        <v>#N/A</v>
      </c>
      <c r="E50" s="176" t="e">
        <f>NA()</f>
        <v>#N/A</v>
      </c>
      <c r="F50" s="176">
        <f>IF(ISNUMBER('実質公債費比率（分子）の構造'!L$53),'実質公債費比率（分子）の構造'!L$53,NA())</f>
        <v>702</v>
      </c>
      <c r="G50" s="176" t="e">
        <f>NA()</f>
        <v>#N/A</v>
      </c>
      <c r="H50" s="176" t="e">
        <f>NA()</f>
        <v>#N/A</v>
      </c>
      <c r="I50" s="176">
        <f>IF(ISNUMBER('実質公債費比率（分子）の構造'!M$53),'実質公債費比率（分子）の構造'!M$53,NA())</f>
        <v>721</v>
      </c>
      <c r="J50" s="176" t="e">
        <f>NA()</f>
        <v>#N/A</v>
      </c>
      <c r="K50" s="176" t="e">
        <f>NA()</f>
        <v>#N/A</v>
      </c>
      <c r="L50" s="176">
        <f>IF(ISNUMBER('実質公債費比率（分子）の構造'!N$53),'実質公債費比率（分子）の構造'!N$53,NA())</f>
        <v>733</v>
      </c>
      <c r="M50" s="176" t="e">
        <f>NA()</f>
        <v>#N/A</v>
      </c>
      <c r="N50" s="176" t="e">
        <f>NA()</f>
        <v>#N/A</v>
      </c>
      <c r="O50" s="176">
        <f>IF(ISNUMBER('実質公債費比率（分子）の構造'!O$53),'実質公債費比率（分子）の構造'!O$53,NA())</f>
        <v>693</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8812</v>
      </c>
      <c r="E56" s="175"/>
      <c r="F56" s="175"/>
      <c r="G56" s="175">
        <f>'将来負担比率（分子）の構造'!J$52</f>
        <v>8609</v>
      </c>
      <c r="H56" s="175"/>
      <c r="I56" s="175"/>
      <c r="J56" s="175">
        <f>'将来負担比率（分子）の構造'!K$52</f>
        <v>8811</v>
      </c>
      <c r="K56" s="175"/>
      <c r="L56" s="175"/>
      <c r="M56" s="175">
        <f>'将来負担比率（分子）の構造'!L$52</f>
        <v>8828</v>
      </c>
      <c r="N56" s="175"/>
      <c r="O56" s="175"/>
      <c r="P56" s="175">
        <f>'将来負担比率（分子）の構造'!M$52</f>
        <v>8559</v>
      </c>
    </row>
    <row r="57" spans="1:16" x14ac:dyDescent="0.15">
      <c r="A57" s="175" t="s">
        <v>44</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43</v>
      </c>
      <c r="B58" s="175"/>
      <c r="C58" s="175"/>
      <c r="D58" s="175">
        <f>'将来負担比率（分子）の構造'!I$50</f>
        <v>1148</v>
      </c>
      <c r="E58" s="175"/>
      <c r="F58" s="175"/>
      <c r="G58" s="175">
        <f>'将来負担比率（分子）の構造'!J$50</f>
        <v>1382</v>
      </c>
      <c r="H58" s="175"/>
      <c r="I58" s="175"/>
      <c r="J58" s="175">
        <f>'将来負担比率（分子）の構造'!K$50</f>
        <v>1827</v>
      </c>
      <c r="K58" s="175"/>
      <c r="L58" s="175"/>
      <c r="M58" s="175">
        <f>'将来負担比率（分子）の構造'!L$50</f>
        <v>2733</v>
      </c>
      <c r="N58" s="175"/>
      <c r="O58" s="175"/>
      <c r="P58" s="175">
        <f>'将来負担比率（分子）の構造'!M$50</f>
        <v>3402</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517</v>
      </c>
      <c r="C62" s="175"/>
      <c r="D62" s="175"/>
      <c r="E62" s="175">
        <f>'将来負担比率（分子）の構造'!J$45</f>
        <v>377</v>
      </c>
      <c r="F62" s="175"/>
      <c r="G62" s="175"/>
      <c r="H62" s="175">
        <f>'将来負担比率（分子）の構造'!K$45</f>
        <v>348</v>
      </c>
      <c r="I62" s="175"/>
      <c r="J62" s="175"/>
      <c r="K62" s="175">
        <f>'将来負担比率（分子）の構造'!L$45</f>
        <v>265</v>
      </c>
      <c r="L62" s="175"/>
      <c r="M62" s="175"/>
      <c r="N62" s="175">
        <f>'将来負担比率（分子）の構造'!M$45</f>
        <v>133</v>
      </c>
      <c r="O62" s="175"/>
      <c r="P62" s="175"/>
    </row>
    <row r="63" spans="1:16" x14ac:dyDescent="0.15">
      <c r="A63" s="175" t="s">
        <v>36</v>
      </c>
      <c r="B63" s="175">
        <f>'将来負担比率（分子）の構造'!I$44</f>
        <v>749</v>
      </c>
      <c r="C63" s="175"/>
      <c r="D63" s="175"/>
      <c r="E63" s="175">
        <f>'将来負担比率（分子）の構造'!J$44</f>
        <v>730</v>
      </c>
      <c r="F63" s="175"/>
      <c r="G63" s="175"/>
      <c r="H63" s="175">
        <f>'将来負担比率（分子）の構造'!K$44</f>
        <v>958</v>
      </c>
      <c r="I63" s="175"/>
      <c r="J63" s="175"/>
      <c r="K63" s="175">
        <f>'将来負担比率（分子）の構造'!L$44</f>
        <v>1235</v>
      </c>
      <c r="L63" s="175"/>
      <c r="M63" s="175"/>
      <c r="N63" s="175">
        <f>'将来負担比率（分子）の構造'!M$44</f>
        <v>1165</v>
      </c>
      <c r="O63" s="175"/>
      <c r="P63" s="175"/>
    </row>
    <row r="64" spans="1:16" x14ac:dyDescent="0.15">
      <c r="A64" s="175" t="s">
        <v>35</v>
      </c>
      <c r="B64" s="175">
        <f>'将来負担比率（分子）の構造'!I$43</f>
        <v>1772</v>
      </c>
      <c r="C64" s="175"/>
      <c r="D64" s="175"/>
      <c r="E64" s="175">
        <f>'将来負担比率（分子）の構造'!J$43</f>
        <v>1841</v>
      </c>
      <c r="F64" s="175"/>
      <c r="G64" s="175"/>
      <c r="H64" s="175">
        <f>'将来負担比率（分子）の構造'!K$43</f>
        <v>1658</v>
      </c>
      <c r="I64" s="175"/>
      <c r="J64" s="175"/>
      <c r="K64" s="175">
        <f>'将来負担比率（分子）の構造'!L$43</f>
        <v>1620</v>
      </c>
      <c r="L64" s="175"/>
      <c r="M64" s="175"/>
      <c r="N64" s="175">
        <f>'将来負担比率（分子）の構造'!M$43</f>
        <v>1501</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13629</v>
      </c>
      <c r="C66" s="175"/>
      <c r="D66" s="175"/>
      <c r="E66" s="175">
        <f>'将来負担比率（分子）の構造'!J$41</f>
        <v>13372</v>
      </c>
      <c r="F66" s="175"/>
      <c r="G66" s="175"/>
      <c r="H66" s="175">
        <f>'将来負担比率（分子）の構造'!K$41</f>
        <v>12724</v>
      </c>
      <c r="I66" s="175"/>
      <c r="J66" s="175"/>
      <c r="K66" s="175">
        <f>'将来負担比率（分子）の構造'!L$41</f>
        <v>12272</v>
      </c>
      <c r="L66" s="175"/>
      <c r="M66" s="175"/>
      <c r="N66" s="175">
        <f>'将来負担比率（分子）の構造'!M$41</f>
        <v>11498</v>
      </c>
      <c r="O66" s="175"/>
      <c r="P66" s="175"/>
    </row>
    <row r="67" spans="1:16" x14ac:dyDescent="0.15">
      <c r="A67" s="175" t="s">
        <v>77</v>
      </c>
      <c r="B67" s="175" t="e">
        <f>NA()</f>
        <v>#N/A</v>
      </c>
      <c r="C67" s="175">
        <f>IF(ISNUMBER('将来負担比率（分子）の構造'!I$53), IF('将来負担比率（分子）の構造'!I$53 &lt; 0, 0, '将来負担比率（分子）の構造'!I$53), NA())</f>
        <v>6705</v>
      </c>
      <c r="D67" s="175" t="e">
        <f>NA()</f>
        <v>#N/A</v>
      </c>
      <c r="E67" s="175" t="e">
        <f>NA()</f>
        <v>#N/A</v>
      </c>
      <c r="F67" s="175">
        <f>IF(ISNUMBER('将来負担比率（分子）の構造'!J$53), IF('将来負担比率（分子）の構造'!J$53 &lt; 0, 0, '将来負担比率（分子）の構造'!J$53), NA())</f>
        <v>6330</v>
      </c>
      <c r="G67" s="175" t="e">
        <f>NA()</f>
        <v>#N/A</v>
      </c>
      <c r="H67" s="175" t="e">
        <f>NA()</f>
        <v>#N/A</v>
      </c>
      <c r="I67" s="175">
        <f>IF(ISNUMBER('将来負担比率（分子）の構造'!K$53), IF('将来負担比率（分子）の構造'!K$53 &lt; 0, 0, '将来負担比率（分子）の構造'!K$53), NA())</f>
        <v>5049</v>
      </c>
      <c r="J67" s="175" t="e">
        <f>NA()</f>
        <v>#N/A</v>
      </c>
      <c r="K67" s="175" t="e">
        <f>NA()</f>
        <v>#N/A</v>
      </c>
      <c r="L67" s="175">
        <f>IF(ISNUMBER('将来負担比率（分子）の構造'!L$53), IF('将来負担比率（分子）の構造'!L$53 &lt; 0, 0, '将来負担比率（分子）の構造'!L$53), NA())</f>
        <v>3831</v>
      </c>
      <c r="M67" s="175" t="e">
        <f>NA()</f>
        <v>#N/A</v>
      </c>
      <c r="N67" s="175" t="e">
        <f>NA()</f>
        <v>#N/A</v>
      </c>
      <c r="O67" s="175">
        <f>IF(ISNUMBER('将来負担比率（分子）の構造'!M$53), IF('将来負担比率（分子）の構造'!M$53 &lt; 0, 0, '将来負担比率（分子）の構造'!M$53), NA())</f>
        <v>2336</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995</v>
      </c>
      <c r="C72" s="179">
        <f>基金残高に係る経年分析!G55</f>
        <v>1804</v>
      </c>
      <c r="D72" s="179">
        <f>基金残高に係る経年分析!H55</f>
        <v>2603</v>
      </c>
    </row>
    <row r="73" spans="1:16" x14ac:dyDescent="0.15">
      <c r="A73" s="178" t="s">
        <v>80</v>
      </c>
      <c r="B73" s="179">
        <f>基金残高に係る経年分析!F56</f>
        <v>71</v>
      </c>
      <c r="C73" s="179">
        <f>基金残高に係る経年分析!G56</f>
        <v>235</v>
      </c>
      <c r="D73" s="179">
        <f>基金残高に係る経年分析!H56</f>
        <v>227</v>
      </c>
    </row>
    <row r="74" spans="1:16" x14ac:dyDescent="0.15">
      <c r="A74" s="178" t="s">
        <v>81</v>
      </c>
      <c r="B74" s="179">
        <f>基金残高に係る経年分析!F57</f>
        <v>382</v>
      </c>
      <c r="C74" s="179">
        <f>基金残高に係る経年分析!G57</f>
        <v>504</v>
      </c>
      <c r="D74" s="179">
        <f>基金残高に係る経年分析!H57</f>
        <v>494</v>
      </c>
    </row>
  </sheetData>
  <sheetProtection algorithmName="SHA-512" hashValue="cgF2ZSoq54NAfYDyHYG8RMGjHPOmM658+ums5/O14AS6cQ4tuutTjudwO2Ge3PoSeqYGNQBzM17srC3oupDkBA==" saltValue="LzzKrCsUJGZVniYy1ys8/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祝嶺 春俊</cp:lastModifiedBy>
  <dcterms:created xsi:type="dcterms:W3CDTF">2024-03-14T05:08:24Z</dcterms:created>
  <dcterms:modified xsi:type="dcterms:W3CDTF">2024-03-20T23:53:41Z</dcterms:modified>
  <cp:category/>
</cp:coreProperties>
</file>