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hatsun\Desktop\"/>
    </mc:Choice>
  </mc:AlternateContent>
  <bookViews>
    <workbookView xWindow="0" yWindow="0" windowWidth="28800" windowHeight="12210"/>
  </bookViews>
  <sheets>
    <sheet name="R６度入札内訳書" sheetId="8" r:id="rId1"/>
  </sheets>
  <definedNames>
    <definedName name="_xlnm.Print_Area" localSheetId="0">'R６度入札内訳書'!$A$1:$G$108</definedName>
  </definedNames>
  <calcPr calcId="162913"/>
</workbook>
</file>

<file path=xl/calcChain.xml><?xml version="1.0" encoding="utf-8"?>
<calcChain xmlns="http://schemas.openxmlformats.org/spreadsheetml/2006/main">
  <c r="G99" i="8" l="1"/>
  <c r="G22" i="8"/>
  <c r="G29" i="8" l="1"/>
  <c r="G18" i="8" l="1"/>
  <c r="G19" i="8" s="1"/>
  <c r="G84" i="8" l="1"/>
  <c r="G5" i="8" l="1"/>
  <c r="G6" i="8" l="1"/>
  <c r="G26" i="8" l="1"/>
  <c r="G25" i="8"/>
  <c r="G24" i="8" l="1"/>
  <c r="D103" i="8"/>
  <c r="G95" i="8"/>
  <c r="G93" i="8"/>
  <c r="G92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5" i="8"/>
  <c r="G64" i="8"/>
  <c r="G59" i="8"/>
  <c r="G58" i="8"/>
  <c r="G57" i="8"/>
  <c r="G56" i="8"/>
  <c r="G55" i="8"/>
  <c r="G53" i="8"/>
  <c r="G52" i="8"/>
  <c r="G51" i="8"/>
  <c r="G50" i="8"/>
  <c r="G49" i="8"/>
  <c r="G48" i="8"/>
  <c r="G47" i="8"/>
  <c r="G46" i="8"/>
  <c r="G44" i="8"/>
  <c r="G43" i="8"/>
  <c r="G35" i="8"/>
  <c r="G34" i="8"/>
  <c r="G33" i="8"/>
  <c r="G32" i="8"/>
  <c r="G31" i="8"/>
  <c r="G30" i="8"/>
  <c r="G13" i="8"/>
  <c r="G12" i="8"/>
  <c r="G11" i="8"/>
  <c r="G10" i="8"/>
  <c r="G28" i="8" l="1"/>
  <c r="G40" i="8"/>
  <c r="G14" i="8"/>
  <c r="G61" i="8"/>
  <c r="G91" i="8"/>
  <c r="G97" i="8" s="1"/>
  <c r="G37" i="8" l="1"/>
  <c r="G87" i="8"/>
  <c r="D101" i="8" s="1"/>
  <c r="D102" i="8" s="1"/>
  <c r="D104" i="8" s="1"/>
</calcChain>
</file>

<file path=xl/sharedStrings.xml><?xml version="1.0" encoding="utf-8"?>
<sst xmlns="http://schemas.openxmlformats.org/spreadsheetml/2006/main" count="168" uniqueCount="114">
  <si>
    <t>定期健診と重複無しの場合</t>
    <rPh sb="0" eb="2">
      <t>テイキ</t>
    </rPh>
    <rPh sb="2" eb="4">
      <t>ケンシン</t>
    </rPh>
    <rPh sb="5" eb="7">
      <t>ジュウフク</t>
    </rPh>
    <rPh sb="7" eb="8">
      <t>ナ</t>
    </rPh>
    <rPh sb="10" eb="12">
      <t>バアイ</t>
    </rPh>
    <phoneticPr fontId="2"/>
  </si>
  <si>
    <t>②</t>
    <phoneticPr fontId="2"/>
  </si>
  <si>
    <t>定期健診と重複有りの場合</t>
    <rPh sb="0" eb="2">
      <t>テイキ</t>
    </rPh>
    <rPh sb="2" eb="4">
      <t>ケンシン</t>
    </rPh>
    <rPh sb="5" eb="7">
      <t>ジュウフク</t>
    </rPh>
    <rPh sb="7" eb="8">
      <t>ア</t>
    </rPh>
    <rPh sb="10" eb="12">
      <t>バアイ</t>
    </rPh>
    <phoneticPr fontId="2"/>
  </si>
  <si>
    <t>①</t>
    <phoneticPr fontId="2"/>
  </si>
  <si>
    <t>（２）</t>
    <phoneticPr fontId="2"/>
  </si>
  <si>
    <t>有機リン剤取扱者健康診断</t>
    <rPh sb="0" eb="2">
      <t>ユウキ</t>
    </rPh>
    <rPh sb="4" eb="5">
      <t>ザイ</t>
    </rPh>
    <rPh sb="5" eb="7">
      <t>トリアツカ</t>
    </rPh>
    <rPh sb="7" eb="8">
      <t>シャ</t>
    </rPh>
    <rPh sb="8" eb="10">
      <t>ケンコウ</t>
    </rPh>
    <rPh sb="10" eb="12">
      <t>シンダン</t>
    </rPh>
    <phoneticPr fontId="2"/>
  </si>
  <si>
    <t>（１）</t>
    <phoneticPr fontId="2"/>
  </si>
  <si>
    <t xml:space="preserve"> 金   額　　　　 （円）       　</t>
    <phoneticPr fontId="2"/>
  </si>
  <si>
    <t>健診・検査回数（回）</t>
    <rPh sb="0" eb="2">
      <t>ケンシン</t>
    </rPh>
    <rPh sb="3" eb="5">
      <t>ケンサ</t>
    </rPh>
    <rPh sb="5" eb="7">
      <t>カイスウ</t>
    </rPh>
    <rPh sb="8" eb="9">
      <t>カイ</t>
    </rPh>
    <phoneticPr fontId="2"/>
  </si>
  <si>
    <t>セット又は単価（円）</t>
    <rPh sb="3" eb="4">
      <t>マタ</t>
    </rPh>
    <rPh sb="5" eb="7">
      <t>タンカ</t>
    </rPh>
    <phoneticPr fontId="2"/>
  </si>
  <si>
    <t>見込件数（名）</t>
    <phoneticPr fontId="2"/>
  </si>
  <si>
    <t>規　　格</t>
    <phoneticPr fontId="2"/>
  </si>
  <si>
    <t>健　診　項　目</t>
    <phoneticPr fontId="2"/>
  </si>
  <si>
    <t>追加項目</t>
    <rPh sb="0" eb="2">
      <t>ツイカ</t>
    </rPh>
    <rPh sb="2" eb="4">
      <t>コウモク</t>
    </rPh>
    <phoneticPr fontId="2"/>
  </si>
  <si>
    <t>尿中マンデル酸</t>
    <rPh sb="0" eb="2">
      <t>ニョウチュウ</t>
    </rPh>
    <rPh sb="6" eb="7">
      <t>サン</t>
    </rPh>
    <phoneticPr fontId="2"/>
  </si>
  <si>
    <t>ウ</t>
    <phoneticPr fontId="2"/>
  </si>
  <si>
    <t>②診察・問診・尿検査（定期健診と重複無し）</t>
    <rPh sb="1" eb="3">
      <t>シンサツ</t>
    </rPh>
    <rPh sb="4" eb="6">
      <t>モンシン</t>
    </rPh>
    <rPh sb="7" eb="8">
      <t>ニョウ</t>
    </rPh>
    <rPh sb="8" eb="10">
      <t>ケンサ</t>
    </rPh>
    <rPh sb="11" eb="13">
      <t>テイキ</t>
    </rPh>
    <rPh sb="13" eb="15">
      <t>ケンシン</t>
    </rPh>
    <rPh sb="16" eb="18">
      <t>ジュウフク</t>
    </rPh>
    <rPh sb="18" eb="19">
      <t>ナ</t>
    </rPh>
    <phoneticPr fontId="2"/>
  </si>
  <si>
    <t>イ</t>
    <phoneticPr fontId="2"/>
  </si>
  <si>
    <t>ア</t>
    <phoneticPr fontId="2"/>
  </si>
  <si>
    <t>肝機能検査</t>
    <rPh sb="0" eb="3">
      <t>カンキノウ</t>
    </rPh>
    <rPh sb="3" eb="5">
      <t>ケンサ</t>
    </rPh>
    <phoneticPr fontId="2"/>
  </si>
  <si>
    <t>貧血検査</t>
    <rPh sb="0" eb="2">
      <t>ヒンケツ</t>
    </rPh>
    <rPh sb="2" eb="4">
      <t>ケンサ</t>
    </rPh>
    <phoneticPr fontId="2"/>
  </si>
  <si>
    <t>尿中メチル馬尿酸</t>
    <rPh sb="0" eb="2">
      <t>ニョウチュウ</t>
    </rPh>
    <rPh sb="5" eb="6">
      <t>バ</t>
    </rPh>
    <rPh sb="6" eb="8">
      <t>ニョウサン</t>
    </rPh>
    <phoneticPr fontId="2"/>
  </si>
  <si>
    <t>尿中馬尿酸</t>
    <rPh sb="0" eb="2">
      <t>ニョウチュウ</t>
    </rPh>
    <rPh sb="2" eb="3">
      <t>バ</t>
    </rPh>
    <rPh sb="3" eb="5">
      <t>ニョウサン</t>
    </rPh>
    <phoneticPr fontId="2"/>
  </si>
  <si>
    <t>土石・獣毛業務従事者健康診断</t>
    <rPh sb="0" eb="1">
      <t>ド</t>
    </rPh>
    <rPh sb="1" eb="2">
      <t>イシ</t>
    </rPh>
    <rPh sb="3" eb="4">
      <t>ケモノ</t>
    </rPh>
    <rPh sb="4" eb="5">
      <t>ケ</t>
    </rPh>
    <rPh sb="5" eb="7">
      <t>ギョウム</t>
    </rPh>
    <rPh sb="7" eb="10">
      <t>ジュウジシャ</t>
    </rPh>
    <rPh sb="10" eb="12">
      <t>ケンコウ</t>
    </rPh>
    <rPh sb="12" eb="14">
      <t>シンダン</t>
    </rPh>
    <phoneticPr fontId="2"/>
  </si>
  <si>
    <t>深夜業務従事者健康診断</t>
    <rPh sb="0" eb="2">
      <t>シンヤ</t>
    </rPh>
    <rPh sb="2" eb="4">
      <t>ギョウム</t>
    </rPh>
    <rPh sb="4" eb="6">
      <t>ジュウジ</t>
    </rPh>
    <rPh sb="6" eb="7">
      <t>シャ</t>
    </rPh>
    <rPh sb="7" eb="9">
      <t>ケンコウ</t>
    </rPh>
    <rPh sb="9" eb="11">
      <t>シンダン</t>
    </rPh>
    <phoneticPr fontId="2"/>
  </si>
  <si>
    <t>１　一般健康診断</t>
    <rPh sb="2" eb="4">
      <t>イッパン</t>
    </rPh>
    <rPh sb="4" eb="6">
      <t>ケンコウ</t>
    </rPh>
    <rPh sb="6" eb="8">
      <t>シンダン</t>
    </rPh>
    <phoneticPr fontId="2"/>
  </si>
  <si>
    <t>1　+　２　+　３　＝</t>
    <phoneticPr fontId="2"/>
  </si>
  <si>
    <t>・・・①</t>
    <phoneticPr fontId="2"/>
  </si>
  <si>
    <t>※上記の健診項目の受診見込数はあくまで目安であり、現実には変動があるものであること。</t>
    <rPh sb="1" eb="3">
      <t>ジョウキ</t>
    </rPh>
    <rPh sb="4" eb="6">
      <t>ケンシン</t>
    </rPh>
    <rPh sb="6" eb="8">
      <t>コウモク</t>
    </rPh>
    <phoneticPr fontId="2"/>
  </si>
  <si>
    <t>※簡易書留代は消費税の算出が出来ないため、固定とする。</t>
    <rPh sb="1" eb="3">
      <t>カンイ</t>
    </rPh>
    <rPh sb="3" eb="5">
      <t>カキトメ</t>
    </rPh>
    <rPh sb="5" eb="6">
      <t>ダイ</t>
    </rPh>
    <rPh sb="7" eb="10">
      <t>ショウヒゼイ</t>
    </rPh>
    <rPh sb="11" eb="13">
      <t>サンシュツ</t>
    </rPh>
    <rPh sb="14" eb="16">
      <t>デキ</t>
    </rPh>
    <rPh sb="21" eb="23">
      <t>コテイ</t>
    </rPh>
    <phoneticPr fontId="2"/>
  </si>
  <si>
    <t>簡易書留（税込み）</t>
    <rPh sb="0" eb="2">
      <t>カンイ</t>
    </rPh>
    <rPh sb="2" eb="4">
      <t>カキトメ</t>
    </rPh>
    <rPh sb="5" eb="7">
      <t>ゼイコ</t>
    </rPh>
    <phoneticPr fontId="2"/>
  </si>
  <si>
    <t>その他必要に応じて対応する健康診断
（ホルムアルデヒド取扱業務従事者）</t>
    <rPh sb="2" eb="3">
      <t>ホカ</t>
    </rPh>
    <rPh sb="3" eb="5">
      <t>ヒツヨウ</t>
    </rPh>
    <rPh sb="6" eb="7">
      <t>オウ</t>
    </rPh>
    <rPh sb="9" eb="11">
      <t>タイオウ</t>
    </rPh>
    <rPh sb="13" eb="15">
      <t>ケンコウ</t>
    </rPh>
    <rPh sb="15" eb="17">
      <t>シンダン</t>
    </rPh>
    <rPh sb="27" eb="29">
      <t>トリアツカイ</t>
    </rPh>
    <rPh sb="29" eb="31">
      <t>ギョウム</t>
    </rPh>
    <rPh sb="31" eb="34">
      <t>ジュウジシャ</t>
    </rPh>
    <phoneticPr fontId="2"/>
  </si>
  <si>
    <t>尿中のトリクロル酢酸又は総三塩化物</t>
    <rPh sb="0" eb="2">
      <t>ニョウチュウ</t>
    </rPh>
    <rPh sb="8" eb="10">
      <t>サクサン</t>
    </rPh>
    <rPh sb="10" eb="11">
      <t>マタ</t>
    </rPh>
    <rPh sb="12" eb="13">
      <t>ソウ</t>
    </rPh>
    <rPh sb="13" eb="14">
      <t>サン</t>
    </rPh>
    <rPh sb="14" eb="16">
      <t>エンカ</t>
    </rPh>
    <rPh sb="16" eb="17">
      <t>ブツ</t>
    </rPh>
    <phoneticPr fontId="2"/>
  </si>
  <si>
    <t>尿中の２・５ーヘキサンジオン</t>
    <rPh sb="0" eb="2">
      <t>ニョウチュウ</t>
    </rPh>
    <phoneticPr fontId="2"/>
  </si>
  <si>
    <t>眼底検査</t>
    <rPh sb="0" eb="2">
      <t>ガンテイ</t>
    </rPh>
    <rPh sb="2" eb="4">
      <t>ケンサ</t>
    </rPh>
    <phoneticPr fontId="2"/>
  </si>
  <si>
    <t>受診者全員が受ける項目</t>
    <rPh sb="0" eb="2">
      <t>ジュシン</t>
    </rPh>
    <rPh sb="2" eb="3">
      <t>シャ</t>
    </rPh>
    <rPh sb="3" eb="5">
      <t>ゼンイン</t>
    </rPh>
    <rPh sb="6" eb="7">
      <t>ウ</t>
    </rPh>
    <rPh sb="9" eb="11">
      <t>コウモク</t>
    </rPh>
    <phoneticPr fontId="2"/>
  </si>
  <si>
    <t>①作業条件の調査</t>
    <rPh sb="1" eb="3">
      <t>サギョウ</t>
    </rPh>
    <rPh sb="3" eb="5">
      <t>ジョウケン</t>
    </rPh>
    <rPh sb="6" eb="8">
      <t>チョウサ</t>
    </rPh>
    <phoneticPr fontId="2"/>
  </si>
  <si>
    <t>②貧血検査</t>
    <rPh sb="1" eb="3">
      <t>ヒンケツ</t>
    </rPh>
    <rPh sb="3" eb="5">
      <t>ケンサ</t>
    </rPh>
    <phoneticPr fontId="2"/>
  </si>
  <si>
    <t>③肝機能検査</t>
    <phoneticPr fontId="2"/>
  </si>
  <si>
    <t>④腎機能検査(尿中蛋白の有無検査除く)</t>
    <phoneticPr fontId="2"/>
  </si>
  <si>
    <t>受診者全員が受ける項目</t>
    <phoneticPr fontId="2"/>
  </si>
  <si>
    <t>各有機溶剤ごとの検査</t>
    <rPh sb="0" eb="1">
      <t>カク</t>
    </rPh>
    <rPh sb="1" eb="3">
      <t>ユウキ</t>
    </rPh>
    <rPh sb="3" eb="5">
      <t>ヨウザイ</t>
    </rPh>
    <rPh sb="8" eb="10">
      <t>ケンサ</t>
    </rPh>
    <phoneticPr fontId="2"/>
  </si>
  <si>
    <t>①診察・問診（定期健診と重複有り）</t>
    <rPh sb="1" eb="3">
      <t>シンサツ</t>
    </rPh>
    <rPh sb="4" eb="6">
      <t>モンシン</t>
    </rPh>
    <rPh sb="7" eb="9">
      <t>テイキ</t>
    </rPh>
    <rPh sb="9" eb="11">
      <t>ケンシン</t>
    </rPh>
    <rPh sb="12" eb="14">
      <t>ジュウフク</t>
    </rPh>
    <rPh sb="14" eb="15">
      <t>ア</t>
    </rPh>
    <phoneticPr fontId="2"/>
  </si>
  <si>
    <t>②診察・問診（定期健診と重複無し）</t>
    <rPh sb="1" eb="3">
      <t>シンサツ</t>
    </rPh>
    <rPh sb="4" eb="6">
      <t>モンシン</t>
    </rPh>
    <rPh sb="7" eb="9">
      <t>テイキ</t>
    </rPh>
    <rPh sb="9" eb="11">
      <t>ケンシン</t>
    </rPh>
    <rPh sb="12" eb="14">
      <t>ジュウフク</t>
    </rPh>
    <rPh sb="14" eb="15">
      <t>ナ</t>
    </rPh>
    <phoneticPr fontId="2"/>
  </si>
  <si>
    <t>血圧</t>
    <rPh sb="0" eb="2">
      <t>ケツアツ</t>
    </rPh>
    <phoneticPr fontId="2"/>
  </si>
  <si>
    <t>尿検査</t>
    <rPh sb="0" eb="3">
      <t>ニョウケンサ</t>
    </rPh>
    <phoneticPr fontId="2"/>
  </si>
  <si>
    <t>肺機能検査</t>
    <rPh sb="0" eb="3">
      <t>ハイキノウ</t>
    </rPh>
    <rPh sb="3" eb="5">
      <t>ケンサ</t>
    </rPh>
    <phoneticPr fontId="2"/>
  </si>
  <si>
    <t>血算</t>
    <rPh sb="0" eb="2">
      <t>ケッサン</t>
    </rPh>
    <phoneticPr fontId="2"/>
  </si>
  <si>
    <t>握力</t>
    <rPh sb="0" eb="2">
      <t>アクリョク</t>
    </rPh>
    <phoneticPr fontId="2"/>
  </si>
  <si>
    <t>胸部X線検査</t>
    <rPh sb="0" eb="2">
      <t>キョウブ</t>
    </rPh>
    <rPh sb="3" eb="4">
      <t>セン</t>
    </rPh>
    <rPh sb="4" eb="6">
      <t>ケンサ</t>
    </rPh>
    <phoneticPr fontId="2"/>
  </si>
  <si>
    <t>血清コリンエステラーゼ</t>
    <rPh sb="0" eb="2">
      <t>ケッセイ</t>
    </rPh>
    <phoneticPr fontId="2"/>
  </si>
  <si>
    <t>収縮期血圧／拡張期血圧</t>
    <rPh sb="0" eb="2">
      <t>シュウシュク</t>
    </rPh>
    <rPh sb="2" eb="3">
      <t>キ</t>
    </rPh>
    <rPh sb="3" eb="5">
      <t>ケツアツ</t>
    </rPh>
    <rPh sb="6" eb="9">
      <t>カクチョウキ</t>
    </rPh>
    <rPh sb="9" eb="11">
      <t>ケツアツ</t>
    </rPh>
    <phoneticPr fontId="2"/>
  </si>
  <si>
    <t>蛋白・潜血・糖・ウロビリノーゲン</t>
    <rPh sb="0" eb="2">
      <t>タンパク</t>
    </rPh>
    <rPh sb="3" eb="5">
      <t>センケツ</t>
    </rPh>
    <rPh sb="6" eb="7">
      <t>トウ</t>
    </rPh>
    <phoneticPr fontId="2"/>
  </si>
  <si>
    <t>尿沈渣</t>
    <rPh sb="0" eb="1">
      <t>ニョウ</t>
    </rPh>
    <rPh sb="1" eb="3">
      <t>チンサ</t>
    </rPh>
    <phoneticPr fontId="2"/>
  </si>
  <si>
    <t>血清総ビリルビン</t>
    <rPh sb="0" eb="2">
      <t>ケッセイ</t>
    </rPh>
    <rPh sb="2" eb="3">
      <t>ソウ</t>
    </rPh>
    <phoneticPr fontId="2"/>
  </si>
  <si>
    <t>GOT、GPT、γGTP</t>
    <phoneticPr fontId="2"/>
  </si>
  <si>
    <t>ALP</t>
    <phoneticPr fontId="2"/>
  </si>
  <si>
    <t>肺活量</t>
    <rPh sb="0" eb="3">
      <t>ハイカツリョウ</t>
    </rPh>
    <phoneticPr fontId="2"/>
  </si>
  <si>
    <t>赤血球数</t>
    <rPh sb="0" eb="3">
      <t>セッケッキュウ</t>
    </rPh>
    <rPh sb="3" eb="4">
      <t>スウ</t>
    </rPh>
    <phoneticPr fontId="2"/>
  </si>
  <si>
    <t>白血球数</t>
    <rPh sb="0" eb="3">
      <t>ハッケッキュウ</t>
    </rPh>
    <rPh sb="3" eb="4">
      <t>スウ</t>
    </rPh>
    <phoneticPr fontId="2"/>
  </si>
  <si>
    <t>問診・診察</t>
    <rPh sb="0" eb="2">
      <t>モンシン</t>
    </rPh>
    <rPh sb="3" eb="5">
      <t>シンサツ</t>
    </rPh>
    <phoneticPr fontId="2"/>
  </si>
  <si>
    <t>血液検査</t>
    <rPh sb="0" eb="2">
      <t>ケツエキ</t>
    </rPh>
    <rPh sb="2" eb="4">
      <t>ケンサ</t>
    </rPh>
    <phoneticPr fontId="2"/>
  </si>
  <si>
    <t>赤血球・血色素・ヘマトクリット値・白血球数・白血球百分率</t>
    <rPh sb="0" eb="3">
      <t>セッケッキュウ</t>
    </rPh>
    <rPh sb="4" eb="7">
      <t>ケッシキソ</t>
    </rPh>
    <rPh sb="15" eb="16">
      <t>チ</t>
    </rPh>
    <rPh sb="17" eb="20">
      <t>ハッケッキュウ</t>
    </rPh>
    <rPh sb="20" eb="21">
      <t>スウ</t>
    </rPh>
    <rPh sb="22" eb="25">
      <t>ハッケッキュウ</t>
    </rPh>
    <rPh sb="25" eb="28">
      <t>ヒャクブンリツ</t>
    </rPh>
    <phoneticPr fontId="2"/>
  </si>
  <si>
    <t>電離放射線業務従事者健康診断</t>
    <phoneticPr fontId="2"/>
  </si>
  <si>
    <r>
      <rPr>
        <b/>
        <sz val="14"/>
        <rFont val="ＭＳ Ｐゴシック"/>
        <family val="3"/>
        <charset val="128"/>
      </rPr>
      <t>３　その他知事が必要とする健康診断</t>
    </r>
    <phoneticPr fontId="2"/>
  </si>
  <si>
    <t/>
  </si>
  <si>
    <t>(２)血液取扱業務従事者健康診断</t>
    <rPh sb="3" eb="5">
      <t>ケツエキ</t>
    </rPh>
    <rPh sb="5" eb="7">
      <t>トリアツカイ</t>
    </rPh>
    <rPh sb="7" eb="9">
      <t>ギョウム</t>
    </rPh>
    <rPh sb="9" eb="12">
      <t>ジュウジシャ</t>
    </rPh>
    <rPh sb="12" eb="14">
      <t>ケンコウ</t>
    </rPh>
    <rPh sb="14" eb="16">
      <t>シンダン</t>
    </rPh>
    <phoneticPr fontId="2"/>
  </si>
  <si>
    <t>B型肝炎ウイルス検査</t>
    <rPh sb="1" eb="2">
      <t>ガタ</t>
    </rPh>
    <rPh sb="2" eb="4">
      <t>カンエン</t>
    </rPh>
    <rPh sb="8" eb="10">
      <t>ケンサ</t>
    </rPh>
    <phoneticPr fontId="2"/>
  </si>
  <si>
    <t xml:space="preserve">３　その他知事が必要とする健康診断計（税抜き）　（１）＋（２）               </t>
  </si>
  <si>
    <r>
      <rPr>
        <b/>
        <sz val="12"/>
        <rFont val="ＭＳ Ｐゴシック"/>
        <family val="3"/>
        <charset val="128"/>
      </rPr>
      <t>（１）雇入時健康診断</t>
    </r>
    <phoneticPr fontId="2"/>
  </si>
  <si>
    <r>
      <rPr>
        <b/>
        <sz val="12"/>
        <rFont val="ＭＳ Ｐゴシック"/>
        <family val="3"/>
        <charset val="128"/>
      </rPr>
      <t>（２）定期健康診断</t>
    </r>
    <phoneticPr fontId="2"/>
  </si>
  <si>
    <t>受診者全員が受ける項目一式</t>
    <rPh sb="0" eb="3">
      <t>ジュシンシャ</t>
    </rPh>
    <rPh sb="3" eb="5">
      <t>ゼンイン</t>
    </rPh>
    <rPh sb="6" eb="7">
      <t>ウ</t>
    </rPh>
    <rPh sb="9" eb="11">
      <t>コウモク</t>
    </rPh>
    <rPh sb="11" eb="13">
      <t>イッシキ</t>
    </rPh>
    <phoneticPr fontId="2"/>
  </si>
  <si>
    <r>
      <rPr>
        <b/>
        <sz val="12"/>
        <rFont val="ＭＳ Ｐゴシック"/>
        <family val="3"/>
        <charset val="128"/>
      </rPr>
      <t>（４）海外派遣労働者の健康診断</t>
    </r>
    <phoneticPr fontId="2"/>
  </si>
  <si>
    <t>２　特殊健康診断</t>
    <rPh sb="2" eb="4">
      <t>トクシュ</t>
    </rPh>
    <rPh sb="4" eb="6">
      <t>ケンコウ</t>
    </rPh>
    <rPh sb="6" eb="8">
      <t>シンダン</t>
    </rPh>
    <phoneticPr fontId="2"/>
  </si>
  <si>
    <t xml:space="preserve">有機溶剤健康診断 </t>
    <rPh sb="4" eb="6">
      <t>ケンコウ</t>
    </rPh>
    <phoneticPr fontId="2"/>
  </si>
  <si>
    <t>特殊健康診断計（税抜き）　（１）＋（２）＋（３）</t>
    <rPh sb="0" eb="2">
      <t>トクシュ</t>
    </rPh>
    <rPh sb="2" eb="4">
      <t>ケンコウ</t>
    </rPh>
    <rPh sb="4" eb="6">
      <t>シンダン</t>
    </rPh>
    <phoneticPr fontId="2"/>
  </si>
  <si>
    <t>受診者全員が受ける項目一式・・・①</t>
    <rPh sb="0" eb="2">
      <t>ジュシン</t>
    </rPh>
    <phoneticPr fontId="2"/>
  </si>
  <si>
    <t>②　①に胸部Ｘ線直接撮影のみ追加</t>
    <rPh sb="4" eb="6">
      <t>キョウブ</t>
    </rPh>
    <rPh sb="7" eb="8">
      <t>セン</t>
    </rPh>
    <rPh sb="8" eb="10">
      <t>チョクセツ</t>
    </rPh>
    <rPh sb="10" eb="12">
      <t>サツエイ</t>
    </rPh>
    <rPh sb="14" eb="16">
      <t>ツイカ</t>
    </rPh>
    <phoneticPr fontId="2"/>
  </si>
  <si>
    <t>③　①に心電図検査のみ追加</t>
    <rPh sb="4" eb="7">
      <t>シンデンズ</t>
    </rPh>
    <rPh sb="7" eb="9">
      <t>ケンサ</t>
    </rPh>
    <rPh sb="11" eb="13">
      <t>ツイカ</t>
    </rPh>
    <phoneticPr fontId="2"/>
  </si>
  <si>
    <t>④　①に胸部X線直接撮影及び心電図検査追加</t>
    <rPh sb="4" eb="6">
      <t>キョウブ</t>
    </rPh>
    <rPh sb="7" eb="8">
      <t>セン</t>
    </rPh>
    <rPh sb="8" eb="10">
      <t>チョクセツ</t>
    </rPh>
    <rPh sb="10" eb="12">
      <t>サツエイ</t>
    </rPh>
    <rPh sb="12" eb="13">
      <t>オヨ</t>
    </rPh>
    <rPh sb="14" eb="17">
      <t>シンデンズ</t>
    </rPh>
    <rPh sb="17" eb="19">
      <t>ケンサ</t>
    </rPh>
    <rPh sb="19" eb="21">
      <t>ツイカ</t>
    </rPh>
    <phoneticPr fontId="2"/>
  </si>
  <si>
    <t>・・・②</t>
    <phoneticPr fontId="2"/>
  </si>
  <si>
    <t>　 ４　＝</t>
    <phoneticPr fontId="2"/>
  </si>
  <si>
    <t>・・・③</t>
    <phoneticPr fontId="2"/>
  </si>
  <si>
    <t>②　＋　③　＝</t>
    <phoneticPr fontId="2"/>
  </si>
  <si>
    <t>①　×1.１　＝</t>
    <phoneticPr fontId="2"/>
  </si>
  <si>
    <t>⑤神経学的検査</t>
    <phoneticPr fontId="2"/>
  </si>
  <si>
    <t>特定化学物質健康診断</t>
    <rPh sb="5" eb="6">
      <t>シツ</t>
    </rPh>
    <rPh sb="6" eb="8">
      <t>ケンコウ</t>
    </rPh>
    <phoneticPr fontId="2"/>
  </si>
  <si>
    <t>①腹部画像検査（胃部X線検査）</t>
    <rPh sb="1" eb="3">
      <t>フクブ</t>
    </rPh>
    <rPh sb="3" eb="5">
      <t>ガゾウ</t>
    </rPh>
    <rPh sb="5" eb="7">
      <t>ケンサ</t>
    </rPh>
    <rPh sb="8" eb="9">
      <t>イ</t>
    </rPh>
    <rPh sb="9" eb="10">
      <t>ブ</t>
    </rPh>
    <rPh sb="11" eb="12">
      <t>セン</t>
    </rPh>
    <rPh sb="12" eb="14">
      <t>ケンサ</t>
    </rPh>
    <phoneticPr fontId="2"/>
  </si>
  <si>
    <t>②腹部画像検査（腹部超音波検査）</t>
    <rPh sb="1" eb="3">
      <t>フクブ</t>
    </rPh>
    <rPh sb="3" eb="5">
      <t>ガゾウ</t>
    </rPh>
    <rPh sb="5" eb="7">
      <t>ケンサ</t>
    </rPh>
    <rPh sb="8" eb="9">
      <t>ハラ</t>
    </rPh>
    <rPh sb="9" eb="10">
      <t>ブ</t>
    </rPh>
    <rPh sb="10" eb="13">
      <t>チョウオンパ</t>
    </rPh>
    <rPh sb="13" eb="15">
      <t>ケンサ</t>
    </rPh>
    <phoneticPr fontId="2"/>
  </si>
  <si>
    <t>④Ｂ型肝炎ウイルス抗原抗体検査</t>
    <rPh sb="2" eb="3">
      <t>ガタ</t>
    </rPh>
    <rPh sb="3" eb="5">
      <t>カンエン</t>
    </rPh>
    <rPh sb="9" eb="11">
      <t>コウゲン</t>
    </rPh>
    <rPh sb="11" eb="13">
      <t>コウタイ</t>
    </rPh>
    <rPh sb="13" eb="15">
      <t>ケンサ</t>
    </rPh>
    <phoneticPr fontId="2"/>
  </si>
  <si>
    <t>⑤ＡＢＯ式及びＲｈ式の血液型検査（派遣前のみ）</t>
    <rPh sb="4" eb="5">
      <t>シキ</t>
    </rPh>
    <rPh sb="5" eb="6">
      <t>オヨ</t>
    </rPh>
    <rPh sb="9" eb="10">
      <t>シキ</t>
    </rPh>
    <rPh sb="11" eb="14">
      <t>ケツエキガタ</t>
    </rPh>
    <rPh sb="14" eb="16">
      <t>ケンサ</t>
    </rPh>
    <rPh sb="17" eb="19">
      <t>ハケン</t>
    </rPh>
    <rPh sb="19" eb="20">
      <t>マエ</t>
    </rPh>
    <phoneticPr fontId="2"/>
  </si>
  <si>
    <t>⑥糞便塗抹検査（帰国時のみ）</t>
    <rPh sb="1" eb="3">
      <t>フンベン</t>
    </rPh>
    <rPh sb="3" eb="5">
      <t>トマツ</t>
    </rPh>
    <rPh sb="5" eb="7">
      <t>ケンサ</t>
    </rPh>
    <rPh sb="8" eb="10">
      <t>キコク</t>
    </rPh>
    <rPh sb="10" eb="11">
      <t>ジ</t>
    </rPh>
    <phoneticPr fontId="2"/>
  </si>
  <si>
    <t xml:space="preserve"> 金   額　　　 （円）       　</t>
    <phoneticPr fontId="2"/>
  </si>
  <si>
    <t>③血中尿酸値</t>
    <rPh sb="1" eb="3">
      <t>ケッチュウ</t>
    </rPh>
    <rPh sb="3" eb="6">
      <t>ニョウサンチ</t>
    </rPh>
    <phoneticPr fontId="2"/>
  </si>
  <si>
    <t>尿中のＮーメチルホルムア
ミド・肝機能検査</t>
    <rPh sb="0" eb="2">
      <t>ニョウチュウ</t>
    </rPh>
    <rPh sb="16" eb="19">
      <t>カンキノウ</t>
    </rPh>
    <rPh sb="19" eb="21">
      <t>ケンサ</t>
    </rPh>
    <phoneticPr fontId="2"/>
  </si>
  <si>
    <t>尿中トリクロロ酢酸または総三塩化物の量の検査</t>
    <rPh sb="0" eb="2">
      <t>ニョウチュウ</t>
    </rPh>
    <rPh sb="7" eb="9">
      <t>サクサン</t>
    </rPh>
    <rPh sb="12" eb="13">
      <t>ソウ</t>
    </rPh>
    <rPh sb="13" eb="14">
      <t>サン</t>
    </rPh>
    <rPh sb="14" eb="17">
      <t>エンカブツ</t>
    </rPh>
    <rPh sb="16" eb="17">
      <t>ブツ</t>
    </rPh>
    <rPh sb="18" eb="19">
      <t>リョウ</t>
    </rPh>
    <rPh sb="20" eb="22">
      <t>ケンサ</t>
    </rPh>
    <phoneticPr fontId="2"/>
  </si>
  <si>
    <t>B型肝炎ウイルス抗原抗体検査</t>
    <phoneticPr fontId="2"/>
  </si>
  <si>
    <t>①大腸がん健診</t>
    <rPh sb="1" eb="3">
      <t>ダイチョウ</t>
    </rPh>
    <rPh sb="5" eb="7">
      <t>ケンシン</t>
    </rPh>
    <phoneticPr fontId="2"/>
  </si>
  <si>
    <t>①~④エチレングリコールモノエチルエーテル等</t>
    <rPh sb="21" eb="22">
      <t>トウ</t>
    </rPh>
    <phoneticPr fontId="2"/>
  </si>
  <si>
    <t>被爆歴の有無の検査
自覚症状の有無
白内障に関する眼の検査
皮膚の検査</t>
    <rPh sb="0" eb="2">
      <t>ヒバク</t>
    </rPh>
    <rPh sb="2" eb="3">
      <t>レキ</t>
    </rPh>
    <rPh sb="4" eb="6">
      <t>ウム</t>
    </rPh>
    <rPh sb="7" eb="9">
      <t>ケンサ</t>
    </rPh>
    <rPh sb="10" eb="14">
      <t>ジカクショウジョウ</t>
    </rPh>
    <rPh sb="15" eb="17">
      <t>ウム</t>
    </rPh>
    <rPh sb="18" eb="21">
      <t>ハクナイショウ</t>
    </rPh>
    <rPh sb="22" eb="23">
      <t>カン</t>
    </rPh>
    <rPh sb="25" eb="26">
      <t>メ</t>
    </rPh>
    <rPh sb="27" eb="29">
      <t>ケンサ</t>
    </rPh>
    <rPh sb="30" eb="32">
      <t>ヒフ</t>
    </rPh>
    <rPh sb="33" eb="35">
      <t>ケンサ</t>
    </rPh>
    <phoneticPr fontId="2"/>
  </si>
  <si>
    <t>⑤~➇オルトージクロルベンゼン等</t>
    <rPh sb="15" eb="16">
      <t>トウ</t>
    </rPh>
    <phoneticPr fontId="2"/>
  </si>
  <si>
    <t>⑨トルエン</t>
    <phoneticPr fontId="2"/>
  </si>
  <si>
    <t>⑩キシレン</t>
    <phoneticPr fontId="2"/>
  </si>
  <si>
    <t>⑫Ｎ・Ｎジメチルホルムアミド</t>
    <phoneticPr fontId="2"/>
  </si>
  <si>
    <t>⑬ノルマルヘキサン</t>
    <phoneticPr fontId="2"/>
  </si>
  <si>
    <t>⑭二硫化炭素</t>
    <rPh sb="1" eb="4">
      <t>ニリュウカ</t>
    </rPh>
    <rPh sb="4" eb="6">
      <t>タンソ</t>
    </rPh>
    <phoneticPr fontId="2"/>
  </si>
  <si>
    <t>（３）特定業務従事者健康診断</t>
    <phoneticPr fontId="2"/>
  </si>
  <si>
    <r>
      <rPr>
        <b/>
        <sz val="12"/>
        <rFont val="ＭＳ Ｐゴシック"/>
        <family val="3"/>
        <charset val="128"/>
      </rPr>
      <t>（１）及び（２）共通</t>
    </r>
    <rPh sb="3" eb="4">
      <t>オヨ</t>
    </rPh>
    <rPh sb="8" eb="10">
      <t>キョウツウ</t>
    </rPh>
    <phoneticPr fontId="2"/>
  </si>
  <si>
    <t xml:space="preserve">一般健康診断計（税抜き）　（１）＋（２）＋（１）及び（２）共通＋（３） ＋（４）                                               </t>
    <rPh sb="0" eb="2">
      <t>イッパン</t>
    </rPh>
    <rPh sb="2" eb="4">
      <t>ケンコウ</t>
    </rPh>
    <rPh sb="4" eb="6">
      <t>シンダン</t>
    </rPh>
    <rPh sb="24" eb="25">
      <t>オヨ</t>
    </rPh>
    <rPh sb="29" eb="31">
      <t>キョウツウ</t>
    </rPh>
    <phoneticPr fontId="2"/>
  </si>
  <si>
    <t>⑪1・1・１ートリクロロエタン</t>
    <phoneticPr fontId="2"/>
  </si>
  <si>
    <t>1</t>
    <phoneticPr fontId="2"/>
  </si>
  <si>
    <t>3</t>
    <phoneticPr fontId="2"/>
  </si>
  <si>
    <t>0</t>
    <phoneticPr fontId="2"/>
  </si>
  <si>
    <t>令和６年度 沖縄県職員健康診断業務委託料内訳表</t>
    <rPh sb="0" eb="2">
      <t>レイワ</t>
    </rPh>
    <rPh sb="3" eb="5">
      <t>ネンド</t>
    </rPh>
    <rPh sb="5" eb="7">
      <t>ヘイネンド</t>
    </rPh>
    <rPh sb="6" eb="9">
      <t>オキナワケン</t>
    </rPh>
    <rPh sb="9" eb="11">
      <t>ショクイン</t>
    </rPh>
    <rPh sb="11" eb="13">
      <t>ケンコウ</t>
    </rPh>
    <rPh sb="13" eb="15">
      <t>シンダン</t>
    </rPh>
    <rPh sb="15" eb="17">
      <t>ギョウム</t>
    </rPh>
    <rPh sb="17" eb="20">
      <t>イタクリョウ</t>
    </rPh>
    <rPh sb="20" eb="22">
      <t>ウチワケ</t>
    </rPh>
    <rPh sb="22" eb="2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</si>
</sst>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_ "/>
    <numFmt numFmtId="177" formatCode="#,##0_ ;[Red]\-#,##0\ "/>
    <numFmt numFmtId="178" formatCode="#,##0_);\(#,##0\)"/>
    <numFmt numFmtId="179" formatCode="0_ "/>
    <numFmt numFmtId="180" formatCode="0_);[Red]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>
      <alignment vertical="center"/>
    </xf>
    <xf numFmtId="176" fontId="1" fillId="0" borderId="0" xfId="0" applyNumberFormat="1" applyFont="1" applyBorder="1">
      <alignment vertical="center"/>
    </xf>
    <xf numFmtId="176" fontId="0" fillId="0" borderId="0" xfId="0" applyNumberFormat="1" applyBorder="1">
      <alignment vertical="center"/>
    </xf>
    <xf numFmtId="176" fontId="1" fillId="0" borderId="0" xfId="0" applyNumberFormat="1" applyFont="1" applyFill="1" applyBorder="1">
      <alignment vertical="center"/>
    </xf>
    <xf numFmtId="176" fontId="3" fillId="0" borderId="0" xfId="0" applyNumberFormat="1" applyFont="1" applyBorder="1">
      <alignment vertical="center"/>
    </xf>
    <xf numFmtId="176" fontId="1" fillId="0" borderId="1" xfId="0" applyNumberFormat="1" applyFont="1" applyFill="1" applyBorder="1">
      <alignment vertical="center"/>
    </xf>
    <xf numFmtId="176" fontId="3" fillId="0" borderId="0" xfId="0" quotePrefix="1" applyNumberFormat="1" applyFont="1" applyBorder="1">
      <alignment vertical="center"/>
    </xf>
    <xf numFmtId="176" fontId="1" fillId="0" borderId="5" xfId="0" applyNumberFormat="1" applyFont="1" applyFill="1" applyBorder="1">
      <alignment vertical="center"/>
    </xf>
    <xf numFmtId="176" fontId="1" fillId="0" borderId="6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horizontal="center" vertical="center"/>
    </xf>
    <xf numFmtId="176" fontId="3" fillId="0" borderId="8" xfId="0" quotePrefix="1" applyNumberFormat="1" applyFont="1" applyBorder="1">
      <alignment vertical="center"/>
    </xf>
    <xf numFmtId="176" fontId="1" fillId="0" borderId="8" xfId="0" applyNumberFormat="1" applyFont="1" applyFill="1" applyBorder="1">
      <alignment vertical="center"/>
    </xf>
    <xf numFmtId="176" fontId="1" fillId="0" borderId="6" xfId="0" applyNumberFormat="1" applyFont="1" applyFill="1" applyBorder="1">
      <alignment vertical="center"/>
    </xf>
    <xf numFmtId="176" fontId="0" fillId="0" borderId="7" xfId="0" applyNumberFormat="1" applyFill="1" applyBorder="1" applyAlignment="1">
      <alignment vertical="center" wrapText="1"/>
    </xf>
    <xf numFmtId="176" fontId="5" fillId="0" borderId="8" xfId="0" applyNumberFormat="1" applyFont="1" applyFill="1" applyBorder="1">
      <alignment vertical="center"/>
    </xf>
    <xf numFmtId="176" fontId="0" fillId="0" borderId="6" xfId="0" applyNumberFormat="1" applyBorder="1" applyAlignment="1">
      <alignment horizontal="left" vertical="center" indent="1"/>
    </xf>
    <xf numFmtId="176" fontId="3" fillId="0" borderId="8" xfId="0" quotePrefix="1" applyNumberFormat="1" applyFont="1" applyFill="1" applyBorder="1">
      <alignment vertical="center"/>
    </xf>
    <xf numFmtId="176" fontId="0" fillId="0" borderId="7" xfId="0" applyNumberFormat="1" applyBorder="1">
      <alignment vertical="center"/>
    </xf>
    <xf numFmtId="176" fontId="3" fillId="0" borderId="9" xfId="0" applyNumberFormat="1" applyFont="1" applyBorder="1">
      <alignment vertical="center"/>
    </xf>
    <xf numFmtId="176" fontId="1" fillId="0" borderId="10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6" fillId="0" borderId="11" xfId="0" applyNumberFormat="1" applyFont="1" applyBorder="1">
      <alignment vertical="center"/>
    </xf>
    <xf numFmtId="176" fontId="1" fillId="0" borderId="12" xfId="0" applyNumberFormat="1" applyFont="1" applyFill="1" applyBorder="1">
      <alignment vertical="center"/>
    </xf>
    <xf numFmtId="176" fontId="0" fillId="0" borderId="13" xfId="0" applyNumberFormat="1" applyBorder="1">
      <alignment vertical="center"/>
    </xf>
    <xf numFmtId="176" fontId="3" fillId="0" borderId="3" xfId="0" applyNumberFormat="1" applyFont="1" applyBorder="1">
      <alignment vertical="center"/>
    </xf>
    <xf numFmtId="176" fontId="4" fillId="0" borderId="4" xfId="0" applyNumberFormat="1" applyFont="1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1" fillId="0" borderId="9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176" fontId="7" fillId="0" borderId="9" xfId="0" applyNumberFormat="1" applyFont="1" applyFill="1" applyBorder="1">
      <alignment vertical="center"/>
    </xf>
    <xf numFmtId="176" fontId="0" fillId="0" borderId="0" xfId="0" applyNumberFormat="1" applyFill="1">
      <alignment vertical="center"/>
    </xf>
    <xf numFmtId="176" fontId="0" fillId="0" borderId="7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176" fontId="0" fillId="0" borderId="6" xfId="0" applyNumberFormat="1" applyFill="1" applyBorder="1" applyAlignment="1">
      <alignment vertical="center" wrapText="1"/>
    </xf>
    <xf numFmtId="176" fontId="0" fillId="0" borderId="6" xfId="0" applyNumberFormat="1" applyBorder="1" applyAlignment="1">
      <alignment vertical="center" wrapText="1"/>
    </xf>
    <xf numFmtId="176" fontId="1" fillId="0" borderId="6" xfId="0" applyNumberFormat="1" applyFont="1" applyFill="1" applyBorder="1" applyAlignment="1">
      <alignment horizontal="right" vertical="center"/>
    </xf>
    <xf numFmtId="176" fontId="1" fillId="0" borderId="10" xfId="0" applyNumberFormat="1" applyFont="1" applyFill="1" applyBorder="1" applyAlignment="1">
      <alignment horizontal="right" vertical="center"/>
    </xf>
    <xf numFmtId="176" fontId="1" fillId="0" borderId="5" xfId="0" applyNumberFormat="1" applyFont="1" applyFill="1" applyBorder="1" applyAlignment="1">
      <alignment horizontal="right" vertical="center"/>
    </xf>
    <xf numFmtId="176" fontId="0" fillId="0" borderId="10" xfId="0" applyNumberFormat="1" applyBorder="1" applyAlignment="1">
      <alignment horizontal="left" vertical="center" indent="1"/>
    </xf>
    <xf numFmtId="176" fontId="0" fillId="0" borderId="14" xfId="0" applyNumberFormat="1" applyFill="1" applyBorder="1" applyAlignment="1">
      <alignment horizontal="center" vertical="center" wrapText="1"/>
    </xf>
    <xf numFmtId="176" fontId="7" fillId="0" borderId="15" xfId="0" applyNumberFormat="1" applyFont="1" applyFill="1" applyBorder="1">
      <alignment vertical="center"/>
    </xf>
    <xf numFmtId="176" fontId="1" fillId="0" borderId="15" xfId="0" applyNumberFormat="1" applyFont="1" applyFill="1" applyBorder="1">
      <alignment vertical="center"/>
    </xf>
    <xf numFmtId="176" fontId="0" fillId="0" borderId="15" xfId="0" applyNumberFormat="1" applyBorder="1" applyAlignment="1">
      <alignment vertical="center" wrapText="1"/>
    </xf>
    <xf numFmtId="176" fontId="3" fillId="0" borderId="15" xfId="0" applyNumberFormat="1" applyFont="1" applyBorder="1">
      <alignment vertical="center"/>
    </xf>
    <xf numFmtId="176" fontId="3" fillId="0" borderId="15" xfId="0" quotePrefix="1" applyNumberFormat="1" applyFont="1" applyBorder="1">
      <alignment vertical="center"/>
    </xf>
    <xf numFmtId="176" fontId="0" fillId="0" borderId="6" xfId="0" applyNumberFormat="1" applyBorder="1" applyAlignment="1">
      <alignment horizontal="right" vertical="center"/>
    </xf>
    <xf numFmtId="176" fontId="0" fillId="0" borderId="6" xfId="0" applyNumberFormat="1" applyFill="1" applyBorder="1" applyAlignment="1">
      <alignment vertical="center" shrinkToFit="1"/>
    </xf>
    <xf numFmtId="176" fontId="0" fillId="0" borderId="6" xfId="0" applyNumberFormat="1" applyBorder="1" applyAlignment="1">
      <alignment vertical="center" shrinkToFit="1"/>
    </xf>
    <xf numFmtId="176" fontId="0" fillId="0" borderId="10" xfId="0" applyNumberFormat="1" applyFill="1" applyBorder="1" applyAlignment="1">
      <alignment horizontal="center" vertical="center" wrapText="1"/>
    </xf>
    <xf numFmtId="176" fontId="0" fillId="0" borderId="11" xfId="0" applyNumberFormat="1" applyFill="1" applyBorder="1">
      <alignment vertical="center"/>
    </xf>
    <xf numFmtId="176" fontId="0" fillId="0" borderId="16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0" fillId="0" borderId="6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horizontal="left" vertical="center" indent="1"/>
    </xf>
    <xf numFmtId="176" fontId="0" fillId="0" borderId="6" xfId="0" applyNumberFormat="1" applyFill="1" applyBorder="1" applyAlignment="1">
      <alignment horizontal="left" vertical="center" indent="1"/>
    </xf>
    <xf numFmtId="176" fontId="1" fillId="0" borderId="1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 wrapText="1"/>
    </xf>
    <xf numFmtId="176" fontId="1" fillId="0" borderId="8" xfId="0" applyNumberFormat="1" applyFont="1" applyFill="1" applyBorder="1" applyAlignment="1">
      <alignment vertical="center" wrapText="1"/>
    </xf>
    <xf numFmtId="176" fontId="3" fillId="0" borderId="0" xfId="0" applyNumberFormat="1" applyFont="1" applyAlignment="1">
      <alignment horizontal="right" vertical="center"/>
    </xf>
    <xf numFmtId="176" fontId="1" fillId="0" borderId="6" xfId="0" applyNumberFormat="1" applyFont="1" applyFill="1" applyBorder="1" applyAlignment="1">
      <alignment vertical="center" wrapText="1"/>
    </xf>
    <xf numFmtId="176" fontId="0" fillId="0" borderId="15" xfId="0" applyNumberFormat="1" applyBorder="1">
      <alignment vertical="center"/>
    </xf>
    <xf numFmtId="176" fontId="6" fillId="0" borderId="0" xfId="0" applyNumberFormat="1" applyFont="1" applyBorder="1">
      <alignment vertical="center"/>
    </xf>
    <xf numFmtId="176" fontId="8" fillId="0" borderId="0" xfId="0" applyNumberFormat="1" applyFont="1" applyBorder="1">
      <alignment vertical="center"/>
    </xf>
    <xf numFmtId="176" fontId="6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vertical="center" shrinkToFit="1"/>
    </xf>
    <xf numFmtId="176" fontId="4" fillId="0" borderId="0" xfId="0" applyNumberFormat="1" applyFont="1" applyBorder="1" applyAlignment="1">
      <alignment horizontal="center" vertical="center"/>
    </xf>
    <xf numFmtId="176" fontId="3" fillId="0" borderId="23" xfId="0" quotePrefix="1" applyNumberFormat="1" applyFont="1" applyBorder="1">
      <alignment vertical="center"/>
    </xf>
    <xf numFmtId="176" fontId="1" fillId="0" borderId="24" xfId="0" applyNumberFormat="1" applyFont="1" applyFill="1" applyBorder="1">
      <alignment vertical="center"/>
    </xf>
    <xf numFmtId="176" fontId="0" fillId="0" borderId="14" xfId="0" applyNumberFormat="1" applyBorder="1" applyAlignment="1">
      <alignment horizontal="left" vertical="center" indent="1"/>
    </xf>
    <xf numFmtId="176" fontId="1" fillId="0" borderId="14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horizontal="right" vertical="center"/>
    </xf>
    <xf numFmtId="176" fontId="0" fillId="0" borderId="6" xfId="0" quotePrefix="1" applyNumberFormat="1" applyFont="1" applyBorder="1" applyAlignment="1">
      <alignment horizontal="center" vertical="center"/>
    </xf>
    <xf numFmtId="176" fontId="0" fillId="0" borderId="8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>
      <alignment vertical="center"/>
    </xf>
    <xf numFmtId="176" fontId="3" fillId="0" borderId="6" xfId="0" quotePrefix="1" applyNumberFormat="1" applyFont="1" applyBorder="1">
      <alignment vertical="center"/>
    </xf>
    <xf numFmtId="176" fontId="5" fillId="0" borderId="8" xfId="0" applyNumberFormat="1" applyFont="1" applyFill="1" applyBorder="1" applyAlignment="1">
      <alignment vertical="center" wrapText="1"/>
    </xf>
    <xf numFmtId="176" fontId="0" fillId="0" borderId="0" xfId="0" applyNumberFormat="1" applyFont="1" applyBorder="1" applyAlignment="1">
      <alignment vertical="center" shrinkToFit="1"/>
    </xf>
    <xf numFmtId="176" fontId="0" fillId="0" borderId="10" xfId="0" applyNumberForma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left" vertical="center" shrinkToFit="1"/>
    </xf>
    <xf numFmtId="176" fontId="1" fillId="0" borderId="17" xfId="0" applyNumberFormat="1" applyFont="1" applyFill="1" applyBorder="1" applyAlignment="1">
      <alignment vertical="center" wrapText="1"/>
    </xf>
    <xf numFmtId="176" fontId="1" fillId="0" borderId="10" xfId="0" applyNumberFormat="1" applyFont="1" applyFill="1" applyBorder="1" applyAlignment="1">
      <alignment vertical="center" wrapText="1"/>
    </xf>
    <xf numFmtId="176" fontId="0" fillId="0" borderId="9" xfId="0" applyNumberFormat="1" applyFill="1" applyBorder="1" applyAlignment="1">
      <alignment horizontal="left" vertical="center" wrapText="1"/>
    </xf>
    <xf numFmtId="176" fontId="1" fillId="0" borderId="9" xfId="0" applyNumberFormat="1" applyFon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9" xfId="0" applyNumberFormat="1" applyBorder="1" applyAlignment="1">
      <alignment vertical="center" wrapText="1"/>
    </xf>
    <xf numFmtId="176" fontId="3" fillId="0" borderId="25" xfId="0" applyNumberFormat="1" applyFont="1" applyBorder="1">
      <alignment vertical="center"/>
    </xf>
    <xf numFmtId="176" fontId="3" fillId="0" borderId="0" xfId="0" quotePrefix="1" applyNumberFormat="1" applyFont="1" applyFill="1" applyBorder="1">
      <alignment vertical="center"/>
    </xf>
    <xf numFmtId="176" fontId="5" fillId="0" borderId="0" xfId="0" applyNumberFormat="1" applyFont="1" applyFill="1" applyBorder="1" applyAlignment="1">
      <alignment vertical="center" wrapText="1"/>
    </xf>
    <xf numFmtId="176" fontId="0" fillId="0" borderId="0" xfId="0" applyNumberFormat="1" applyFill="1" applyBorder="1" applyAlignment="1">
      <alignment vertical="center" wrapText="1"/>
    </xf>
    <xf numFmtId="176" fontId="9" fillId="0" borderId="0" xfId="0" quotePrefix="1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1" fillId="0" borderId="16" xfId="0" applyNumberFormat="1" applyFont="1" applyFill="1" applyBorder="1">
      <alignment vertical="center"/>
    </xf>
    <xf numFmtId="0" fontId="0" fillId="0" borderId="15" xfId="0" applyBorder="1" applyAlignment="1">
      <alignment vertical="center"/>
    </xf>
    <xf numFmtId="176" fontId="4" fillId="0" borderId="0" xfId="0" quotePrefix="1" applyNumberFormat="1" applyFont="1" applyBorder="1" applyAlignment="1">
      <alignment horizontal="left" vertical="center"/>
    </xf>
    <xf numFmtId="176" fontId="4" fillId="0" borderId="4" xfId="0" quotePrefix="1" applyNumberFormat="1" applyFont="1" applyBorder="1" applyAlignment="1">
      <alignment horizontal="left" vertical="center"/>
    </xf>
    <xf numFmtId="178" fontId="3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>
      <alignment vertical="center"/>
    </xf>
    <xf numFmtId="176" fontId="6" fillId="0" borderId="4" xfId="0" quotePrefix="1" applyNumberFormat="1" applyFont="1" applyBorder="1" applyAlignment="1">
      <alignment horizontal="left" vertical="center"/>
    </xf>
    <xf numFmtId="176" fontId="3" fillId="0" borderId="8" xfId="0" applyNumberFormat="1" applyFont="1" applyBorder="1" applyAlignment="1">
      <alignment vertical="center"/>
    </xf>
    <xf numFmtId="176" fontId="3" fillId="0" borderId="4" xfId="0" quotePrefix="1" applyNumberFormat="1" applyFont="1" applyBorder="1">
      <alignment vertical="center"/>
    </xf>
    <xf numFmtId="176" fontId="0" fillId="0" borderId="9" xfId="0" applyNumberFormat="1" applyFill="1" applyBorder="1" applyAlignment="1">
      <alignment horizontal="left" vertical="center" indent="1"/>
    </xf>
    <xf numFmtId="176" fontId="6" fillId="0" borderId="0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176" fontId="1" fillId="0" borderId="10" xfId="0" applyNumberFormat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176" fontId="0" fillId="0" borderId="8" xfId="0" applyNumberFormat="1" applyBorder="1" applyAlignment="1">
      <alignment horizontal="left" vertical="center" wrapText="1"/>
    </xf>
    <xf numFmtId="176" fontId="0" fillId="0" borderId="7" xfId="0" applyNumberFormat="1" applyBorder="1" applyAlignment="1">
      <alignment horizontal="left" vertical="center" wrapText="1"/>
    </xf>
    <xf numFmtId="176" fontId="0" fillId="0" borderId="6" xfId="0" applyNumberForma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 wrapText="1"/>
    </xf>
    <xf numFmtId="176" fontId="5" fillId="0" borderId="6" xfId="0" applyNumberFormat="1" applyFont="1" applyBorder="1" applyAlignment="1">
      <alignment vertical="center" wrapText="1"/>
    </xf>
    <xf numFmtId="176" fontId="0" fillId="0" borderId="15" xfId="0" applyNumberFormat="1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176" fontId="0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vertical="center"/>
    </xf>
    <xf numFmtId="176" fontId="1" fillId="0" borderId="30" xfId="0" applyNumberFormat="1" applyFont="1" applyFill="1" applyBorder="1" applyAlignment="1">
      <alignment vertical="center" wrapText="1"/>
    </xf>
    <xf numFmtId="49" fontId="0" fillId="0" borderId="10" xfId="0" applyNumberFormat="1" applyFont="1" applyFill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right" vertical="center"/>
    </xf>
    <xf numFmtId="49" fontId="1" fillId="0" borderId="6" xfId="2" applyNumberFormat="1" applyFont="1" applyFill="1" applyBorder="1" applyAlignment="1">
      <alignment horizontal="right" vertical="center"/>
    </xf>
    <xf numFmtId="179" fontId="1" fillId="0" borderId="6" xfId="2" applyNumberFormat="1" applyFont="1" applyFill="1" applyBorder="1" applyAlignment="1">
      <alignment horizontal="right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vertical="center"/>
    </xf>
    <xf numFmtId="180" fontId="0" fillId="0" borderId="6" xfId="2" applyNumberFormat="1" applyFont="1" applyFill="1" applyBorder="1" applyAlignment="1">
      <alignment horizontal="right" vertical="center"/>
    </xf>
    <xf numFmtId="0" fontId="0" fillId="0" borderId="6" xfId="2" applyNumberFormat="1" applyFont="1" applyFill="1" applyBorder="1" applyAlignment="1">
      <alignment horizontal="right" vertical="center"/>
    </xf>
    <xf numFmtId="176" fontId="3" fillId="0" borderId="0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176" fontId="6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3" fillId="0" borderId="27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176" fontId="3" fillId="0" borderId="3" xfId="0" applyNumberFormat="1" applyFont="1" applyBorder="1" applyAlignment="1">
      <alignment horizontal="left" vertical="center" wrapText="1" shrinkToFit="1"/>
    </xf>
    <xf numFmtId="0" fontId="0" fillId="0" borderId="3" xfId="0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176" fontId="3" fillId="0" borderId="0" xfId="0" quotePrefix="1" applyNumberFormat="1" applyFont="1" applyBorder="1" applyAlignment="1">
      <alignment vertical="center"/>
    </xf>
    <xf numFmtId="176" fontId="0" fillId="0" borderId="8" xfId="0" applyNumberFormat="1" applyBorder="1" applyAlignment="1">
      <alignment horizontal="left" vertical="center" wrapText="1"/>
    </xf>
    <xf numFmtId="176" fontId="0" fillId="0" borderId="7" xfId="0" applyNumberFormat="1" applyBorder="1" applyAlignment="1">
      <alignment horizontal="left" vertical="center" wrapText="1"/>
    </xf>
    <xf numFmtId="176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176" fontId="0" fillId="0" borderId="6" xfId="0" applyNumberFormat="1" applyBorder="1" applyAlignment="1">
      <alignment horizontal="left" vertical="center" wrapText="1"/>
    </xf>
    <xf numFmtId="176" fontId="3" fillId="0" borderId="6" xfId="0" applyNumberFormat="1" applyFont="1" applyBorder="1" applyAlignment="1">
      <alignment vertical="center" wrapText="1"/>
    </xf>
    <xf numFmtId="176" fontId="1" fillId="0" borderId="10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horizontal="left" vertical="center" wrapText="1"/>
    </xf>
    <xf numFmtId="176" fontId="0" fillId="0" borderId="8" xfId="0" applyNumberFormat="1" applyFont="1" applyFill="1" applyBorder="1" applyAlignment="1">
      <alignment horizontal="left" vertical="center"/>
    </xf>
    <xf numFmtId="0" fontId="0" fillId="0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176" fontId="5" fillId="0" borderId="8" xfId="0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176" fontId="0" fillId="0" borderId="25" xfId="0" applyNumberFormat="1" applyBorder="1" applyAlignment="1">
      <alignment horizontal="left" vertical="center" wrapText="1"/>
    </xf>
    <xf numFmtId="176" fontId="0" fillId="0" borderId="26" xfId="0" applyNumberFormat="1" applyBorder="1" applyAlignment="1">
      <alignment horizontal="left" vertical="center" wrapText="1"/>
    </xf>
    <xf numFmtId="176" fontId="0" fillId="0" borderId="9" xfId="0" applyNumberFormat="1" applyBorder="1" applyAlignment="1">
      <alignment horizontal="left" vertical="center" wrapText="1"/>
    </xf>
    <xf numFmtId="176" fontId="3" fillId="0" borderId="8" xfId="0" quotePrefix="1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8" fillId="0" borderId="8" xfId="0" quotePrefix="1" applyNumberFormat="1" applyFont="1" applyBorder="1" applyAlignment="1">
      <alignment vertical="center"/>
    </xf>
    <xf numFmtId="176" fontId="5" fillId="0" borderId="8" xfId="0" applyNumberFormat="1" applyFont="1" applyFill="1" applyBorder="1" applyAlignment="1">
      <alignment vertical="center" wrapText="1"/>
    </xf>
    <xf numFmtId="176" fontId="3" fillId="0" borderId="11" xfId="0" quotePrefix="1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176" fontId="0" fillId="0" borderId="8" xfId="0" applyNumberFormat="1" applyFont="1" applyBorder="1" applyAlignment="1">
      <alignment vertical="center" wrapText="1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7"/>
  <sheetViews>
    <sheetView showZeros="0" tabSelected="1" view="pageBreakPreview" zoomScale="85" zoomScaleNormal="85" zoomScaleSheetLayoutView="85" workbookViewId="0">
      <selection activeCell="D14" sqref="D14"/>
    </sheetView>
  </sheetViews>
  <sheetFormatPr defaultRowHeight="26.25" customHeight="1" outlineLevelRow="1" x14ac:dyDescent="0.15"/>
  <cols>
    <col min="1" max="1" width="5.375" style="1" customWidth="1"/>
    <col min="2" max="2" width="20.125" style="1" customWidth="1"/>
    <col min="3" max="3" width="22.625" style="1" customWidth="1"/>
    <col min="4" max="4" width="9.125" style="1" bestFit="1" customWidth="1"/>
    <col min="5" max="5" width="11.75" style="1" bestFit="1" customWidth="1"/>
    <col min="6" max="6" width="10.125" style="1" customWidth="1"/>
    <col min="7" max="7" width="17.875" style="1" customWidth="1"/>
    <col min="8" max="8" width="11.5" style="1" bestFit="1" customWidth="1"/>
    <col min="9" max="9" width="11.25" style="1" bestFit="1" customWidth="1"/>
    <col min="10" max="16384" width="9" style="1"/>
  </cols>
  <sheetData>
    <row r="1" spans="1:14" ht="31.5" customHeight="1" x14ac:dyDescent="0.15">
      <c r="A1" s="69" t="s">
        <v>113</v>
      </c>
      <c r="B1" s="4"/>
      <c r="C1" s="4"/>
      <c r="D1" s="4"/>
      <c r="E1" s="4"/>
      <c r="F1" s="4"/>
      <c r="G1" s="4"/>
    </row>
    <row r="2" spans="1:14" ht="24" customHeight="1" x14ac:dyDescent="0.15">
      <c r="A2" s="68" t="s">
        <v>25</v>
      </c>
      <c r="B2" s="4"/>
      <c r="C2" s="4"/>
      <c r="D2" s="57"/>
      <c r="E2" s="57"/>
      <c r="F2" s="57"/>
      <c r="G2" s="57"/>
    </row>
    <row r="3" spans="1:14" ht="30.75" customHeight="1" x14ac:dyDescent="0.15">
      <c r="A3" s="180" t="s">
        <v>69</v>
      </c>
      <c r="B3" s="181"/>
      <c r="C3" s="181"/>
      <c r="D3" s="181"/>
      <c r="E3" s="181"/>
      <c r="F3" s="181"/>
      <c r="G3" s="181"/>
    </row>
    <row r="4" spans="1:14" ht="29.25" customHeight="1" x14ac:dyDescent="0.15">
      <c r="A4" s="86"/>
      <c r="B4" s="86" t="s">
        <v>12</v>
      </c>
      <c r="C4" s="24" t="s">
        <v>11</v>
      </c>
      <c r="D4" s="23" t="s">
        <v>10</v>
      </c>
      <c r="E4" s="23" t="s">
        <v>9</v>
      </c>
      <c r="F4" s="23" t="s">
        <v>8</v>
      </c>
      <c r="G4" s="53" t="s">
        <v>7</v>
      </c>
      <c r="H4" s="65"/>
      <c r="I4" s="136"/>
      <c r="J4" s="136"/>
    </row>
    <row r="5" spans="1:14" ht="29.25" customHeight="1" thickBot="1" x14ac:dyDescent="0.2">
      <c r="A5" s="83"/>
      <c r="B5" s="182" t="s">
        <v>71</v>
      </c>
      <c r="C5" s="167"/>
      <c r="D5" s="66">
        <v>620</v>
      </c>
      <c r="E5" s="66"/>
      <c r="F5" s="64">
        <v>1</v>
      </c>
      <c r="G5" s="66">
        <f>D5*E5*F5</f>
        <v>0</v>
      </c>
      <c r="H5" s="65"/>
      <c r="I5" s="120"/>
      <c r="J5" s="120"/>
    </row>
    <row r="6" spans="1:14" ht="33" customHeight="1" thickBot="1" x14ac:dyDescent="0.2">
      <c r="A6" s="49"/>
      <c r="B6" s="123"/>
      <c r="C6" s="124"/>
      <c r="D6" s="46"/>
      <c r="E6" s="46"/>
      <c r="F6" s="127"/>
      <c r="G6" s="62">
        <f>SUM(G5:G5)</f>
        <v>0</v>
      </c>
    </row>
    <row r="7" spans="1:14" ht="12" customHeight="1" x14ac:dyDescent="0.15">
      <c r="A7" s="8"/>
      <c r="B7" s="125"/>
      <c r="C7" s="126"/>
      <c r="D7" s="63"/>
      <c r="E7" s="63"/>
      <c r="F7" s="63"/>
      <c r="G7" s="63"/>
      <c r="H7" s="65"/>
      <c r="I7" s="120"/>
      <c r="J7" s="120"/>
    </row>
    <row r="8" spans="1:14" ht="27" customHeight="1" x14ac:dyDescent="0.15">
      <c r="A8" s="180" t="s">
        <v>70</v>
      </c>
      <c r="B8" s="181"/>
      <c r="C8" s="181"/>
      <c r="D8" s="181"/>
      <c r="E8" s="181"/>
      <c r="F8" s="181"/>
      <c r="G8" s="181"/>
      <c r="H8" s="65"/>
      <c r="I8" s="120"/>
      <c r="J8" s="120"/>
    </row>
    <row r="9" spans="1:14" ht="34.5" customHeight="1" x14ac:dyDescent="0.15">
      <c r="A9" s="24"/>
      <c r="B9" s="24" t="s">
        <v>12</v>
      </c>
      <c r="C9" s="24" t="s">
        <v>11</v>
      </c>
      <c r="D9" s="23" t="s">
        <v>10</v>
      </c>
      <c r="E9" s="23" t="s">
        <v>9</v>
      </c>
      <c r="F9" s="23" t="s">
        <v>8</v>
      </c>
      <c r="G9" s="23" t="s">
        <v>92</v>
      </c>
      <c r="H9" s="65"/>
      <c r="I9" s="136"/>
      <c r="J9" s="136"/>
    </row>
    <row r="10" spans="1:14" ht="36.75" customHeight="1" x14ac:dyDescent="0.15">
      <c r="A10" s="83" t="s">
        <v>65</v>
      </c>
      <c r="B10" s="182" t="s">
        <v>76</v>
      </c>
      <c r="C10" s="167"/>
      <c r="D10" s="66">
        <v>1280</v>
      </c>
      <c r="E10" s="66"/>
      <c r="F10" s="66">
        <v>1</v>
      </c>
      <c r="G10" s="66">
        <f>D10*E10*F10</f>
        <v>0</v>
      </c>
      <c r="H10" s="65"/>
      <c r="I10" s="120"/>
      <c r="J10" s="120"/>
    </row>
    <row r="11" spans="1:14" ht="33.75" customHeight="1" x14ac:dyDescent="0.15">
      <c r="A11" s="83"/>
      <c r="B11" s="177" t="s">
        <v>77</v>
      </c>
      <c r="C11" s="167"/>
      <c r="D11" s="66">
        <v>120</v>
      </c>
      <c r="E11" s="66"/>
      <c r="F11" s="66">
        <v>1</v>
      </c>
      <c r="G11" s="66">
        <f>D11*E11*F11</f>
        <v>0</v>
      </c>
      <c r="H11" s="65"/>
      <c r="I11" s="120"/>
      <c r="J11" s="120"/>
    </row>
    <row r="12" spans="1:14" ht="34.5" customHeight="1" x14ac:dyDescent="0.15">
      <c r="A12" s="83"/>
      <c r="B12" s="177" t="s">
        <v>78</v>
      </c>
      <c r="C12" s="167"/>
      <c r="D12" s="66">
        <v>40</v>
      </c>
      <c r="E12" s="66"/>
      <c r="F12" s="66">
        <v>1</v>
      </c>
      <c r="G12" s="66">
        <f>D12*E12*F12</f>
        <v>0</v>
      </c>
    </row>
    <row r="13" spans="1:14" ht="36.75" customHeight="1" thickBot="1" x14ac:dyDescent="0.2">
      <c r="A13" s="83"/>
      <c r="B13" s="177" t="s">
        <v>79</v>
      </c>
      <c r="C13" s="167"/>
      <c r="D13" s="66">
        <v>850</v>
      </c>
      <c r="E13" s="66"/>
      <c r="F13" s="66">
        <v>1</v>
      </c>
      <c r="G13" s="66">
        <f>D13*E13*F13</f>
        <v>0</v>
      </c>
    </row>
    <row r="14" spans="1:14" ht="31.5" customHeight="1" thickBot="1" x14ac:dyDescent="0.2">
      <c r="A14" s="8"/>
      <c r="B14" s="71"/>
      <c r="C14" s="85"/>
      <c r="D14" s="5"/>
      <c r="E14" s="5"/>
      <c r="F14" s="63"/>
      <c r="G14" s="62">
        <f>SUM(G10:G13)</f>
        <v>0</v>
      </c>
      <c r="N14" s="2"/>
    </row>
    <row r="15" spans="1:14" ht="9" customHeight="1" x14ac:dyDescent="0.15">
      <c r="A15" s="8"/>
      <c r="B15" s="71"/>
      <c r="C15" s="85"/>
      <c r="D15" s="5"/>
      <c r="E15" s="5"/>
      <c r="F15" s="63"/>
      <c r="G15" s="89"/>
      <c r="N15" s="2"/>
    </row>
    <row r="16" spans="1:14" ht="23.25" customHeight="1" x14ac:dyDescent="0.15">
      <c r="A16" s="180" t="s">
        <v>107</v>
      </c>
      <c r="B16" s="181"/>
      <c r="C16" s="181"/>
      <c r="D16" s="181"/>
      <c r="E16" s="181"/>
      <c r="F16" s="181"/>
      <c r="G16" s="181"/>
    </row>
    <row r="17" spans="1:14" ht="29.25" customHeight="1" x14ac:dyDescent="0.15">
      <c r="A17" s="86"/>
      <c r="B17" s="86" t="s">
        <v>12</v>
      </c>
      <c r="C17" s="24" t="s">
        <v>11</v>
      </c>
      <c r="D17" s="23" t="s">
        <v>10</v>
      </c>
      <c r="E17" s="23" t="s">
        <v>9</v>
      </c>
      <c r="F17" s="23" t="s">
        <v>8</v>
      </c>
      <c r="G17" s="53" t="s">
        <v>7</v>
      </c>
      <c r="H17" s="65"/>
      <c r="I17" s="136"/>
      <c r="J17" s="136"/>
    </row>
    <row r="18" spans="1:14" ht="29.25" customHeight="1" thickBot="1" x14ac:dyDescent="0.2">
      <c r="A18" s="83"/>
      <c r="B18" s="137" t="s">
        <v>97</v>
      </c>
      <c r="C18" s="138"/>
      <c r="D18" s="14">
        <v>600</v>
      </c>
      <c r="E18" s="14"/>
      <c r="F18" s="64">
        <v>1</v>
      </c>
      <c r="G18" s="90">
        <f>D18*E18*F18</f>
        <v>0</v>
      </c>
    </row>
    <row r="19" spans="1:14" ht="30.75" customHeight="1" thickBot="1" x14ac:dyDescent="0.2">
      <c r="A19" s="49"/>
      <c r="B19" s="123"/>
      <c r="C19" s="124"/>
      <c r="D19" s="46"/>
      <c r="E19" s="46"/>
      <c r="F19" s="127"/>
      <c r="G19" s="62">
        <f>SUM(G18:G18)</f>
        <v>0</v>
      </c>
    </row>
    <row r="20" spans="1:14" ht="3" customHeight="1" x14ac:dyDescent="0.15">
      <c r="A20" s="8"/>
      <c r="B20" s="71"/>
      <c r="C20" s="85"/>
      <c r="D20" s="5"/>
      <c r="E20" s="5"/>
      <c r="F20" s="63"/>
      <c r="G20" s="89"/>
      <c r="N20" s="2"/>
    </row>
    <row r="21" spans="1:14" ht="18" customHeight="1" thickBot="1" x14ac:dyDescent="0.2">
      <c r="A21" s="8"/>
      <c r="B21" s="71"/>
      <c r="C21" s="85"/>
      <c r="D21" s="5"/>
      <c r="E21" s="5"/>
      <c r="F21" s="63"/>
      <c r="G21" s="63"/>
      <c r="N21" s="2"/>
    </row>
    <row r="22" spans="1:14" ht="30" customHeight="1" thickBot="1" x14ac:dyDescent="0.2">
      <c r="A22" s="178" t="s">
        <v>106</v>
      </c>
      <c r="B22" s="171"/>
      <c r="C22" s="171"/>
      <c r="D22" s="171"/>
      <c r="E22" s="171"/>
      <c r="F22" s="176"/>
      <c r="G22" s="62">
        <f>SUM(G24:G26)</f>
        <v>0</v>
      </c>
      <c r="H22" s="35"/>
    </row>
    <row r="23" spans="1:14" ht="33" customHeight="1" x14ac:dyDescent="0.15">
      <c r="A23" s="24"/>
      <c r="B23" s="24" t="s">
        <v>12</v>
      </c>
      <c r="C23" s="24" t="s">
        <v>11</v>
      </c>
      <c r="D23" s="23" t="s">
        <v>10</v>
      </c>
      <c r="E23" s="23" t="s">
        <v>9</v>
      </c>
      <c r="F23" s="23" t="s">
        <v>8</v>
      </c>
      <c r="G23" s="121" t="s">
        <v>7</v>
      </c>
    </row>
    <row r="24" spans="1:14" ht="29.25" customHeight="1" x14ac:dyDescent="0.15">
      <c r="A24" s="61"/>
      <c r="B24" s="37" t="s">
        <v>23</v>
      </c>
      <c r="C24" s="36"/>
      <c r="D24" s="14">
        <v>5</v>
      </c>
      <c r="E24" s="10"/>
      <c r="F24" s="14">
        <v>1</v>
      </c>
      <c r="G24" s="9">
        <f>D24*E24*F24</f>
        <v>0</v>
      </c>
    </row>
    <row r="25" spans="1:14" ht="29.25" customHeight="1" x14ac:dyDescent="0.15">
      <c r="A25" s="61"/>
      <c r="B25" s="37" t="s">
        <v>24</v>
      </c>
      <c r="C25" s="36"/>
      <c r="D25" s="14">
        <v>100</v>
      </c>
      <c r="E25" s="10"/>
      <c r="F25" s="14">
        <v>1</v>
      </c>
      <c r="G25" s="9">
        <f>D25*E25*F25</f>
        <v>0</v>
      </c>
    </row>
    <row r="26" spans="1:14" ht="29.25" customHeight="1" x14ac:dyDescent="0.15">
      <c r="A26" s="61"/>
      <c r="B26" s="179" t="s">
        <v>31</v>
      </c>
      <c r="C26" s="167"/>
      <c r="D26" s="14">
        <v>10</v>
      </c>
      <c r="E26" s="10"/>
      <c r="F26" s="14">
        <v>1</v>
      </c>
      <c r="G26" s="9">
        <f>D26*E26*F26</f>
        <v>0</v>
      </c>
    </row>
    <row r="27" spans="1:14" ht="19.5" customHeight="1" thickBot="1" x14ac:dyDescent="0.2">
      <c r="A27" s="111"/>
      <c r="B27" s="91"/>
      <c r="C27" s="116"/>
      <c r="D27" s="32"/>
      <c r="E27" s="92"/>
      <c r="F27" s="32"/>
      <c r="G27" s="5"/>
    </row>
    <row r="28" spans="1:14" ht="37.5" customHeight="1" thickBot="1" x14ac:dyDescent="0.2">
      <c r="A28" s="175" t="s">
        <v>72</v>
      </c>
      <c r="B28" s="171"/>
      <c r="C28" s="171"/>
      <c r="D28" s="171"/>
      <c r="E28" s="171"/>
      <c r="F28" s="176"/>
      <c r="G28" s="62">
        <f>SUM(G29:G35)</f>
        <v>0</v>
      </c>
      <c r="H28" s="35"/>
    </row>
    <row r="29" spans="1:14" ht="33" customHeight="1" x14ac:dyDescent="0.15">
      <c r="A29" s="60"/>
      <c r="B29" s="165" t="s">
        <v>71</v>
      </c>
      <c r="C29" s="167"/>
      <c r="D29" s="131">
        <v>3</v>
      </c>
      <c r="E29" s="59"/>
      <c r="F29" s="58">
        <v>1</v>
      </c>
      <c r="G29" s="9">
        <f>D29*E29*F29</f>
        <v>0</v>
      </c>
      <c r="H29" s="35"/>
    </row>
    <row r="30" spans="1:14" ht="33" customHeight="1" x14ac:dyDescent="0.15">
      <c r="A30" s="60"/>
      <c r="B30" s="165" t="s">
        <v>87</v>
      </c>
      <c r="C30" s="166"/>
      <c r="D30" s="135">
        <v>1</v>
      </c>
      <c r="E30" s="59"/>
      <c r="F30" s="58">
        <v>1</v>
      </c>
      <c r="G30" s="9">
        <f>D30*E30*F30</f>
        <v>0</v>
      </c>
      <c r="H30" s="35"/>
    </row>
    <row r="31" spans="1:14" ht="33" customHeight="1" x14ac:dyDescent="0.15">
      <c r="A31" s="60"/>
      <c r="B31" s="165" t="s">
        <v>88</v>
      </c>
      <c r="C31" s="166"/>
      <c r="D31" s="134" t="s">
        <v>110</v>
      </c>
      <c r="E31" s="59"/>
      <c r="F31" s="58">
        <v>1</v>
      </c>
      <c r="G31" s="9">
        <f>D31*E31*F31</f>
        <v>0</v>
      </c>
      <c r="H31" s="35"/>
    </row>
    <row r="32" spans="1:14" ht="33" customHeight="1" x14ac:dyDescent="0.15">
      <c r="A32" s="60"/>
      <c r="B32" s="165" t="s">
        <v>93</v>
      </c>
      <c r="C32" s="167"/>
      <c r="D32" s="134" t="s">
        <v>110</v>
      </c>
      <c r="E32" s="59"/>
      <c r="F32" s="58">
        <v>1</v>
      </c>
      <c r="G32" s="9">
        <f t="shared" ref="G32:G35" si="0">D32*E32*F32</f>
        <v>0</v>
      </c>
      <c r="H32" s="35"/>
    </row>
    <row r="33" spans="1:8" ht="33" customHeight="1" x14ac:dyDescent="0.15">
      <c r="A33" s="60"/>
      <c r="B33" s="165" t="s">
        <v>89</v>
      </c>
      <c r="C33" s="167"/>
      <c r="D33" s="134" t="s">
        <v>111</v>
      </c>
      <c r="E33" s="59"/>
      <c r="F33" s="58">
        <v>1</v>
      </c>
      <c r="G33" s="9">
        <f t="shared" si="0"/>
        <v>0</v>
      </c>
      <c r="H33" s="35"/>
    </row>
    <row r="34" spans="1:8" ht="33" customHeight="1" x14ac:dyDescent="0.15">
      <c r="A34" s="60"/>
      <c r="B34" s="168" t="s">
        <v>90</v>
      </c>
      <c r="C34" s="169"/>
      <c r="D34" s="134" t="s">
        <v>110</v>
      </c>
      <c r="E34" s="59"/>
      <c r="F34" s="58">
        <v>1</v>
      </c>
      <c r="G34" s="9">
        <f t="shared" si="0"/>
        <v>0</v>
      </c>
      <c r="H34" s="35"/>
    </row>
    <row r="35" spans="1:8" ht="35.25" customHeight="1" x14ac:dyDescent="0.15">
      <c r="A35" s="60"/>
      <c r="B35" s="165" t="s">
        <v>91</v>
      </c>
      <c r="C35" s="167"/>
      <c r="D35" s="134" t="s">
        <v>110</v>
      </c>
      <c r="E35" s="59"/>
      <c r="F35" s="58">
        <v>1</v>
      </c>
      <c r="G35" s="9">
        <f t="shared" si="0"/>
        <v>0</v>
      </c>
    </row>
    <row r="36" spans="1:8" ht="18.75" customHeight="1" thickBot="1" x14ac:dyDescent="0.2">
      <c r="A36" s="4"/>
      <c r="B36" s="4"/>
      <c r="C36" s="4"/>
      <c r="D36" s="57">
        <v>0</v>
      </c>
      <c r="E36" s="57"/>
      <c r="F36" s="33"/>
      <c r="G36" s="57"/>
    </row>
    <row r="37" spans="1:8" ht="38.25" customHeight="1" thickBot="1" x14ac:dyDescent="0.2">
      <c r="A37" s="30">
        <v>1</v>
      </c>
      <c r="B37" s="29" t="s">
        <v>108</v>
      </c>
      <c r="C37" s="28"/>
      <c r="D37" s="56"/>
      <c r="E37" s="56"/>
      <c r="F37" s="55"/>
      <c r="G37" s="7">
        <f>G6+G22+G14+G28+G19</f>
        <v>0</v>
      </c>
    </row>
    <row r="38" spans="1:8" ht="27" customHeight="1" x14ac:dyDescent="0.15">
      <c r="A38" s="72"/>
      <c r="B38" s="6"/>
      <c r="C38" s="4"/>
      <c r="D38" s="57"/>
      <c r="E38" s="57"/>
      <c r="F38" s="57"/>
      <c r="G38" s="5"/>
    </row>
    <row r="39" spans="1:8" ht="32.25" customHeight="1" thickBot="1" x14ac:dyDescent="0.2">
      <c r="A39" s="26" t="s">
        <v>73</v>
      </c>
      <c r="B39" s="25"/>
      <c r="C39" s="25"/>
      <c r="D39" s="54"/>
      <c r="E39" s="54"/>
      <c r="F39" s="54"/>
      <c r="G39" s="54"/>
    </row>
    <row r="40" spans="1:8" ht="33" customHeight="1" x14ac:dyDescent="0.15">
      <c r="A40" s="73" t="s">
        <v>6</v>
      </c>
      <c r="B40" s="48" t="s">
        <v>74</v>
      </c>
      <c r="C40" s="67"/>
      <c r="D40" s="46"/>
      <c r="E40" s="46"/>
      <c r="F40" s="46"/>
      <c r="G40" s="74">
        <f>SUM(G43,G44,G46:G59)</f>
        <v>0</v>
      </c>
    </row>
    <row r="41" spans="1:8" ht="33" customHeight="1" x14ac:dyDescent="0.15">
      <c r="A41" s="24"/>
      <c r="B41" s="24" t="s">
        <v>12</v>
      </c>
      <c r="C41" s="24" t="s">
        <v>11</v>
      </c>
      <c r="D41" s="23" t="s">
        <v>10</v>
      </c>
      <c r="E41" s="23" t="s">
        <v>9</v>
      </c>
      <c r="F41" s="23" t="s">
        <v>8</v>
      </c>
      <c r="G41" s="53" t="s">
        <v>7</v>
      </c>
    </row>
    <row r="42" spans="1:8" ht="31.5" customHeight="1" x14ac:dyDescent="0.15">
      <c r="A42" s="78" t="s">
        <v>18</v>
      </c>
      <c r="B42" s="170" t="s">
        <v>35</v>
      </c>
      <c r="C42" s="171"/>
      <c r="D42" s="171"/>
      <c r="E42" s="171"/>
      <c r="F42" s="171"/>
      <c r="G42" s="167"/>
    </row>
    <row r="43" spans="1:8" ht="29.25" customHeight="1" x14ac:dyDescent="0.15">
      <c r="A43" s="75"/>
      <c r="B43" s="172" t="s">
        <v>42</v>
      </c>
      <c r="C43" s="173"/>
      <c r="D43" s="76">
        <v>20</v>
      </c>
      <c r="E43" s="76"/>
      <c r="F43" s="77">
        <v>1</v>
      </c>
      <c r="G43" s="42">
        <f>D43*E43*F43</f>
        <v>0</v>
      </c>
    </row>
    <row r="44" spans="1:8" ht="31.5" customHeight="1" x14ac:dyDescent="0.15">
      <c r="A44" s="17"/>
      <c r="B44" s="154" t="s">
        <v>16</v>
      </c>
      <c r="C44" s="155"/>
      <c r="D44" s="115">
        <v>15</v>
      </c>
      <c r="E44" s="115"/>
      <c r="F44" s="41">
        <v>1</v>
      </c>
      <c r="G44" s="40">
        <f>D44*E44*F44</f>
        <v>0</v>
      </c>
    </row>
    <row r="45" spans="1:8" ht="32.25" customHeight="1" x14ac:dyDescent="0.15">
      <c r="A45" s="17" t="s">
        <v>17</v>
      </c>
      <c r="B45" s="154" t="s">
        <v>41</v>
      </c>
      <c r="C45" s="174"/>
      <c r="D45" s="171"/>
      <c r="E45" s="171"/>
      <c r="F45" s="171"/>
      <c r="G45" s="167"/>
    </row>
    <row r="46" spans="1:8" ht="47.25" customHeight="1" x14ac:dyDescent="0.15">
      <c r="A46" s="24"/>
      <c r="B46" s="113" t="s">
        <v>98</v>
      </c>
      <c r="C46" s="118" t="s">
        <v>20</v>
      </c>
      <c r="D46" s="130"/>
      <c r="E46" s="115"/>
      <c r="F46" s="41"/>
      <c r="G46" s="42">
        <f>D46*E46*F46</f>
        <v>0</v>
      </c>
    </row>
    <row r="47" spans="1:8" ht="32.25" customHeight="1" x14ac:dyDescent="0.15">
      <c r="A47" s="50"/>
      <c r="B47" s="113" t="s">
        <v>100</v>
      </c>
      <c r="C47" s="118" t="s">
        <v>19</v>
      </c>
      <c r="D47" s="131"/>
      <c r="E47" s="115"/>
      <c r="F47" s="41"/>
      <c r="G47" s="42">
        <f t="shared" ref="G47:G52" si="1">D47*E47*F47</f>
        <v>0</v>
      </c>
    </row>
    <row r="48" spans="1:8" ht="29.25" customHeight="1" x14ac:dyDescent="0.15">
      <c r="A48" s="50"/>
      <c r="B48" s="39" t="s">
        <v>101</v>
      </c>
      <c r="C48" s="38" t="s">
        <v>22</v>
      </c>
      <c r="D48" s="14">
        <v>5</v>
      </c>
      <c r="E48" s="14"/>
      <c r="F48" s="14">
        <v>2</v>
      </c>
      <c r="G48" s="42">
        <f t="shared" si="1"/>
        <v>0</v>
      </c>
    </row>
    <row r="49" spans="1:7" ht="29.25" customHeight="1" x14ac:dyDescent="0.15">
      <c r="A49" s="50"/>
      <c r="B49" s="39" t="s">
        <v>102</v>
      </c>
      <c r="C49" s="38" t="s">
        <v>21</v>
      </c>
      <c r="D49" s="14">
        <v>10</v>
      </c>
      <c r="E49" s="14"/>
      <c r="F49" s="14">
        <v>2</v>
      </c>
      <c r="G49" s="42">
        <f t="shared" si="1"/>
        <v>0</v>
      </c>
    </row>
    <row r="50" spans="1:7" ht="36.75" customHeight="1" x14ac:dyDescent="0.15">
      <c r="A50" s="50"/>
      <c r="B50" s="39" t="s">
        <v>109</v>
      </c>
      <c r="C50" s="38" t="s">
        <v>32</v>
      </c>
      <c r="D50" s="128"/>
      <c r="E50" s="14"/>
      <c r="F50" s="14"/>
      <c r="G50" s="42">
        <f t="shared" si="1"/>
        <v>0</v>
      </c>
    </row>
    <row r="51" spans="1:7" ht="33" customHeight="1" x14ac:dyDescent="0.15">
      <c r="A51" s="50"/>
      <c r="B51" s="52" t="s">
        <v>103</v>
      </c>
      <c r="C51" s="122" t="s">
        <v>94</v>
      </c>
      <c r="D51" s="14">
        <v>4</v>
      </c>
      <c r="E51" s="14"/>
      <c r="F51" s="14">
        <v>2</v>
      </c>
      <c r="G51" s="42">
        <f t="shared" si="1"/>
        <v>0</v>
      </c>
    </row>
    <row r="52" spans="1:7" ht="34.5" customHeight="1" x14ac:dyDescent="0.15">
      <c r="A52" s="50"/>
      <c r="B52" s="39" t="s">
        <v>104</v>
      </c>
      <c r="C52" s="51" t="s">
        <v>33</v>
      </c>
      <c r="D52" s="14">
        <v>10</v>
      </c>
      <c r="E52" s="14"/>
      <c r="F52" s="14">
        <v>2</v>
      </c>
      <c r="G52" s="42">
        <f t="shared" si="1"/>
        <v>0</v>
      </c>
    </row>
    <row r="53" spans="1:7" ht="26.25" customHeight="1" x14ac:dyDescent="0.15">
      <c r="A53" s="50"/>
      <c r="B53" s="79" t="s">
        <v>105</v>
      </c>
      <c r="C53" s="39" t="s">
        <v>34</v>
      </c>
      <c r="D53" s="128"/>
      <c r="E53" s="14"/>
      <c r="F53" s="14"/>
      <c r="G53" s="42">
        <f>D53*E53*F53</f>
        <v>0</v>
      </c>
    </row>
    <row r="54" spans="1:7" ht="33.75" customHeight="1" x14ac:dyDescent="0.15">
      <c r="A54" s="17" t="s">
        <v>15</v>
      </c>
      <c r="B54" s="154" t="s">
        <v>13</v>
      </c>
      <c r="C54" s="155"/>
      <c r="D54" s="14">
        <v>0</v>
      </c>
      <c r="E54" s="14"/>
      <c r="F54" s="14"/>
      <c r="G54" s="14"/>
    </row>
    <row r="55" spans="1:7" ht="33.75" customHeight="1" x14ac:dyDescent="0.15">
      <c r="A55" s="50"/>
      <c r="B55" s="117" t="s">
        <v>36</v>
      </c>
      <c r="C55" s="118"/>
      <c r="D55" s="128" t="s">
        <v>112</v>
      </c>
      <c r="E55" s="14"/>
      <c r="F55" s="14">
        <v>1</v>
      </c>
      <c r="G55" s="14">
        <f>D55*E55*F55</f>
        <v>0</v>
      </c>
    </row>
    <row r="56" spans="1:7" ht="33.75" customHeight="1" x14ac:dyDescent="0.15">
      <c r="A56" s="50"/>
      <c r="B56" s="117" t="s">
        <v>37</v>
      </c>
      <c r="C56" s="118"/>
      <c r="D56" s="128" t="s">
        <v>110</v>
      </c>
      <c r="E56" s="14"/>
      <c r="F56" s="14">
        <v>1</v>
      </c>
      <c r="G56" s="14">
        <f>D56*E56*F56</f>
        <v>0</v>
      </c>
    </row>
    <row r="57" spans="1:7" ht="33.75" customHeight="1" x14ac:dyDescent="0.15">
      <c r="A57" s="50"/>
      <c r="B57" s="154" t="s">
        <v>38</v>
      </c>
      <c r="C57" s="155"/>
      <c r="D57" s="128" t="s">
        <v>110</v>
      </c>
      <c r="E57" s="14"/>
      <c r="F57" s="14">
        <v>1</v>
      </c>
      <c r="G57" s="14">
        <f>D57*E57*F57</f>
        <v>0</v>
      </c>
    </row>
    <row r="58" spans="1:7" ht="33.75" customHeight="1" x14ac:dyDescent="0.15">
      <c r="A58" s="50"/>
      <c r="B58" s="154" t="s">
        <v>39</v>
      </c>
      <c r="C58" s="164"/>
      <c r="D58" s="128" t="s">
        <v>110</v>
      </c>
      <c r="E58" s="14"/>
      <c r="F58" s="14">
        <v>1</v>
      </c>
      <c r="G58" s="14">
        <f>D58*E58*F58</f>
        <v>0</v>
      </c>
    </row>
    <row r="59" spans="1:7" ht="28.5" customHeight="1" x14ac:dyDescent="0.15">
      <c r="A59" s="50"/>
      <c r="B59" s="154" t="s">
        <v>85</v>
      </c>
      <c r="C59" s="155"/>
      <c r="D59" s="132" t="s">
        <v>110</v>
      </c>
      <c r="E59" s="14"/>
      <c r="F59" s="14">
        <v>1</v>
      </c>
      <c r="G59" s="14">
        <f>D59*E59*F59</f>
        <v>0</v>
      </c>
    </row>
    <row r="60" spans="1:7" ht="33.75" customHeight="1" thickBot="1" x14ac:dyDescent="0.2">
      <c r="A60" s="49"/>
      <c r="B60" s="48"/>
      <c r="C60" s="47"/>
      <c r="D60" s="46"/>
      <c r="E60" s="46"/>
      <c r="F60" s="45"/>
      <c r="G60" s="33"/>
    </row>
    <row r="61" spans="1:7" ht="31.5" customHeight="1" thickBot="1" x14ac:dyDescent="0.2">
      <c r="A61" s="12" t="s">
        <v>4</v>
      </c>
      <c r="B61" s="20" t="s">
        <v>86</v>
      </c>
      <c r="C61" s="31"/>
      <c r="D61" s="32"/>
      <c r="E61" s="32"/>
      <c r="F61" s="34"/>
      <c r="G61" s="7">
        <f>SUM(G64:G80)</f>
        <v>0</v>
      </c>
    </row>
    <row r="62" spans="1:7" ht="27.75" customHeight="1" x14ac:dyDescent="0.15">
      <c r="A62" s="24"/>
      <c r="B62" s="86" t="s">
        <v>12</v>
      </c>
      <c r="C62" s="86" t="s">
        <v>11</v>
      </c>
      <c r="D62" s="53" t="s">
        <v>10</v>
      </c>
      <c r="E62" s="53" t="s">
        <v>9</v>
      </c>
      <c r="F62" s="53" t="s">
        <v>8</v>
      </c>
      <c r="G62" s="44" t="s">
        <v>7</v>
      </c>
    </row>
    <row r="63" spans="1:7" ht="27.75" customHeight="1" x14ac:dyDescent="0.15">
      <c r="A63" s="86" t="s">
        <v>18</v>
      </c>
      <c r="B63" s="156" t="s">
        <v>40</v>
      </c>
      <c r="C63" s="157"/>
      <c r="D63" s="157"/>
      <c r="E63" s="157"/>
      <c r="F63" s="157"/>
      <c r="G63" s="157"/>
    </row>
    <row r="64" spans="1:7" ht="27.75" customHeight="1" x14ac:dyDescent="0.15">
      <c r="A64" s="43"/>
      <c r="B64" s="158" t="s">
        <v>42</v>
      </c>
      <c r="C64" s="158"/>
      <c r="D64" s="10">
        <v>6</v>
      </c>
      <c r="E64" s="10"/>
      <c r="F64" s="40">
        <v>1</v>
      </c>
      <c r="G64" s="40">
        <f>D64*E64*F64</f>
        <v>0</v>
      </c>
    </row>
    <row r="65" spans="1:256" ht="27.75" customHeight="1" x14ac:dyDescent="0.15">
      <c r="A65" s="17"/>
      <c r="B65" s="158" t="s">
        <v>43</v>
      </c>
      <c r="C65" s="158"/>
      <c r="D65" s="10">
        <v>8</v>
      </c>
      <c r="E65" s="10"/>
      <c r="F65" s="40">
        <v>1</v>
      </c>
      <c r="G65" s="40">
        <f>D65*E65*F65</f>
        <v>0</v>
      </c>
    </row>
    <row r="66" spans="1:256" ht="27.75" customHeight="1" x14ac:dyDescent="0.15">
      <c r="A66" s="17" t="s">
        <v>17</v>
      </c>
      <c r="B66" s="158">
        <v>1</v>
      </c>
      <c r="C66" s="158"/>
      <c r="D66" s="157"/>
      <c r="E66" s="157"/>
      <c r="F66" s="157"/>
      <c r="G66" s="157"/>
    </row>
    <row r="67" spans="1:256" ht="26.25" customHeight="1" x14ac:dyDescent="0.15">
      <c r="A67" s="119"/>
      <c r="B67" s="39" t="s">
        <v>44</v>
      </c>
      <c r="C67" s="39" t="s">
        <v>51</v>
      </c>
      <c r="D67" s="14">
        <v>1</v>
      </c>
      <c r="E67" s="14"/>
      <c r="F67" s="14">
        <v>2</v>
      </c>
      <c r="G67" s="14">
        <f>D67*E67*F67</f>
        <v>0</v>
      </c>
    </row>
    <row r="68" spans="1:256" ht="26.25" customHeight="1" x14ac:dyDescent="0.15">
      <c r="A68" s="114"/>
      <c r="B68" s="113" t="s">
        <v>45</v>
      </c>
      <c r="C68" s="113" t="s">
        <v>52</v>
      </c>
      <c r="D68" s="14">
        <v>5</v>
      </c>
      <c r="E68" s="14"/>
      <c r="F68" s="14">
        <v>2</v>
      </c>
      <c r="G68" s="14">
        <f t="shared" ref="G68:G80" si="2">D68*E68*F68</f>
        <v>0</v>
      </c>
    </row>
    <row r="69" spans="1:256" ht="26.25" customHeight="1" x14ac:dyDescent="0.15">
      <c r="A69" s="114"/>
      <c r="B69" s="113"/>
      <c r="C69" s="113" t="s">
        <v>53</v>
      </c>
      <c r="D69" s="14">
        <v>1</v>
      </c>
      <c r="E69" s="14"/>
      <c r="F69" s="14">
        <v>2</v>
      </c>
      <c r="G69" s="14">
        <f t="shared" si="2"/>
        <v>0</v>
      </c>
    </row>
    <row r="70" spans="1:256" ht="26.25" customHeight="1" x14ac:dyDescent="0.15">
      <c r="A70" s="24"/>
      <c r="B70" s="113" t="s">
        <v>19</v>
      </c>
      <c r="C70" s="113" t="s">
        <v>54</v>
      </c>
      <c r="D70" s="133"/>
      <c r="E70" s="14"/>
      <c r="F70" s="14">
        <v>2</v>
      </c>
      <c r="G70" s="14">
        <f t="shared" si="2"/>
        <v>0</v>
      </c>
    </row>
    <row r="71" spans="1:256" ht="26.25" customHeight="1" x14ac:dyDescent="0.15">
      <c r="A71" s="24"/>
      <c r="B71" s="113"/>
      <c r="C71" s="113" t="s">
        <v>55</v>
      </c>
      <c r="D71" s="14">
        <v>5</v>
      </c>
      <c r="E71" s="14"/>
      <c r="F71" s="14">
        <v>2</v>
      </c>
      <c r="G71" s="14">
        <f t="shared" si="2"/>
        <v>0</v>
      </c>
    </row>
    <row r="72" spans="1:256" ht="26.25" customHeight="1" x14ac:dyDescent="0.15">
      <c r="A72" s="24"/>
      <c r="B72" s="113"/>
      <c r="C72" s="113" t="s">
        <v>56</v>
      </c>
      <c r="D72" s="14">
        <v>5</v>
      </c>
      <c r="E72" s="14"/>
      <c r="F72" s="14">
        <v>2</v>
      </c>
      <c r="G72" s="14">
        <f t="shared" si="2"/>
        <v>0</v>
      </c>
    </row>
    <row r="73" spans="1:256" ht="26.25" customHeight="1" x14ac:dyDescent="0.15">
      <c r="A73" s="24"/>
      <c r="B73" s="113" t="s">
        <v>46</v>
      </c>
      <c r="C73" s="113" t="s">
        <v>57</v>
      </c>
      <c r="D73" s="128"/>
      <c r="E73" s="14"/>
      <c r="F73" s="14">
        <v>2</v>
      </c>
      <c r="G73" s="14">
        <f t="shared" si="2"/>
        <v>0</v>
      </c>
    </row>
    <row r="74" spans="1:256" ht="24.75" customHeight="1" x14ac:dyDescent="0.15">
      <c r="A74" s="24"/>
      <c r="B74" s="113" t="s">
        <v>47</v>
      </c>
      <c r="C74" s="113" t="s">
        <v>58</v>
      </c>
      <c r="D74" s="128"/>
      <c r="E74" s="14"/>
      <c r="F74" s="14">
        <v>2</v>
      </c>
      <c r="G74" s="14">
        <f t="shared" si="2"/>
        <v>0</v>
      </c>
    </row>
    <row r="75" spans="1:256" ht="26.25" customHeight="1" x14ac:dyDescent="0.15">
      <c r="A75" s="24"/>
      <c r="B75" s="113"/>
      <c r="C75" s="113" t="s">
        <v>59</v>
      </c>
      <c r="D75" s="128"/>
      <c r="E75" s="14"/>
      <c r="F75" s="14">
        <v>2</v>
      </c>
      <c r="G75" s="14">
        <f t="shared" si="2"/>
        <v>0</v>
      </c>
    </row>
    <row r="76" spans="1:256" ht="26.25" customHeight="1" x14ac:dyDescent="0.15">
      <c r="A76" s="24"/>
      <c r="B76" s="39" t="s">
        <v>48</v>
      </c>
      <c r="C76" s="39"/>
      <c r="D76" s="14">
        <v>5</v>
      </c>
      <c r="E76" s="14"/>
      <c r="F76" s="14">
        <v>2</v>
      </c>
      <c r="G76" s="14">
        <f t="shared" si="2"/>
        <v>0</v>
      </c>
    </row>
    <row r="77" spans="1:256" ht="26.25" customHeight="1" x14ac:dyDescent="0.15">
      <c r="A77" s="24"/>
      <c r="B77" s="39" t="s">
        <v>49</v>
      </c>
      <c r="C77" s="39"/>
      <c r="D77" s="128"/>
      <c r="E77" s="14"/>
      <c r="F77" s="14">
        <v>2</v>
      </c>
      <c r="G77" s="14">
        <f t="shared" si="2"/>
        <v>0</v>
      </c>
    </row>
    <row r="78" spans="1:256" ht="26.25" customHeight="1" x14ac:dyDescent="0.15">
      <c r="A78" s="24"/>
      <c r="B78" s="39" t="s">
        <v>14</v>
      </c>
      <c r="C78" s="39"/>
      <c r="D78" s="129"/>
      <c r="E78" s="14"/>
      <c r="F78" s="14">
        <v>2</v>
      </c>
      <c r="G78" s="14">
        <f t="shared" si="2"/>
        <v>0</v>
      </c>
    </row>
    <row r="79" spans="1:256" s="35" customFormat="1" ht="27.75" customHeight="1" x14ac:dyDescent="0.15">
      <c r="A79" s="119"/>
      <c r="B79" s="39" t="s">
        <v>50</v>
      </c>
      <c r="C79" s="39"/>
      <c r="D79" s="129"/>
      <c r="E79" s="14"/>
      <c r="F79" s="14"/>
      <c r="G79" s="14">
        <f t="shared" si="2"/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</row>
    <row r="80" spans="1:256" s="35" customFormat="1" ht="48.75" customHeight="1" x14ac:dyDescent="0.15">
      <c r="A80" s="119"/>
      <c r="B80" s="39" t="s">
        <v>95</v>
      </c>
      <c r="C80" s="80"/>
      <c r="D80" s="129"/>
      <c r="E80" s="14"/>
      <c r="F80" s="14">
        <v>2</v>
      </c>
      <c r="G80" s="14">
        <f t="shared" si="2"/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</row>
    <row r="81" spans="1:256" s="35" customFormat="1" ht="25.5" customHeight="1" x14ac:dyDescent="0.15">
      <c r="A81" s="93"/>
      <c r="B81" s="94"/>
      <c r="C81" s="81"/>
      <c r="D81" s="32"/>
      <c r="E81" s="32"/>
      <c r="F81" s="32"/>
      <c r="G81" s="3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</row>
    <row r="82" spans="1:256" ht="26.25" customHeight="1" x14ac:dyDescent="0.15">
      <c r="A82" s="106">
        <v>-3</v>
      </c>
      <c r="B82" s="159" t="s">
        <v>63</v>
      </c>
      <c r="C82" s="157"/>
      <c r="D82" s="157"/>
      <c r="E82" s="157"/>
      <c r="F82" s="157"/>
      <c r="G82" s="157"/>
    </row>
    <row r="83" spans="1:256" ht="26.25" customHeight="1" x14ac:dyDescent="0.15">
      <c r="A83" s="24"/>
      <c r="B83" s="86" t="s">
        <v>12</v>
      </c>
      <c r="C83" s="86" t="s">
        <v>11</v>
      </c>
      <c r="D83" s="53" t="s">
        <v>10</v>
      </c>
      <c r="E83" s="53" t="s">
        <v>9</v>
      </c>
      <c r="F83" s="53" t="s">
        <v>8</v>
      </c>
      <c r="G83" s="44" t="s">
        <v>7</v>
      </c>
    </row>
    <row r="84" spans="1:256" ht="66.75" customHeight="1" x14ac:dyDescent="0.15">
      <c r="A84" s="82"/>
      <c r="B84" s="109" t="s">
        <v>60</v>
      </c>
      <c r="C84" s="80" t="s">
        <v>99</v>
      </c>
      <c r="D84" s="160">
        <v>12</v>
      </c>
      <c r="E84" s="160"/>
      <c r="F84" s="160">
        <v>1</v>
      </c>
      <c r="G84" s="160">
        <f>D84*E84*F84</f>
        <v>0</v>
      </c>
    </row>
    <row r="85" spans="1:256" ht="44.25" customHeight="1" x14ac:dyDescent="0.15">
      <c r="A85" s="83"/>
      <c r="B85" s="95" t="s">
        <v>61</v>
      </c>
      <c r="C85" s="39" t="s">
        <v>62</v>
      </c>
      <c r="D85" s="161"/>
      <c r="E85" s="161"/>
      <c r="F85" s="161"/>
      <c r="G85" s="161"/>
    </row>
    <row r="86" spans="1:256" ht="19.5" customHeight="1" thickBot="1" x14ac:dyDescent="0.2">
      <c r="A86" s="49"/>
      <c r="B86" s="48"/>
      <c r="C86" s="47"/>
      <c r="D86" s="103"/>
      <c r="E86" s="103"/>
      <c r="F86" s="103"/>
      <c r="G86" s="103"/>
    </row>
    <row r="87" spans="1:256" ht="42" customHeight="1" thickBot="1" x14ac:dyDescent="0.2">
      <c r="A87" s="105">
        <v>2</v>
      </c>
      <c r="B87" s="162" t="s">
        <v>75</v>
      </c>
      <c r="C87" s="146"/>
      <c r="D87" s="146"/>
      <c r="E87" s="146"/>
      <c r="F87" s="163"/>
      <c r="G87" s="7">
        <f>SUM(G40,G61,G84)</f>
        <v>0</v>
      </c>
    </row>
    <row r="88" spans="1:256" ht="20.25" customHeight="1" x14ac:dyDescent="0.15">
      <c r="A88" s="104"/>
      <c r="B88" s="6"/>
      <c r="C88" s="4"/>
      <c r="D88" s="5"/>
      <c r="E88" s="5"/>
      <c r="F88" s="5"/>
      <c r="G88" s="5"/>
    </row>
    <row r="89" spans="1:256" ht="30.75" customHeight="1" x14ac:dyDescent="0.15">
      <c r="A89" s="153" t="s">
        <v>64</v>
      </c>
      <c r="B89" s="143"/>
      <c r="C89" s="143"/>
      <c r="D89" s="143"/>
      <c r="E89" s="143"/>
      <c r="F89" s="143"/>
      <c r="G89" s="143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B89" s="35"/>
      <c r="EC89" s="35"/>
      <c r="ED89" s="35"/>
      <c r="EE89" s="35"/>
      <c r="EF89" s="35"/>
      <c r="EG89" s="35"/>
      <c r="EH89" s="35"/>
      <c r="EI89" s="35"/>
      <c r="EJ89" s="35"/>
      <c r="EK89" s="35"/>
      <c r="EL89" s="35"/>
      <c r="EM89" s="35"/>
      <c r="EN89" s="35"/>
      <c r="EO89" s="35"/>
      <c r="EP89" s="35"/>
      <c r="EQ89" s="35"/>
      <c r="ER89" s="35"/>
      <c r="ES89" s="35"/>
      <c r="ET89" s="35"/>
      <c r="EU89" s="35"/>
      <c r="EV89" s="35"/>
      <c r="EW89" s="35"/>
      <c r="EX89" s="35"/>
      <c r="EY89" s="35"/>
      <c r="EZ89" s="35"/>
      <c r="FA89" s="35"/>
      <c r="FB89" s="35"/>
      <c r="FC89" s="35"/>
      <c r="FD89" s="35"/>
      <c r="FE89" s="35"/>
      <c r="FF89" s="35"/>
      <c r="FG89" s="35"/>
      <c r="FH89" s="35"/>
      <c r="FI89" s="35"/>
      <c r="FJ89" s="35"/>
      <c r="FK89" s="35"/>
      <c r="FL89" s="35"/>
      <c r="FM89" s="35"/>
      <c r="FN89" s="35"/>
      <c r="FO89" s="35"/>
      <c r="FP89" s="35"/>
      <c r="FQ89" s="35"/>
      <c r="FR89" s="35"/>
      <c r="FS89" s="35"/>
      <c r="FT89" s="35"/>
      <c r="FU89" s="35"/>
      <c r="FV89" s="35"/>
      <c r="FW89" s="35"/>
      <c r="FX89" s="35"/>
      <c r="FY89" s="35"/>
      <c r="FZ89" s="35"/>
      <c r="GA89" s="35"/>
      <c r="GB89" s="35"/>
      <c r="GC89" s="35"/>
      <c r="GD89" s="35"/>
      <c r="GE89" s="35"/>
      <c r="GF89" s="35"/>
      <c r="GG89" s="35"/>
      <c r="GH89" s="35"/>
      <c r="GI89" s="35"/>
      <c r="GJ89" s="35"/>
      <c r="GK89" s="35"/>
      <c r="GL89" s="35"/>
      <c r="GM89" s="35"/>
      <c r="GN89" s="35"/>
      <c r="GO89" s="35"/>
      <c r="GP89" s="35"/>
      <c r="GQ89" s="35"/>
      <c r="GR89" s="35"/>
      <c r="GS89" s="35"/>
      <c r="GT89" s="35"/>
      <c r="GU89" s="35"/>
      <c r="GV89" s="35"/>
      <c r="GW89" s="35"/>
      <c r="GX89" s="35"/>
      <c r="GY89" s="35"/>
      <c r="GZ89" s="35"/>
      <c r="HA89" s="35"/>
      <c r="HB89" s="35"/>
      <c r="HC89" s="35"/>
      <c r="HD89" s="35"/>
      <c r="HE89" s="35"/>
      <c r="HF89" s="35"/>
      <c r="HG89" s="35"/>
      <c r="HH89" s="35"/>
      <c r="HI89" s="35"/>
      <c r="HJ89" s="35"/>
      <c r="HK89" s="35"/>
      <c r="HL89" s="35"/>
      <c r="HM89" s="35"/>
      <c r="HN89" s="35"/>
      <c r="HO89" s="35"/>
      <c r="HP89" s="35"/>
      <c r="HQ89" s="35"/>
      <c r="HR89" s="35"/>
      <c r="HS89" s="35"/>
      <c r="HT89" s="35"/>
      <c r="HU89" s="35"/>
      <c r="HV89" s="35"/>
      <c r="HW89" s="35"/>
      <c r="HX89" s="35"/>
      <c r="HY89" s="35"/>
      <c r="HZ89" s="35"/>
      <c r="IA89" s="35"/>
      <c r="IB89" s="35"/>
      <c r="IC89" s="35"/>
      <c r="ID89" s="35"/>
      <c r="IE89" s="35"/>
      <c r="IF89" s="35"/>
      <c r="IG89" s="35"/>
      <c r="IH89" s="35"/>
      <c r="II89" s="35"/>
      <c r="IJ89" s="35"/>
      <c r="IK89" s="35"/>
      <c r="IL89" s="35"/>
      <c r="IM89" s="35"/>
      <c r="IN89" s="35"/>
      <c r="IO89" s="35"/>
      <c r="IP89" s="35"/>
      <c r="IQ89" s="35"/>
      <c r="IR89" s="35"/>
      <c r="IS89" s="35"/>
      <c r="IT89" s="35"/>
      <c r="IU89" s="35"/>
      <c r="IV89" s="35"/>
    </row>
    <row r="90" spans="1:256" ht="29.25" customHeight="1" outlineLevel="1" thickBot="1" x14ac:dyDescent="0.2">
      <c r="A90" s="107"/>
      <c r="B90" s="24" t="s">
        <v>12</v>
      </c>
      <c r="C90" s="24" t="s">
        <v>11</v>
      </c>
      <c r="D90" s="22" t="s">
        <v>10</v>
      </c>
      <c r="E90" s="23" t="s">
        <v>9</v>
      </c>
      <c r="F90" s="22" t="s">
        <v>8</v>
      </c>
      <c r="G90" s="21" t="s">
        <v>7</v>
      </c>
    </row>
    <row r="91" spans="1:256" ht="32.25" customHeight="1" thickBot="1" x14ac:dyDescent="0.2">
      <c r="A91" s="12" t="s">
        <v>6</v>
      </c>
      <c r="B91" s="20" t="s">
        <v>5</v>
      </c>
      <c r="C91" s="19"/>
      <c r="D91" s="11"/>
      <c r="E91" s="14"/>
      <c r="F91" s="13"/>
      <c r="G91" s="7">
        <f>SUM(G92:G93)</f>
        <v>0</v>
      </c>
    </row>
    <row r="92" spans="1:256" ht="31.5" customHeight="1" x14ac:dyDescent="0.15">
      <c r="A92" s="17" t="s">
        <v>3</v>
      </c>
      <c r="B92" s="16" t="s">
        <v>2</v>
      </c>
      <c r="C92" s="15"/>
      <c r="D92" s="14">
        <v>13</v>
      </c>
      <c r="E92" s="14"/>
      <c r="F92" s="13">
        <v>2</v>
      </c>
      <c r="G92" s="9">
        <f>D92*E92*F92</f>
        <v>0</v>
      </c>
    </row>
    <row r="93" spans="1:256" ht="31.5" customHeight="1" x14ac:dyDescent="0.15">
      <c r="A93" s="17" t="s">
        <v>1</v>
      </c>
      <c r="B93" s="16" t="s">
        <v>0</v>
      </c>
      <c r="C93" s="15"/>
      <c r="D93" s="14">
        <v>6</v>
      </c>
      <c r="E93" s="14"/>
      <c r="F93" s="13">
        <v>1</v>
      </c>
      <c r="G93" s="14">
        <f>D93*E93*F93</f>
        <v>0</v>
      </c>
    </row>
    <row r="94" spans="1:256" ht="33" customHeight="1" thickBot="1" x14ac:dyDescent="0.2">
      <c r="A94" s="142" t="s">
        <v>66</v>
      </c>
      <c r="B94" s="143"/>
      <c r="C94" s="143"/>
      <c r="D94" s="143"/>
      <c r="E94" s="143"/>
      <c r="F94" s="143"/>
      <c r="G94" s="144"/>
    </row>
    <row r="95" spans="1:256" ht="30" customHeight="1" thickBot="1" x14ac:dyDescent="0.2">
      <c r="A95" s="18"/>
      <c r="B95" s="84" t="s">
        <v>67</v>
      </c>
      <c r="C95" s="15" t="s">
        <v>96</v>
      </c>
      <c r="D95" s="14">
        <v>4</v>
      </c>
      <c r="E95" s="14"/>
      <c r="F95" s="13">
        <v>1</v>
      </c>
      <c r="G95" s="7">
        <f>D95*E95*F95</f>
        <v>0</v>
      </c>
    </row>
    <row r="96" spans="1:256" ht="30" customHeight="1" thickBot="1" x14ac:dyDescent="0.2">
      <c r="A96" s="96"/>
      <c r="B96" s="97"/>
      <c r="C96" s="98"/>
      <c r="D96" s="5"/>
      <c r="E96" s="5"/>
      <c r="F96" s="5"/>
      <c r="G96" s="5"/>
    </row>
    <row r="97" spans="1:7" ht="40.5" customHeight="1" thickBot="1" x14ac:dyDescent="0.2">
      <c r="A97" s="110" t="s">
        <v>68</v>
      </c>
      <c r="B97" s="87"/>
      <c r="C97" s="87"/>
      <c r="D97" s="87"/>
      <c r="E97" s="87"/>
      <c r="F97" s="88"/>
      <c r="G97" s="7">
        <f>G91+G95</f>
        <v>0</v>
      </c>
    </row>
    <row r="98" spans="1:7" ht="28.5" customHeight="1" thickBot="1" x14ac:dyDescent="0.2">
      <c r="A98" s="145"/>
      <c r="B98" s="146"/>
      <c r="C98" s="146"/>
      <c r="D98" s="146"/>
      <c r="E98" s="146"/>
      <c r="F98" s="146"/>
      <c r="G98" s="146"/>
    </row>
    <row r="99" spans="1:7" ht="33" customHeight="1" thickBot="1" x14ac:dyDescent="0.2">
      <c r="A99" s="108">
        <v>4</v>
      </c>
      <c r="B99" s="100" t="s">
        <v>30</v>
      </c>
      <c r="C99" s="101"/>
      <c r="D99" s="27">
        <v>600</v>
      </c>
      <c r="E99" s="27">
        <v>350</v>
      </c>
      <c r="F99" s="102"/>
      <c r="G99" s="7">
        <f>D99*E99</f>
        <v>210000</v>
      </c>
    </row>
    <row r="100" spans="1:7" ht="26.25" customHeight="1" thickBot="1" x14ac:dyDescent="0.2">
      <c r="A100" s="99"/>
      <c r="B100" s="4"/>
      <c r="C100" s="4"/>
      <c r="D100" s="3"/>
      <c r="E100" s="3"/>
      <c r="F100" s="3"/>
      <c r="G100" s="3"/>
    </row>
    <row r="101" spans="1:7" ht="36" customHeight="1" thickTop="1" thickBot="1" x14ac:dyDescent="0.2">
      <c r="A101" s="4"/>
      <c r="B101" s="147" t="s">
        <v>26</v>
      </c>
      <c r="C101" s="147"/>
      <c r="D101" s="139">
        <f>G37+G87+G97</f>
        <v>0</v>
      </c>
      <c r="E101" s="148"/>
      <c r="F101" s="149"/>
      <c r="G101" s="69" t="s">
        <v>27</v>
      </c>
    </row>
    <row r="102" spans="1:7" ht="31.5" customHeight="1" thickTop="1" x14ac:dyDescent="0.15">
      <c r="A102" s="4"/>
      <c r="B102" s="112"/>
      <c r="C102" s="70" t="s">
        <v>84</v>
      </c>
      <c r="D102" s="150">
        <f>D101*1.1</f>
        <v>0</v>
      </c>
      <c r="E102" s="151"/>
      <c r="F102" s="151"/>
      <c r="G102" s="69" t="s">
        <v>80</v>
      </c>
    </row>
    <row r="103" spans="1:7" ht="31.5" customHeight="1" thickBot="1" x14ac:dyDescent="0.2">
      <c r="A103" s="4"/>
      <c r="B103" s="4"/>
      <c r="C103" s="68" t="s">
        <v>81</v>
      </c>
      <c r="D103" s="152">
        <f>G99</f>
        <v>210000</v>
      </c>
      <c r="E103" s="152"/>
      <c r="F103" s="152"/>
      <c r="G103" s="69" t="s">
        <v>82</v>
      </c>
    </row>
    <row r="104" spans="1:7" ht="35.25" customHeight="1" outlineLevel="1" thickTop="1" thickBot="1" x14ac:dyDescent="0.2">
      <c r="A104" s="4"/>
      <c r="B104" s="4"/>
      <c r="C104" s="68" t="s">
        <v>83</v>
      </c>
      <c r="D104" s="139">
        <f>D103+D102</f>
        <v>210000</v>
      </c>
      <c r="E104" s="140"/>
      <c r="F104" s="141"/>
      <c r="G104" s="3"/>
    </row>
    <row r="105" spans="1:7" ht="21" customHeight="1" outlineLevel="1" thickTop="1" x14ac:dyDescent="0.15">
      <c r="A105" s="4"/>
      <c r="B105" s="4"/>
      <c r="C105" s="4"/>
      <c r="D105" s="3"/>
      <c r="E105" s="3"/>
      <c r="F105" s="3"/>
      <c r="G105" s="3"/>
    </row>
    <row r="106" spans="1:7" ht="26.25" hidden="1" customHeight="1" outlineLevel="1" x14ac:dyDescent="0.15">
      <c r="A106" s="4"/>
      <c r="D106" s="2"/>
      <c r="E106" s="2"/>
      <c r="F106" s="2"/>
      <c r="G106" s="2"/>
    </row>
    <row r="107" spans="1:7" ht="36.75" customHeight="1" outlineLevel="1" x14ac:dyDescent="0.15">
      <c r="A107" s="1" t="s">
        <v>28</v>
      </c>
      <c r="B107" s="4"/>
      <c r="C107" s="4"/>
      <c r="D107" s="3"/>
      <c r="E107" s="3"/>
      <c r="F107" s="3"/>
      <c r="G107" s="3"/>
    </row>
    <row r="108" spans="1:7" ht="26.25" customHeight="1" outlineLevel="1" x14ac:dyDescent="0.15">
      <c r="A108" s="1" t="s">
        <v>29</v>
      </c>
      <c r="B108" s="4"/>
      <c r="C108" s="4"/>
      <c r="D108" s="3"/>
      <c r="E108" s="3"/>
      <c r="F108" s="3"/>
      <c r="G108" s="3"/>
    </row>
    <row r="109" spans="1:7" ht="35.25" customHeight="1" outlineLevel="1" x14ac:dyDescent="0.15">
      <c r="A109" s="4"/>
      <c r="D109" s="2"/>
      <c r="E109" s="2"/>
      <c r="F109" s="2"/>
      <c r="G109" s="2"/>
    </row>
    <row r="110" spans="1:7" ht="26.25" customHeight="1" outlineLevel="1" x14ac:dyDescent="0.15">
      <c r="D110" s="2"/>
      <c r="E110" s="2"/>
      <c r="F110" s="2"/>
      <c r="G110" s="2"/>
    </row>
    <row r="111" spans="1:7" ht="26.25" customHeight="1" outlineLevel="1" x14ac:dyDescent="0.15"/>
    <row r="112" spans="1:7" ht="26.25" customHeight="1" outlineLevel="1" x14ac:dyDescent="0.15"/>
    <row r="113" ht="26.25" customHeight="1" outlineLevel="1" x14ac:dyDescent="0.15"/>
    <row r="114" ht="26.25" customHeight="1" outlineLevel="1" x14ac:dyDescent="0.15"/>
    <row r="115" ht="26.25" customHeight="1" outlineLevel="1" x14ac:dyDescent="0.15"/>
    <row r="116" ht="26.25" customHeight="1" outlineLevel="1" x14ac:dyDescent="0.15"/>
    <row r="117" ht="26.25" customHeight="1" outlineLevel="1" x14ac:dyDescent="0.15"/>
  </sheetData>
  <mergeCells count="48">
    <mergeCell ref="B10:C10"/>
    <mergeCell ref="A3:G3"/>
    <mergeCell ref="I4:J4"/>
    <mergeCell ref="B5:C5"/>
    <mergeCell ref="A8:G8"/>
    <mergeCell ref="I9:J9"/>
    <mergeCell ref="A28:F28"/>
    <mergeCell ref="B29:C29"/>
    <mergeCell ref="B30:C30"/>
    <mergeCell ref="B11:C11"/>
    <mergeCell ref="B12:C12"/>
    <mergeCell ref="B13:C13"/>
    <mergeCell ref="A22:F22"/>
    <mergeCell ref="B26:C26"/>
    <mergeCell ref="A16:G16"/>
    <mergeCell ref="B58:C58"/>
    <mergeCell ref="B31:C31"/>
    <mergeCell ref="B32:C32"/>
    <mergeCell ref="B33:C33"/>
    <mergeCell ref="B34:C34"/>
    <mergeCell ref="B35:C35"/>
    <mergeCell ref="B42:G42"/>
    <mergeCell ref="B43:C43"/>
    <mergeCell ref="B44:C44"/>
    <mergeCell ref="B45:G45"/>
    <mergeCell ref="B54:C54"/>
    <mergeCell ref="B57:C57"/>
    <mergeCell ref="D84:D85"/>
    <mergeCell ref="E84:E85"/>
    <mergeCell ref="F84:F85"/>
    <mergeCell ref="G84:G85"/>
    <mergeCell ref="B87:F87"/>
    <mergeCell ref="I17:J17"/>
    <mergeCell ref="B18:C18"/>
    <mergeCell ref="D104:F104"/>
    <mergeCell ref="A94:G94"/>
    <mergeCell ref="A98:G98"/>
    <mergeCell ref="B101:C101"/>
    <mergeCell ref="D101:F101"/>
    <mergeCell ref="D102:F102"/>
    <mergeCell ref="D103:F103"/>
    <mergeCell ref="A89:G89"/>
    <mergeCell ref="B59:C59"/>
    <mergeCell ref="B63:G63"/>
    <mergeCell ref="B64:C64"/>
    <mergeCell ref="B65:C65"/>
    <mergeCell ref="B66:G66"/>
    <mergeCell ref="B82:G82"/>
  </mergeCells>
  <phoneticPr fontId="2"/>
  <printOptions horizontalCentered="1"/>
  <pageMargins left="0.39370078740157483" right="0.19685039370078741" top="0.39370078740157483" bottom="0" header="0.51181102362204722" footer="0.51181102362204722"/>
  <pageSetup paperSize="9" scale="83" orientation="portrait" r:id="rId1"/>
  <headerFooter alignWithMargins="0"/>
  <rowBreaks count="3" manualBreakCount="3">
    <brk id="37" max="6" man="1"/>
    <brk id="59" max="6" man="1"/>
    <brk id="8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R６度入札内訳書</vt:lpstr>
      <vt:lpstr>'R６度入札内訳書'!Print_Area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2024-03-12T08:46:23Z</cp:lastPrinted>
  <dcterms:created xsi:type="dcterms:W3CDTF">2017-05-17T07:41:36Z</dcterms:created>
  <dcterms:modified xsi:type="dcterms:W3CDTF">2024-03-12T08:51:05Z</dcterms:modified>
</cp:coreProperties>
</file>