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NFSVNAS01\share\子ども生活福祉部\高齢者福祉介護課\(1) 在宅福祉班\211-介護ロボット導入支援事業\R05\01 補助金(導入支援事業)\06-03_県実施要綱策定\様式\ICT\"/>
    </mc:Choice>
  </mc:AlternateContent>
  <bookViews>
    <workbookView xWindow="0" yWindow="90" windowWidth="15225" windowHeight="8100" tabRatio="717"/>
  </bookViews>
  <sheets>
    <sheet name="別紙８_ICT（初回）" sheetId="17" r:id="rId1"/>
    <sheet name="別紙８_ICT（過去に補助金を受けたことがある事業所)" sheetId="22" r:id="rId2"/>
    <sheet name="Sheet1" sheetId="21" state="hidden" r:id="rId3"/>
  </sheets>
  <externalReferences>
    <externalReference r:id="rId4"/>
  </externalReferences>
  <definedNames>
    <definedName name="_Key1" localSheetId="1"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_xlnm.Print_Area" localSheetId="1">'別紙８_ICT（過去に補助金を受けたことがある事業所)'!$A$1:$N$22</definedName>
    <definedName name="_xlnm.Print_Area" localSheetId="0">'別紙８_ICT（初回）'!$A$1:$N$21</definedName>
    <definedName name="記載例" localSheetId="1" hidden="1">#REF!</definedName>
    <definedName name="記載例" hidden="1">#REF!</definedName>
  </definedNames>
  <calcPr calcId="162913"/>
</workbook>
</file>

<file path=xl/calcChain.xml><?xml version="1.0" encoding="utf-8"?>
<calcChain xmlns="http://schemas.openxmlformats.org/spreadsheetml/2006/main">
  <c r="J11" i="17" l="1"/>
  <c r="J12" i="22" l="1"/>
  <c r="L17" i="22" l="1"/>
  <c r="F17" i="22"/>
  <c r="E17" i="22"/>
  <c r="D17" i="22"/>
  <c r="G16" i="22"/>
  <c r="G15" i="22"/>
  <c r="G14" i="22"/>
  <c r="G13" i="22"/>
  <c r="J17" i="22"/>
  <c r="G12" i="22"/>
  <c r="G17" i="22" l="1"/>
  <c r="I12" i="22" s="1"/>
  <c r="I17" i="22" s="1"/>
  <c r="K12" i="22" s="1"/>
  <c r="K17" i="22" s="1"/>
  <c r="M12" i="22" s="1"/>
  <c r="M17" i="22" s="1"/>
  <c r="F2" i="21" l="1"/>
  <c r="J16" i="17" l="1"/>
  <c r="F16" i="17" l="1"/>
  <c r="G12" i="17" l="1"/>
  <c r="G13" i="17"/>
  <c r="G14" i="17"/>
  <c r="G15" i="17"/>
  <c r="D16" i="17"/>
  <c r="G11" i="17"/>
  <c r="E16" i="17"/>
  <c r="G16" i="17" l="1"/>
  <c r="I11" i="17" s="1"/>
  <c r="I16" i="17"/>
  <c r="K11" i="17" s="1"/>
  <c r="K16" i="17" l="1"/>
  <c r="M11" i="17" l="1"/>
  <c r="M16" i="17" s="1"/>
</calcChain>
</file>

<file path=xl/comments1.xml><?xml version="1.0" encoding="utf-8"?>
<comments xmlns="http://schemas.openxmlformats.org/spreadsheetml/2006/main">
  <authors>
    <author>froma</author>
    <author>沖縄県</author>
  </authors>
  <commentList>
    <comment ref="B5" authorId="0" shapeId="0">
      <text>
        <r>
          <rPr>
            <b/>
            <sz val="14"/>
            <color indexed="81"/>
            <rFont val="MS P ゴシック"/>
            <family val="3"/>
            <charset val="128"/>
          </rPr>
          <t>※青セル部分は記入不要（計算式があります）</t>
        </r>
      </text>
    </comment>
    <comment ref="C10" authorId="1" shapeId="0">
      <text>
        <r>
          <rPr>
            <b/>
            <sz val="10"/>
            <color indexed="81"/>
            <rFont val="MS P ゴシック"/>
            <family val="3"/>
            <charset val="128"/>
          </rPr>
          <t>【種別について】
タブレット端末、スマートフォン、ソフトウェア、ネットワーク機器、クラウドサービス、保守・サポート費、導入設定費、導入研修費、セキュリティ対策費の別を記載</t>
        </r>
      </text>
    </comment>
    <comment ref="M16" authorId="1" shapeId="0">
      <text>
        <r>
          <rPr>
            <b/>
            <sz val="14"/>
            <color indexed="81"/>
            <rFont val="MS P ゴシック"/>
            <family val="3"/>
            <charset val="128"/>
          </rPr>
          <t xml:space="preserve">変更交付申請額
</t>
        </r>
        <r>
          <rPr>
            <sz val="11"/>
            <color indexed="81"/>
            <rFont val="MS P ゴシック"/>
            <family val="3"/>
            <charset val="128"/>
          </rPr>
          <t>様式第３号に記載する額</t>
        </r>
      </text>
    </comment>
  </commentList>
</comments>
</file>

<file path=xl/comments2.xml><?xml version="1.0" encoding="utf-8"?>
<comments xmlns="http://schemas.openxmlformats.org/spreadsheetml/2006/main">
  <authors>
    <author>froma</author>
    <author>沖縄県</author>
  </authors>
  <commentList>
    <comment ref="B5" authorId="0" shapeId="0">
      <text>
        <r>
          <rPr>
            <b/>
            <sz val="14"/>
            <color indexed="81"/>
            <rFont val="MS P ゴシック"/>
            <family val="3"/>
            <charset val="128"/>
          </rPr>
          <t>※青セル部分は記入不要（計算式があります）</t>
        </r>
      </text>
    </comment>
    <comment ref="C11" authorId="1" shapeId="0">
      <text>
        <r>
          <rPr>
            <b/>
            <sz val="10"/>
            <color indexed="81"/>
            <rFont val="MS P ゴシック"/>
            <family val="3"/>
            <charset val="128"/>
          </rPr>
          <t>【種別について】
タブレット端末、スマートフォン、ソフトウェア、ネットワーク機器、クラウドサービス、保守・サポート費、導入設定費、導入研修費、セキュリティ対策費の別を記載</t>
        </r>
      </text>
    </comment>
    <comment ref="L12" authorId="1" shapeId="0">
      <text>
        <r>
          <rPr>
            <b/>
            <sz val="9"/>
            <color indexed="81"/>
            <rFont val="MS P ゴシック"/>
            <family val="3"/>
            <charset val="128"/>
          </rPr>
          <t>過去の交付額の合計</t>
        </r>
      </text>
    </comment>
    <comment ref="M17" authorId="1" shapeId="0">
      <text>
        <r>
          <rPr>
            <b/>
            <sz val="14"/>
            <color indexed="81"/>
            <rFont val="MS P ゴシック"/>
            <family val="3"/>
            <charset val="128"/>
          </rPr>
          <t xml:space="preserve">変更交付申請額
</t>
        </r>
        <r>
          <rPr>
            <sz val="11"/>
            <color indexed="81"/>
            <rFont val="MS P ゴシック"/>
            <family val="3"/>
            <charset val="128"/>
          </rPr>
          <t>様式第３号に記載する額</t>
        </r>
      </text>
    </comment>
  </commentList>
</comments>
</file>

<file path=xl/sharedStrings.xml><?xml version="1.0" encoding="utf-8"?>
<sst xmlns="http://schemas.openxmlformats.org/spreadsheetml/2006/main" count="89" uniqueCount="49">
  <si>
    <t>選定額</t>
    <rPh sb="0" eb="2">
      <t>センテイ</t>
    </rPh>
    <rPh sb="2" eb="3">
      <t>ガク</t>
    </rPh>
    <phoneticPr fontId="2"/>
  </si>
  <si>
    <t>合計</t>
    <rPh sb="0" eb="2">
      <t>ゴウケイ</t>
    </rPh>
    <phoneticPr fontId="2"/>
  </si>
  <si>
    <t>補助金により導入するＩＣＴ</t>
    <rPh sb="0" eb="3">
      <t>ホジョキン</t>
    </rPh>
    <rPh sb="6" eb="8">
      <t>ドウニュウ</t>
    </rPh>
    <phoneticPr fontId="2"/>
  </si>
  <si>
    <t>製品名</t>
    <rPh sb="0" eb="3">
      <t>セイヒンメイ</t>
    </rPh>
    <phoneticPr fontId="2"/>
  </si>
  <si>
    <t>数量</t>
    <rPh sb="0" eb="2">
      <t>スウリョウ</t>
    </rPh>
    <phoneticPr fontId="2"/>
  </si>
  <si>
    <t>サービス種別</t>
    <rPh sb="4" eb="6">
      <t>シュベツ</t>
    </rPh>
    <phoneticPr fontId="2"/>
  </si>
  <si>
    <t>Ａ</t>
    <phoneticPr fontId="2"/>
  </si>
  <si>
    <t>B</t>
    <phoneticPr fontId="2"/>
  </si>
  <si>
    <t>寄附金
その他の
収入</t>
    <rPh sb="0" eb="3">
      <t>キフキン</t>
    </rPh>
    <rPh sb="6" eb="7">
      <t>タ</t>
    </rPh>
    <rPh sb="9" eb="11">
      <t>シュウニュウ</t>
    </rPh>
    <phoneticPr fontId="2"/>
  </si>
  <si>
    <t>E</t>
    <phoneticPr fontId="2"/>
  </si>
  <si>
    <t>F</t>
    <phoneticPr fontId="2"/>
  </si>
  <si>
    <t>（単位：円）</t>
    <rPh sb="1" eb="3">
      <t>タンイ</t>
    </rPh>
    <rPh sb="4" eb="5">
      <t>エン</t>
    </rPh>
    <phoneticPr fontId="2"/>
  </si>
  <si>
    <t>補助金
所要額</t>
    <rPh sb="0" eb="2">
      <t>ホジョ</t>
    </rPh>
    <rPh sb="2" eb="3">
      <t>キン</t>
    </rPh>
    <rPh sb="4" eb="7">
      <t>ショヨウガク</t>
    </rPh>
    <phoneticPr fontId="2"/>
  </si>
  <si>
    <t>差引額
（補助対象
経費）</t>
    <rPh sb="0" eb="3">
      <t>サシヒキガク</t>
    </rPh>
    <rPh sb="5" eb="7">
      <t>ホジョ</t>
    </rPh>
    <rPh sb="7" eb="9">
      <t>タイショウ</t>
    </rPh>
    <rPh sb="10" eb="12">
      <t>ケイヒ</t>
    </rPh>
    <phoneticPr fontId="2"/>
  </si>
  <si>
    <t>職員数（※１）</t>
    <rPh sb="0" eb="2">
      <t>ショクイン</t>
    </rPh>
    <rPh sb="2" eb="3">
      <t>スウ</t>
    </rPh>
    <phoneticPr fontId="2"/>
  </si>
  <si>
    <t>種別（※２）</t>
    <rPh sb="0" eb="2">
      <t>シュベツ</t>
    </rPh>
    <phoneticPr fontId="2"/>
  </si>
  <si>
    <t>※１　職員数欄は、申請時点における常勤換算方法により算出された人数を記載すること。なお、居宅を訪問してサービスを提供する職員（訪問介護員、居宅介護支援専門員等）および管理者や生活相談員の職員については、実人数としても可。</t>
    <rPh sb="3" eb="5">
      <t>ショクイン</t>
    </rPh>
    <rPh sb="5" eb="6">
      <t>スウ</t>
    </rPh>
    <rPh sb="6" eb="7">
      <t>ラン</t>
    </rPh>
    <rPh sb="9" eb="11">
      <t>シンセイ</t>
    </rPh>
    <rPh sb="11" eb="13">
      <t>ジテン</t>
    </rPh>
    <rPh sb="17" eb="19">
      <t>ジョウキン</t>
    </rPh>
    <rPh sb="19" eb="21">
      <t>カンサン</t>
    </rPh>
    <rPh sb="21" eb="23">
      <t>ホウホウ</t>
    </rPh>
    <rPh sb="26" eb="28">
      <t>サンシュツ</t>
    </rPh>
    <rPh sb="31" eb="33">
      <t>ニンズウ</t>
    </rPh>
    <rPh sb="34" eb="36">
      <t>キサイ</t>
    </rPh>
    <rPh sb="44" eb="46">
      <t>キョタク</t>
    </rPh>
    <rPh sb="47" eb="49">
      <t>ホウモン</t>
    </rPh>
    <rPh sb="56" eb="58">
      <t>テイキョウ</t>
    </rPh>
    <rPh sb="60" eb="62">
      <t>ショクイン</t>
    </rPh>
    <rPh sb="63" eb="65">
      <t>ホウモン</t>
    </rPh>
    <rPh sb="65" eb="67">
      <t>カイゴ</t>
    </rPh>
    <rPh sb="67" eb="68">
      <t>イン</t>
    </rPh>
    <rPh sb="69" eb="71">
      <t>キョタク</t>
    </rPh>
    <rPh sb="71" eb="73">
      <t>カイゴ</t>
    </rPh>
    <rPh sb="73" eb="75">
      <t>シエン</t>
    </rPh>
    <rPh sb="75" eb="78">
      <t>センモンイン</t>
    </rPh>
    <rPh sb="78" eb="79">
      <t>トウ</t>
    </rPh>
    <rPh sb="83" eb="86">
      <t>カンリシャ</t>
    </rPh>
    <rPh sb="87" eb="89">
      <t>セイカツ</t>
    </rPh>
    <rPh sb="89" eb="92">
      <t>ソウダンイン</t>
    </rPh>
    <rPh sb="93" eb="95">
      <t>ショクイン</t>
    </rPh>
    <rPh sb="101" eb="102">
      <t>ジツ</t>
    </rPh>
    <rPh sb="102" eb="104">
      <t>ニンズウ</t>
    </rPh>
    <rPh sb="108" eb="109">
      <t>カ</t>
    </rPh>
    <phoneticPr fontId="2"/>
  </si>
  <si>
    <t>法人名</t>
    <rPh sb="0" eb="2">
      <t>ホウジン</t>
    </rPh>
    <rPh sb="2" eb="3">
      <t>メイ</t>
    </rPh>
    <phoneticPr fontId="2"/>
  </si>
  <si>
    <t>事業所名</t>
    <rPh sb="0" eb="3">
      <t>ジギョウショ</t>
    </rPh>
    <rPh sb="3" eb="4">
      <t>メイ</t>
    </rPh>
    <phoneticPr fontId="2"/>
  </si>
  <si>
    <t>※２　種別欄は、タブレット端末、スマートフォン、ソフトウェア、ネットワーク機器、クラウドサービス、保守・サポート費、導入設定費、導入研修費、セキュリティ対策費の別を記載すること。</t>
    <rPh sb="3" eb="5">
      <t>シュベツ</t>
    </rPh>
    <rPh sb="5" eb="6">
      <t>ラン</t>
    </rPh>
    <rPh sb="13" eb="15">
      <t>タンマツ</t>
    </rPh>
    <rPh sb="37" eb="39">
      <t>キキ</t>
    </rPh>
    <rPh sb="49" eb="51">
      <t>ホシュ</t>
    </rPh>
    <rPh sb="56" eb="57">
      <t>ヒ</t>
    </rPh>
    <rPh sb="58" eb="60">
      <t>ドウニュウ</t>
    </rPh>
    <rPh sb="60" eb="62">
      <t>セッテイ</t>
    </rPh>
    <rPh sb="62" eb="63">
      <t>ヒ</t>
    </rPh>
    <rPh sb="64" eb="66">
      <t>ドウニュウ</t>
    </rPh>
    <rPh sb="66" eb="68">
      <t>ケンシュウ</t>
    </rPh>
    <rPh sb="68" eb="69">
      <t>ヒ</t>
    </rPh>
    <rPh sb="76" eb="78">
      <t>タイサク</t>
    </rPh>
    <rPh sb="78" eb="79">
      <t>ヒ</t>
    </rPh>
    <rPh sb="79" eb="80">
      <t>カイヒ</t>
    </rPh>
    <rPh sb="80" eb="81">
      <t>ベツ</t>
    </rPh>
    <rPh sb="82" eb="84">
      <t>キサイ</t>
    </rPh>
    <phoneticPr fontId="2"/>
  </si>
  <si>
    <t>総事業費</t>
    <rPh sb="0" eb="1">
      <t>ソウ</t>
    </rPh>
    <rPh sb="1" eb="4">
      <t>ジギョウヒ</t>
    </rPh>
    <phoneticPr fontId="2"/>
  </si>
  <si>
    <t>C=Ａ-Ｂ</t>
    <phoneticPr fontId="2"/>
  </si>
  <si>
    <t>補助基本額
D=C×1/2または3/4（千円未満切り捨て）（※2）</t>
    <rPh sb="0" eb="2">
      <t>ホジョ</t>
    </rPh>
    <rPh sb="2" eb="4">
      <t>キホン</t>
    </rPh>
    <rPh sb="4" eb="5">
      <t>ガク</t>
    </rPh>
    <phoneticPr fontId="2"/>
  </si>
  <si>
    <t>職員数</t>
    <rPh sb="0" eb="3">
      <t>ショクインスウ</t>
    </rPh>
    <phoneticPr fontId="4"/>
  </si>
  <si>
    <t>補助上限額</t>
    <rPh sb="0" eb="2">
      <t>ホジョ</t>
    </rPh>
    <rPh sb="2" eb="5">
      <t>ジョウゲンガク</t>
    </rPh>
    <phoneticPr fontId="4"/>
  </si>
  <si>
    <t>職員1人～10人</t>
    <rPh sb="0" eb="2">
      <t>ショクイン</t>
    </rPh>
    <rPh sb="3" eb="4">
      <t>ニン</t>
    </rPh>
    <rPh sb="7" eb="8">
      <t>ニン</t>
    </rPh>
    <phoneticPr fontId="4"/>
  </si>
  <si>
    <t>職員11人～20人</t>
    <rPh sb="0" eb="2">
      <t>ショクイン</t>
    </rPh>
    <rPh sb="4" eb="5">
      <t>ニン</t>
    </rPh>
    <rPh sb="8" eb="9">
      <t>ニン</t>
    </rPh>
    <phoneticPr fontId="4"/>
  </si>
  <si>
    <t>職員21人～30人</t>
    <rPh sb="0" eb="2">
      <t>ショクイン</t>
    </rPh>
    <rPh sb="4" eb="5">
      <t>ニン</t>
    </rPh>
    <rPh sb="8" eb="9">
      <t>ニン</t>
    </rPh>
    <phoneticPr fontId="4"/>
  </si>
  <si>
    <t>職員31人～</t>
    <rPh sb="0" eb="2">
      <t>ショクイン</t>
    </rPh>
    <rPh sb="4" eb="5">
      <t>ニン</t>
    </rPh>
    <phoneticPr fontId="4"/>
  </si>
  <si>
    <t>補助率</t>
    <rPh sb="0" eb="3">
      <t>ホジョリツ</t>
    </rPh>
    <phoneticPr fontId="2"/>
  </si>
  <si>
    <t>補助率</t>
    <rPh sb="0" eb="3">
      <t>ホジョリツ</t>
    </rPh>
    <phoneticPr fontId="2"/>
  </si>
  <si>
    <t>G</t>
    <phoneticPr fontId="2"/>
  </si>
  <si>
    <t>既交付決定額</t>
    <rPh sb="0" eb="1">
      <t>スデ</t>
    </rPh>
    <rPh sb="1" eb="3">
      <t>コウフ</t>
    </rPh>
    <rPh sb="3" eb="5">
      <t>ケッテイ</t>
    </rPh>
    <rPh sb="5" eb="6">
      <t>ガク</t>
    </rPh>
    <phoneticPr fontId="2"/>
  </si>
  <si>
    <t>※５　Ｆ欄は、D欄とE欄とを比較して低い額となっているか確認すること。</t>
    <rPh sb="4" eb="5">
      <t>ラン</t>
    </rPh>
    <rPh sb="8" eb="9">
      <t>ラン</t>
    </rPh>
    <rPh sb="11" eb="12">
      <t>ラン</t>
    </rPh>
    <rPh sb="14" eb="16">
      <t>ヒカク</t>
    </rPh>
    <rPh sb="18" eb="19">
      <t>ヒク</t>
    </rPh>
    <rPh sb="20" eb="21">
      <t>ガク</t>
    </rPh>
    <rPh sb="28" eb="30">
      <t>カクニン</t>
    </rPh>
    <phoneticPr fontId="2"/>
  </si>
  <si>
    <t>H＝Ｆ-Ｇ</t>
    <phoneticPr fontId="2"/>
  </si>
  <si>
    <t>過去に交付決定を受けた年度</t>
    <rPh sb="0" eb="2">
      <t>カコ</t>
    </rPh>
    <rPh sb="3" eb="5">
      <t>コウフ</t>
    </rPh>
    <rPh sb="5" eb="7">
      <t>ケッテイ</t>
    </rPh>
    <rPh sb="8" eb="9">
      <t>ウ</t>
    </rPh>
    <rPh sb="11" eb="13">
      <t>ネンド</t>
    </rPh>
    <phoneticPr fontId="2"/>
  </si>
  <si>
    <t>年度</t>
    <rPh sb="0" eb="2">
      <t>ネンド</t>
    </rPh>
    <phoneticPr fontId="2"/>
  </si>
  <si>
    <t>1～10</t>
    <phoneticPr fontId="2"/>
  </si>
  <si>
    <t>11～20</t>
    <phoneticPr fontId="2"/>
  </si>
  <si>
    <t>21～30</t>
    <phoneticPr fontId="2"/>
  </si>
  <si>
    <t>31～</t>
    <phoneticPr fontId="2"/>
  </si>
  <si>
    <t>職員数（区分）</t>
    <phoneticPr fontId="2"/>
  </si>
  <si>
    <t>補　助　金　所　要　額　変　更　調　書　（　Ｉ　Ｃ　Ｔ　等　）</t>
    <rPh sb="0" eb="1">
      <t>ホ</t>
    </rPh>
    <rPh sb="2" eb="3">
      <t>スケ</t>
    </rPh>
    <rPh sb="4" eb="5">
      <t>カネ</t>
    </rPh>
    <rPh sb="6" eb="7">
      <t>ショ</t>
    </rPh>
    <rPh sb="8" eb="9">
      <t>ヨウ</t>
    </rPh>
    <rPh sb="10" eb="11">
      <t>ガク</t>
    </rPh>
    <rPh sb="12" eb="13">
      <t>ヘン</t>
    </rPh>
    <rPh sb="14" eb="15">
      <t>サラ</t>
    </rPh>
    <rPh sb="16" eb="17">
      <t>チョウ</t>
    </rPh>
    <rPh sb="18" eb="19">
      <t>ショ</t>
    </rPh>
    <rPh sb="28" eb="29">
      <t>トウ</t>
    </rPh>
    <phoneticPr fontId="2"/>
  </si>
  <si>
    <t>※３　補助率は、一定の要件を満たす事業所に該当する場合は4分の3を、該当しない場合は2分の1を適用すること。</t>
    <phoneticPr fontId="2"/>
  </si>
  <si>
    <t>1～10</t>
  </si>
  <si>
    <t>（3/4又は1/2を選択）</t>
  </si>
  <si>
    <t>上限額</t>
    <phoneticPr fontId="2"/>
  </si>
  <si>
    <t>※４　E欄は、職員数に応じた上限額であるか確認すること。</t>
    <rPh sb="4" eb="5">
      <t>ラン</t>
    </rPh>
    <rPh sb="7" eb="9">
      <t>ショクイン</t>
    </rPh>
    <rPh sb="9" eb="10">
      <t>スウ</t>
    </rPh>
    <rPh sb="11" eb="12">
      <t>オウ</t>
    </rPh>
    <rPh sb="16" eb="17">
      <t>ガク</t>
    </rPh>
    <rPh sb="21" eb="23">
      <t>カクニン</t>
    </rPh>
    <phoneticPr fontId="2"/>
  </si>
  <si>
    <t>別紙８_ICT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</si>
</sst>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14">
    <font>
      <sz val="10"/>
      <name val="MS UI Gothic"/>
      <family val="3"/>
      <charset val="128"/>
    </font>
    <font>
      <sz val="10"/>
      <name val="MS UI Gothic"/>
      <family val="3"/>
      <charset val="128"/>
    </font>
    <font>
      <sz val="6"/>
      <name val="MS UI Gothic"/>
      <family val="3"/>
      <charset val="128"/>
    </font>
    <font>
      <sz val="11"/>
      <name val="MS UI Gothic"/>
      <family val="3"/>
      <charset val="128"/>
    </font>
    <font>
      <sz val="6"/>
      <name val="ＭＳ Ｐゴシック"/>
      <family val="3"/>
      <charset val="128"/>
    </font>
    <font>
      <sz val="9"/>
      <name val="MS UI Gothic"/>
      <family val="3"/>
      <charset val="128"/>
    </font>
    <font>
      <b/>
      <sz val="12"/>
      <name val="MS UI Gothic"/>
      <family val="3"/>
      <charset val="128"/>
    </font>
    <font>
      <b/>
      <sz val="14"/>
      <name val="MS UI Gothic"/>
      <family val="3"/>
      <charset val="128"/>
    </font>
    <font>
      <sz val="12"/>
      <name val="MS UI Gothic"/>
      <family val="3"/>
      <charset val="128"/>
    </font>
    <font>
      <sz val="11"/>
      <name val="ＭＳ Ｐゴシック"/>
      <family val="3"/>
      <charset val="128"/>
    </font>
    <font>
      <b/>
      <sz val="14"/>
      <color indexed="81"/>
      <name val="MS P ゴシック"/>
      <family val="3"/>
      <charset val="128"/>
    </font>
    <font>
      <sz val="11"/>
      <color indexed="81"/>
      <name val="MS P ゴシック"/>
      <family val="3"/>
      <charset val="128"/>
    </font>
    <font>
      <b/>
      <sz val="10"/>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double">
        <color indexed="64"/>
      </top>
      <bottom style="thin">
        <color indexed="64"/>
      </bottom>
      <diagonal/>
    </border>
    <border>
      <left style="thin">
        <color indexed="64"/>
      </left>
      <right style="thin">
        <color indexed="64"/>
      </right>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diagonalDown="1">
      <left style="thin">
        <color indexed="64"/>
      </left>
      <right style="medium">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double">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cellStyleXfs>
  <cellXfs count="73">
    <xf numFmtId="0" fontId="0" fillId="0" borderId="0" xfId="0">
      <alignment vertical="center"/>
    </xf>
    <xf numFmtId="0" fontId="3" fillId="0" borderId="0" xfId="0" applyFont="1">
      <alignment vertical="center"/>
    </xf>
    <xf numFmtId="0" fontId="5" fillId="0" borderId="0" xfId="0" applyFont="1">
      <alignment vertical="center"/>
    </xf>
    <xf numFmtId="0" fontId="1" fillId="0" borderId="0" xfId="0" applyFont="1">
      <alignment vertical="center"/>
    </xf>
    <xf numFmtId="0" fontId="6"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0" fontId="3" fillId="0" borderId="2" xfId="0" applyFont="1" applyBorder="1" applyAlignment="1">
      <alignment horizontal="right" vertical="center" wrapText="1"/>
    </xf>
    <xf numFmtId="0" fontId="3" fillId="0" borderId="2" xfId="0" applyFont="1" applyBorder="1" applyAlignment="1">
      <alignment horizontal="righ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left" vertical="center" wrapText="1"/>
    </xf>
    <xf numFmtId="38" fontId="3" fillId="0" borderId="4" xfId="1" applyFont="1" applyBorder="1" applyAlignment="1">
      <alignment vertical="center"/>
    </xf>
    <xf numFmtId="38" fontId="3" fillId="0" borderId="13" xfId="1" applyFont="1" applyBorder="1" applyAlignment="1">
      <alignment vertical="center"/>
    </xf>
    <xf numFmtId="0" fontId="3" fillId="0" borderId="5" xfId="0" applyFont="1" applyBorder="1" applyAlignment="1">
      <alignment horizontal="right" vertical="center"/>
    </xf>
    <xf numFmtId="38" fontId="8" fillId="0" borderId="4" xfId="1" applyFont="1" applyBorder="1" applyAlignment="1">
      <alignment horizontal="right" vertical="center"/>
    </xf>
    <xf numFmtId="0" fontId="3" fillId="0" borderId="12" xfId="0" applyFont="1" applyBorder="1" applyAlignment="1">
      <alignment horizontal="center" vertical="center" wrapText="1"/>
    </xf>
    <xf numFmtId="0" fontId="0" fillId="0" borderId="0" xfId="0" applyFont="1" applyFill="1">
      <alignment vertical="center"/>
    </xf>
    <xf numFmtId="0" fontId="3" fillId="0" borderId="4" xfId="0" applyFont="1" applyBorder="1" applyAlignment="1">
      <alignment horizontal="center" vertical="center" wrapText="1"/>
    </xf>
    <xf numFmtId="0" fontId="9" fillId="0" borderId="0" xfId="2"/>
    <xf numFmtId="38" fontId="0" fillId="0" borderId="0" xfId="3" applyFont="1" applyAlignment="1"/>
    <xf numFmtId="0" fontId="5" fillId="0" borderId="2" xfId="0" applyFont="1" applyBorder="1" applyAlignment="1">
      <alignment horizontal="center" vertical="center" wrapText="1"/>
    </xf>
    <xf numFmtId="0" fontId="9" fillId="0" borderId="0" xfId="2" applyNumberFormat="1"/>
    <xf numFmtId="12" fontId="9" fillId="0" borderId="0" xfId="2" applyNumberFormat="1"/>
    <xf numFmtId="38" fontId="8" fillId="2" borderId="4" xfId="1" applyFont="1" applyFill="1" applyBorder="1" applyAlignment="1">
      <alignment horizontal="right" vertical="center"/>
    </xf>
    <xf numFmtId="38" fontId="8" fillId="0" borderId="16" xfId="1" applyFont="1" applyBorder="1">
      <alignment vertical="center"/>
    </xf>
    <xf numFmtId="0" fontId="3" fillId="0" borderId="1" xfId="0" applyFont="1" applyBorder="1" applyAlignment="1">
      <alignment horizontal="center" vertical="center"/>
    </xf>
    <xf numFmtId="38" fontId="3" fillId="2" borderId="10" xfId="1" applyFont="1" applyFill="1" applyBorder="1" applyAlignment="1">
      <alignment horizontal="right" vertical="center"/>
    </xf>
    <xf numFmtId="38" fontId="8" fillId="2" borderId="10" xfId="1" applyFont="1" applyFill="1" applyBorder="1">
      <alignment vertical="center"/>
    </xf>
    <xf numFmtId="38" fontId="8" fillId="2" borderId="17" xfId="1" applyFont="1" applyFill="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38" fontId="8" fillId="2" borderId="18" xfId="1" applyFont="1" applyFill="1" applyBorder="1">
      <alignment vertical="center"/>
    </xf>
    <xf numFmtId="0" fontId="3" fillId="0" borderId="4" xfId="0" applyFont="1" applyBorder="1" applyAlignment="1">
      <alignment horizontal="center" vertical="center" wrapText="1"/>
    </xf>
    <xf numFmtId="0" fontId="3" fillId="0" borderId="4" xfId="0" applyFont="1" applyBorder="1" applyAlignment="1">
      <alignment horizontal="center" vertical="center"/>
    </xf>
    <xf numFmtId="38" fontId="8" fillId="2" borderId="4" xfId="1" applyFont="1" applyFill="1" applyBorder="1" applyAlignment="1">
      <alignment horizontal="right" vertical="center"/>
    </xf>
    <xf numFmtId="0" fontId="3" fillId="0" borderId="1" xfId="0" applyFont="1" applyBorder="1" applyAlignment="1">
      <alignment horizontal="center" vertical="center"/>
    </xf>
    <xf numFmtId="38" fontId="8" fillId="0" borderId="19" xfId="1" applyFont="1" applyFill="1" applyBorder="1">
      <alignment vertical="center"/>
    </xf>
    <xf numFmtId="38" fontId="3" fillId="0" borderId="0" xfId="1" applyFont="1">
      <alignment vertical="center"/>
    </xf>
    <xf numFmtId="0" fontId="3" fillId="0" borderId="1" xfId="0" applyFont="1" applyBorder="1" applyAlignment="1">
      <alignment horizontal="center" vertical="center" shrinkToFit="1"/>
    </xf>
    <xf numFmtId="176" fontId="3" fillId="0" borderId="1" xfId="0" applyNumberFormat="1" applyFont="1" applyBorder="1">
      <alignment vertical="center"/>
    </xf>
    <xf numFmtId="0" fontId="3" fillId="0" borderId="7" xfId="0" applyFont="1" applyBorder="1" applyAlignment="1">
      <alignment vertical="center" shrinkToFit="1"/>
    </xf>
    <xf numFmtId="0" fontId="0" fillId="0" borderId="0" xfId="0" applyFont="1" applyFill="1" applyAlignment="1">
      <alignment horizontal="left" vertical="center"/>
    </xf>
    <xf numFmtId="0" fontId="0" fillId="0" borderId="1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38" fontId="8" fillId="2" borderId="4" xfId="1" applyFont="1" applyFill="1" applyBorder="1" applyAlignment="1">
      <alignment horizontal="right" vertical="center"/>
    </xf>
    <xf numFmtId="38" fontId="8" fillId="2" borderId="2" xfId="1" applyFont="1" applyFill="1" applyBorder="1" applyAlignment="1">
      <alignment horizontal="right" vertical="center"/>
    </xf>
    <xf numFmtId="38" fontId="8" fillId="2" borderId="15" xfId="1" applyFont="1" applyFill="1" applyBorder="1" applyAlignment="1">
      <alignment horizontal="right" vertical="center"/>
    </xf>
    <xf numFmtId="12" fontId="8" fillId="3" borderId="4" xfId="1" applyNumberFormat="1" applyFont="1" applyFill="1" applyBorder="1" applyAlignment="1">
      <alignment horizontal="center" vertical="center"/>
    </xf>
    <xf numFmtId="12" fontId="8" fillId="3" borderId="2" xfId="1" applyNumberFormat="1" applyFont="1" applyFill="1" applyBorder="1" applyAlignment="1">
      <alignment horizontal="center" vertical="center"/>
    </xf>
    <xf numFmtId="12" fontId="8" fillId="3" borderId="15" xfId="1" applyNumberFormat="1" applyFont="1" applyFill="1" applyBorder="1" applyAlignment="1">
      <alignment horizontal="center" vertical="center"/>
    </xf>
    <xf numFmtId="38" fontId="8" fillId="4" borderId="20" xfId="1" applyFont="1" applyFill="1" applyBorder="1" applyAlignment="1">
      <alignment horizontal="right" vertical="center"/>
    </xf>
    <xf numFmtId="38" fontId="8" fillId="4" borderId="21" xfId="1" applyFont="1" applyFill="1" applyBorder="1" applyAlignment="1">
      <alignment horizontal="right" vertical="center"/>
    </xf>
    <xf numFmtId="38" fontId="8" fillId="4" borderId="22" xfId="1" applyFont="1" applyFill="1" applyBorder="1" applyAlignment="1">
      <alignment horizontal="righ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right" vertical="center"/>
    </xf>
    <xf numFmtId="0" fontId="3" fillId="0" borderId="3" xfId="0" applyFont="1" applyBorder="1" applyAlignment="1">
      <alignment horizontal="right" vertical="center"/>
    </xf>
    <xf numFmtId="38" fontId="8" fillId="0" borderId="4" xfId="1" applyFont="1" applyFill="1" applyBorder="1" applyAlignment="1">
      <alignment horizontal="right" vertical="center"/>
    </xf>
    <xf numFmtId="38" fontId="8" fillId="0" borderId="2" xfId="1" applyFont="1" applyFill="1" applyBorder="1" applyAlignment="1">
      <alignment horizontal="right" vertical="center"/>
    </xf>
    <xf numFmtId="38" fontId="8" fillId="0" borderId="15" xfId="1" applyFont="1" applyFill="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3376;&#12393;&#12418;&#29983;&#27963;&#31119;&#31049;&#37096;/&#39640;&#40802;&#32773;&#31119;&#31049;&#20171;&#35703;&#35506;/(1)%20&#22312;&#23429;&#31119;&#31049;&#29677;/218-ICT&#23566;&#20837;&#25903;&#25588;&#20107;&#26989;/R5/02-2_&#23455;&#26045;&#35201;&#32177;&#25913;&#27491;/02_&#20316;&#26989;&#22580;&#25152;/&#27096;&#24335;/&#28168;b2_&#25152;&#35201;&#38989;&#3551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2（初回）"/>
      <sheetName val="別紙2（過去に補助金を受けたことがある事業所)"/>
      <sheetName val="Sheet1"/>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1"/>
  <sheetViews>
    <sheetView tabSelected="1" view="pageBreakPreview" zoomScale="70" zoomScaleNormal="100" zoomScaleSheetLayoutView="70" workbookViewId="0">
      <selection activeCell="A2" sqref="A2:M2"/>
    </sheetView>
  </sheetViews>
  <sheetFormatPr defaultColWidth="13" defaultRowHeight="27" customHeight="1"/>
  <cols>
    <col min="1" max="1" width="3.5703125" style="1" customWidth="1"/>
    <col min="2" max="2" width="25.42578125" style="1" customWidth="1"/>
    <col min="3" max="3" width="17.140625" style="1" customWidth="1"/>
    <col min="4" max="4" width="7.7109375" style="1" customWidth="1"/>
    <col min="5" max="5" width="13.7109375" style="1" customWidth="1"/>
    <col min="6" max="6" width="14.28515625" style="1" customWidth="1"/>
    <col min="7" max="7" width="11.28515625" style="1" customWidth="1"/>
    <col min="8" max="8" width="14.5703125" style="1" customWidth="1"/>
    <col min="9" max="11" width="13.7109375" style="1" customWidth="1"/>
    <col min="12" max="12" width="11.140625" style="1" customWidth="1"/>
    <col min="13" max="13" width="13.7109375" style="1" customWidth="1"/>
    <col min="14" max="14" width="6.85546875" style="1" customWidth="1"/>
    <col min="15" max="15" width="3.28515625" style="1" customWidth="1"/>
    <col min="16" max="16384" width="13" style="1"/>
  </cols>
  <sheetData>
    <row r="1" spans="1:17" ht="17.25" customHeight="1">
      <c r="A1" s="1" t="s">
        <v>48</v>
      </c>
    </row>
    <row r="2" spans="1:17" s="4" customFormat="1" ht="18" customHeight="1">
      <c r="A2" s="63" t="s">
        <v>42</v>
      </c>
      <c r="B2" s="63"/>
      <c r="C2" s="63"/>
      <c r="D2" s="63"/>
      <c r="E2" s="63"/>
      <c r="F2" s="63"/>
      <c r="G2" s="63"/>
      <c r="H2" s="63"/>
      <c r="I2" s="63"/>
      <c r="J2" s="63"/>
      <c r="K2" s="63"/>
      <c r="L2" s="63"/>
      <c r="M2" s="63"/>
    </row>
    <row r="3" spans="1:17" s="3" customFormat="1" ht="16.5" customHeight="1">
      <c r="A3" s="5"/>
      <c r="B3" s="5"/>
      <c r="C3" s="5"/>
      <c r="D3" s="5"/>
      <c r="E3" s="5"/>
      <c r="F3" s="5"/>
      <c r="G3" s="5"/>
      <c r="H3" s="5"/>
      <c r="I3" s="5"/>
      <c r="J3" s="5"/>
      <c r="K3" s="5"/>
      <c r="L3" s="5"/>
    </row>
    <row r="4" spans="1:17" ht="22.5" customHeight="1">
      <c r="F4" s="32"/>
      <c r="G4" s="33"/>
      <c r="H4" s="28" t="s">
        <v>17</v>
      </c>
      <c r="I4" s="65"/>
      <c r="J4" s="66"/>
      <c r="K4" s="66"/>
      <c r="L4" s="66"/>
      <c r="M4" s="67"/>
      <c r="P4" s="1" t="s">
        <v>37</v>
      </c>
      <c r="Q4" s="40">
        <v>1000000</v>
      </c>
    </row>
    <row r="5" spans="1:17" ht="22.5" customHeight="1">
      <c r="F5" s="32"/>
      <c r="G5" s="33"/>
      <c r="H5" s="28" t="s">
        <v>18</v>
      </c>
      <c r="I5" s="65"/>
      <c r="J5" s="66"/>
      <c r="K5" s="66"/>
      <c r="L5" s="66"/>
      <c r="M5" s="67"/>
      <c r="P5" s="1" t="s">
        <v>38</v>
      </c>
      <c r="Q5" s="40">
        <v>1600000</v>
      </c>
    </row>
    <row r="6" spans="1:17" ht="22.5" customHeight="1">
      <c r="F6" s="32"/>
      <c r="G6" s="33"/>
      <c r="H6" s="28" t="s">
        <v>5</v>
      </c>
      <c r="I6" s="65"/>
      <c r="J6" s="66"/>
      <c r="K6" s="66"/>
      <c r="L6" s="66"/>
      <c r="M6" s="67"/>
      <c r="P6" s="1" t="s">
        <v>39</v>
      </c>
      <c r="Q6" s="40">
        <v>2000000</v>
      </c>
    </row>
    <row r="7" spans="1:17" ht="22.5" customHeight="1">
      <c r="F7" s="32"/>
      <c r="G7" s="33"/>
      <c r="H7" s="41" t="s">
        <v>14</v>
      </c>
      <c r="I7" s="42">
        <v>0</v>
      </c>
      <c r="J7" s="43" t="s">
        <v>41</v>
      </c>
      <c r="K7" s="65" t="s">
        <v>44</v>
      </c>
      <c r="L7" s="66"/>
      <c r="M7" s="67"/>
      <c r="P7" s="1" t="s">
        <v>40</v>
      </c>
      <c r="Q7" s="40">
        <v>2600000</v>
      </c>
    </row>
    <row r="8" spans="1:17" s="3" customFormat="1" ht="16.5" customHeight="1">
      <c r="A8" s="5"/>
      <c r="B8" s="5"/>
      <c r="C8" s="5"/>
      <c r="D8" s="5"/>
      <c r="E8" s="5"/>
      <c r="F8" s="5"/>
      <c r="G8" s="5"/>
      <c r="H8" s="5"/>
      <c r="I8" s="5"/>
      <c r="J8" s="5"/>
      <c r="K8" s="5"/>
      <c r="L8" s="5"/>
      <c r="M8" s="6" t="s">
        <v>11</v>
      </c>
    </row>
    <row r="9" spans="1:17" s="3" customFormat="1" ht="42.75" customHeight="1">
      <c r="A9" s="52"/>
      <c r="B9" s="64" t="s">
        <v>2</v>
      </c>
      <c r="C9" s="64"/>
      <c r="D9" s="64"/>
      <c r="E9" s="7" t="s">
        <v>20</v>
      </c>
      <c r="F9" s="7" t="s">
        <v>8</v>
      </c>
      <c r="G9" s="7" t="s">
        <v>13</v>
      </c>
      <c r="H9" s="20" t="s">
        <v>29</v>
      </c>
      <c r="I9" s="50" t="s">
        <v>22</v>
      </c>
      <c r="J9" s="8" t="s">
        <v>46</v>
      </c>
      <c r="K9" s="8" t="s">
        <v>0</v>
      </c>
      <c r="L9" s="20" t="s">
        <v>32</v>
      </c>
      <c r="M9" s="7" t="s">
        <v>12</v>
      </c>
    </row>
    <row r="10" spans="1:17" s="2" customFormat="1" ht="40.5" customHeight="1">
      <c r="A10" s="53"/>
      <c r="B10" s="12" t="s">
        <v>3</v>
      </c>
      <c r="C10" s="18" t="s">
        <v>15</v>
      </c>
      <c r="D10" s="11" t="s">
        <v>4</v>
      </c>
      <c r="E10" s="16" t="s">
        <v>6</v>
      </c>
      <c r="F10" s="9" t="s">
        <v>7</v>
      </c>
      <c r="G10" s="11" t="s">
        <v>21</v>
      </c>
      <c r="H10" s="23" t="s">
        <v>45</v>
      </c>
      <c r="I10" s="51"/>
      <c r="J10" s="10" t="s">
        <v>9</v>
      </c>
      <c r="K10" s="10" t="s">
        <v>10</v>
      </c>
      <c r="L10" s="10" t="s">
        <v>31</v>
      </c>
      <c r="M10" s="10" t="s">
        <v>34</v>
      </c>
    </row>
    <row r="11" spans="1:17" ht="42.75" customHeight="1">
      <c r="A11" s="7">
        <v>1</v>
      </c>
      <c r="B11" s="13"/>
      <c r="C11" s="15"/>
      <c r="D11" s="14"/>
      <c r="E11" s="17"/>
      <c r="F11" s="17"/>
      <c r="G11" s="26">
        <f t="shared" ref="G11:G15" si="0">E11-F11</f>
        <v>0</v>
      </c>
      <c r="H11" s="57">
        <v>0.5</v>
      </c>
      <c r="I11" s="54">
        <f>ROUNDDOWN(G16*H11,-3)</f>
        <v>0</v>
      </c>
      <c r="J11" s="54">
        <f>VLOOKUP(K7,P4:Q7,2,FALSE)</f>
        <v>1000000</v>
      </c>
      <c r="K11" s="54">
        <f>MIN(I16,J16)</f>
        <v>0</v>
      </c>
      <c r="L11" s="60"/>
      <c r="M11" s="54">
        <f>K16-L16</f>
        <v>0</v>
      </c>
    </row>
    <row r="12" spans="1:17" ht="37.5" customHeight="1">
      <c r="A12" s="7">
        <v>2</v>
      </c>
      <c r="B12" s="13"/>
      <c r="C12" s="15"/>
      <c r="D12" s="14"/>
      <c r="E12" s="17"/>
      <c r="F12" s="17"/>
      <c r="G12" s="26">
        <f t="shared" si="0"/>
        <v>0</v>
      </c>
      <c r="H12" s="58"/>
      <c r="I12" s="55"/>
      <c r="J12" s="55"/>
      <c r="K12" s="55"/>
      <c r="L12" s="61"/>
      <c r="M12" s="55"/>
    </row>
    <row r="13" spans="1:17" ht="37.5" customHeight="1">
      <c r="A13" s="7">
        <v>3</v>
      </c>
      <c r="B13" s="13"/>
      <c r="C13" s="15"/>
      <c r="D13" s="14"/>
      <c r="E13" s="17"/>
      <c r="F13" s="17"/>
      <c r="G13" s="26">
        <f t="shared" si="0"/>
        <v>0</v>
      </c>
      <c r="H13" s="58"/>
      <c r="I13" s="55"/>
      <c r="J13" s="55"/>
      <c r="K13" s="55"/>
      <c r="L13" s="61"/>
      <c r="M13" s="55"/>
    </row>
    <row r="14" spans="1:17" ht="37.5" customHeight="1">
      <c r="A14" s="7">
        <v>4</v>
      </c>
      <c r="B14" s="13"/>
      <c r="C14" s="15"/>
      <c r="D14" s="14"/>
      <c r="E14" s="17"/>
      <c r="F14" s="17"/>
      <c r="G14" s="26">
        <f t="shared" si="0"/>
        <v>0</v>
      </c>
      <c r="H14" s="58"/>
      <c r="I14" s="55"/>
      <c r="J14" s="55"/>
      <c r="K14" s="55"/>
      <c r="L14" s="61"/>
      <c r="M14" s="55"/>
    </row>
    <row r="15" spans="1:17" ht="37.5" customHeight="1" thickBot="1">
      <c r="A15" s="7">
        <v>5</v>
      </c>
      <c r="B15" s="13"/>
      <c r="C15" s="15"/>
      <c r="D15" s="14"/>
      <c r="E15" s="17"/>
      <c r="F15" s="17"/>
      <c r="G15" s="26">
        <f t="shared" si="0"/>
        <v>0</v>
      </c>
      <c r="H15" s="59"/>
      <c r="I15" s="56"/>
      <c r="J15" s="56"/>
      <c r="K15" s="56"/>
      <c r="L15" s="62"/>
      <c r="M15" s="55"/>
    </row>
    <row r="16" spans="1:17" ht="37.5" customHeight="1" thickTop="1" thickBot="1">
      <c r="A16" s="47" t="s">
        <v>1</v>
      </c>
      <c r="B16" s="48"/>
      <c r="C16" s="49"/>
      <c r="D16" s="29">
        <f>SUM(D11:D15)</f>
        <v>0</v>
      </c>
      <c r="E16" s="30">
        <f>SUM(E11:E15)</f>
        <v>0</v>
      </c>
      <c r="F16" s="30">
        <f>SUM(F11:F15)</f>
        <v>0</v>
      </c>
      <c r="G16" s="30">
        <f>SUM(G11:G15)</f>
        <v>0</v>
      </c>
      <c r="H16" s="27"/>
      <c r="I16" s="30">
        <f t="shared" ref="I16" si="1">SUM(I11:I15)</f>
        <v>0</v>
      </c>
      <c r="J16" s="30">
        <f>SUM(J11:J15)</f>
        <v>1000000</v>
      </c>
      <c r="K16" s="30">
        <f>SUM(K11:K15)</f>
        <v>0</v>
      </c>
      <c r="L16" s="39"/>
      <c r="M16" s="31">
        <f>SUM(M11:M15)</f>
        <v>0</v>
      </c>
    </row>
    <row r="17" spans="1:13" s="5" customFormat="1" ht="30" customHeight="1">
      <c r="A17" s="45" t="s">
        <v>16</v>
      </c>
      <c r="B17" s="45"/>
      <c r="C17" s="45"/>
      <c r="D17" s="45"/>
      <c r="E17" s="45"/>
      <c r="F17" s="45"/>
      <c r="G17" s="45"/>
      <c r="H17" s="45"/>
      <c r="I17" s="45"/>
      <c r="J17" s="45"/>
      <c r="K17" s="45"/>
      <c r="L17" s="45"/>
      <c r="M17" s="46"/>
    </row>
    <row r="18" spans="1:13" s="5" customFormat="1" ht="18" customHeight="1">
      <c r="A18" s="19" t="s">
        <v>19</v>
      </c>
    </row>
    <row r="19" spans="1:13" s="5" customFormat="1" ht="18" customHeight="1">
      <c r="A19" s="44" t="s">
        <v>43</v>
      </c>
      <c r="B19" s="44"/>
      <c r="C19" s="44"/>
      <c r="D19" s="44"/>
      <c r="E19" s="44"/>
      <c r="F19" s="44"/>
      <c r="G19" s="44"/>
      <c r="H19" s="44"/>
      <c r="I19" s="44"/>
      <c r="J19" s="44"/>
      <c r="K19" s="44"/>
      <c r="L19" s="44"/>
      <c r="M19" s="44"/>
    </row>
    <row r="20" spans="1:13" s="5" customFormat="1" ht="18" customHeight="1">
      <c r="A20" s="19" t="s">
        <v>47</v>
      </c>
    </row>
    <row r="21" spans="1:13" s="5" customFormat="1" ht="18" customHeight="1">
      <c r="A21" s="5" t="s">
        <v>33</v>
      </c>
    </row>
  </sheetData>
  <mergeCells count="17">
    <mergeCell ref="A2:M2"/>
    <mergeCell ref="B9:D9"/>
    <mergeCell ref="I4:M4"/>
    <mergeCell ref="I5:M5"/>
    <mergeCell ref="I6:M6"/>
    <mergeCell ref="K7:M7"/>
    <mergeCell ref="A19:M19"/>
    <mergeCell ref="A17:M17"/>
    <mergeCell ref="A16:C16"/>
    <mergeCell ref="I9:I10"/>
    <mergeCell ref="A9:A10"/>
    <mergeCell ref="J11:J15"/>
    <mergeCell ref="I11:I15"/>
    <mergeCell ref="K11:K15"/>
    <mergeCell ref="M11:M15"/>
    <mergeCell ref="H11:H15"/>
    <mergeCell ref="L11:L15"/>
  </mergeCells>
  <phoneticPr fontId="2"/>
  <dataValidations count="1">
    <dataValidation type="list" allowBlank="1" showInputMessage="1" showErrorMessage="1" sqref="K7:M7">
      <formula1>$P$4:$P$7</formula1>
    </dataValidation>
  </dataValidations>
  <printOptions horizontalCentered="1"/>
  <pageMargins left="0.59055118110236227" right="0.59055118110236227" top="0.78740157480314965" bottom="0.19685039370078741" header="0.51181102362204722" footer="0.51181102362204722"/>
  <pageSetup paperSize="9" scale="82" fitToHeight="0" orientation="landscape"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Sheet1!$A$2:$A$5</xm:f>
          </x14:formula1>
          <xm:sqref>G7</xm:sqref>
        </x14:dataValidation>
        <x14:dataValidation type="list" allowBlank="1" showInputMessage="1" showErrorMessage="1">
          <x14:formula1>
            <xm:f>Sheet1!$D$2:$D$3</xm:f>
          </x14:formula1>
          <xm:sqref>H11:H15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22"/>
  <sheetViews>
    <sheetView view="pageBreakPreview" zoomScale="70" zoomScaleNormal="100" zoomScaleSheetLayoutView="70" workbookViewId="0">
      <selection activeCell="C13" sqref="C13"/>
    </sheetView>
  </sheetViews>
  <sheetFormatPr defaultColWidth="13" defaultRowHeight="27" customHeight="1"/>
  <cols>
    <col min="1" max="1" width="3.5703125" style="1" customWidth="1"/>
    <col min="2" max="2" width="25.42578125" style="1" customWidth="1"/>
    <col min="3" max="3" width="17.140625" style="1" customWidth="1"/>
    <col min="4" max="4" width="7.7109375" style="1" customWidth="1"/>
    <col min="5" max="5" width="13.7109375" style="1" customWidth="1"/>
    <col min="6" max="6" width="14.28515625" style="1" customWidth="1"/>
    <col min="7" max="7" width="11.28515625" style="1" customWidth="1"/>
    <col min="8" max="8" width="14.5703125" style="1" customWidth="1"/>
    <col min="9" max="11" width="13.7109375" style="1" customWidth="1"/>
    <col min="12" max="12" width="11.140625" style="1" customWidth="1"/>
    <col min="13" max="13" width="13.7109375" style="1" customWidth="1"/>
    <col min="14" max="14" width="6.85546875" style="1" customWidth="1"/>
    <col min="15" max="15" width="3.28515625" style="1" customWidth="1"/>
    <col min="16" max="16384" width="13" style="1"/>
  </cols>
  <sheetData>
    <row r="1" spans="1:17" ht="17.25" customHeight="1">
      <c r="A1" s="1" t="s">
        <v>48</v>
      </c>
    </row>
    <row r="2" spans="1:17" s="4" customFormat="1" ht="18" customHeight="1">
      <c r="A2" s="63" t="s">
        <v>42</v>
      </c>
      <c r="B2" s="63"/>
      <c r="C2" s="63"/>
      <c r="D2" s="63"/>
      <c r="E2" s="63"/>
      <c r="F2" s="63"/>
      <c r="G2" s="63"/>
      <c r="H2" s="63"/>
      <c r="I2" s="63"/>
      <c r="J2" s="63"/>
      <c r="K2" s="63"/>
      <c r="L2" s="63"/>
      <c r="M2" s="63"/>
    </row>
    <row r="3" spans="1:17" s="3" customFormat="1" ht="16.5" customHeight="1">
      <c r="A3" s="5"/>
      <c r="B3" s="5"/>
      <c r="C3" s="5"/>
      <c r="D3" s="5"/>
      <c r="E3" s="5"/>
      <c r="F3" s="5"/>
      <c r="G3" s="5"/>
      <c r="H3" s="5"/>
      <c r="I3" s="5"/>
      <c r="J3" s="5"/>
      <c r="K3" s="5"/>
      <c r="L3" s="5"/>
    </row>
    <row r="4" spans="1:17" ht="22.5" customHeight="1">
      <c r="F4" s="32"/>
      <c r="G4" s="33"/>
      <c r="H4" s="38" t="s">
        <v>17</v>
      </c>
      <c r="I4" s="65"/>
      <c r="J4" s="66"/>
      <c r="K4" s="66"/>
      <c r="L4" s="66"/>
      <c r="M4" s="67"/>
      <c r="P4" s="1" t="s">
        <v>37</v>
      </c>
      <c r="Q4" s="40">
        <v>1000000</v>
      </c>
    </row>
    <row r="5" spans="1:17" ht="22.5" customHeight="1">
      <c r="F5" s="32"/>
      <c r="G5" s="33"/>
      <c r="H5" s="38" t="s">
        <v>18</v>
      </c>
      <c r="I5" s="65"/>
      <c r="J5" s="66"/>
      <c r="K5" s="66"/>
      <c r="L5" s="66"/>
      <c r="M5" s="67"/>
      <c r="P5" s="1" t="s">
        <v>38</v>
      </c>
      <c r="Q5" s="40">
        <v>1600000</v>
      </c>
    </row>
    <row r="6" spans="1:17" ht="22.5" customHeight="1">
      <c r="F6" s="32"/>
      <c r="G6" s="33"/>
      <c r="H6" s="38" t="s">
        <v>5</v>
      </c>
      <c r="I6" s="65"/>
      <c r="J6" s="66"/>
      <c r="K6" s="66"/>
      <c r="L6" s="66"/>
      <c r="M6" s="67"/>
      <c r="P6" s="1" t="s">
        <v>39</v>
      </c>
      <c r="Q6" s="40">
        <v>2000000</v>
      </c>
    </row>
    <row r="7" spans="1:17" ht="22.5" customHeight="1">
      <c r="F7" s="32"/>
      <c r="G7" s="33"/>
      <c r="H7" s="41" t="s">
        <v>14</v>
      </c>
      <c r="I7" s="42">
        <v>0</v>
      </c>
      <c r="J7" s="43" t="s">
        <v>41</v>
      </c>
      <c r="K7" s="65" t="s">
        <v>44</v>
      </c>
      <c r="L7" s="66"/>
      <c r="M7" s="67"/>
      <c r="P7" s="1" t="s">
        <v>40</v>
      </c>
      <c r="Q7" s="40">
        <v>2600000</v>
      </c>
    </row>
    <row r="8" spans="1:17" ht="22.5" customHeight="1">
      <c r="F8" s="32"/>
      <c r="G8" s="33"/>
      <c r="H8" s="64" t="s">
        <v>35</v>
      </c>
      <c r="I8" s="64"/>
      <c r="J8" s="64"/>
      <c r="K8" s="64"/>
      <c r="L8" s="68" t="s">
        <v>36</v>
      </c>
      <c r="M8" s="69"/>
    </row>
    <row r="9" spans="1:17" s="3" customFormat="1" ht="16.5" customHeight="1">
      <c r="A9" s="5"/>
      <c r="B9" s="5"/>
      <c r="C9" s="5"/>
      <c r="D9" s="5"/>
      <c r="E9" s="5"/>
      <c r="F9" s="5"/>
      <c r="G9" s="5"/>
      <c r="H9" s="5"/>
      <c r="I9" s="5"/>
      <c r="J9" s="5"/>
      <c r="K9" s="5"/>
      <c r="L9" s="5"/>
      <c r="M9" s="6" t="s">
        <v>11</v>
      </c>
    </row>
    <row r="10" spans="1:17" s="3" customFormat="1" ht="42.75" customHeight="1">
      <c r="A10" s="52"/>
      <c r="B10" s="64" t="s">
        <v>2</v>
      </c>
      <c r="C10" s="64"/>
      <c r="D10" s="64"/>
      <c r="E10" s="35" t="s">
        <v>20</v>
      </c>
      <c r="F10" s="35" t="s">
        <v>8</v>
      </c>
      <c r="G10" s="35" t="s">
        <v>13</v>
      </c>
      <c r="H10" s="35" t="s">
        <v>29</v>
      </c>
      <c r="I10" s="50" t="s">
        <v>22</v>
      </c>
      <c r="J10" s="36" t="s">
        <v>46</v>
      </c>
      <c r="K10" s="36" t="s">
        <v>0</v>
      </c>
      <c r="L10" s="35" t="s">
        <v>32</v>
      </c>
      <c r="M10" s="35" t="s">
        <v>12</v>
      </c>
    </row>
    <row r="11" spans="1:17" s="2" customFormat="1" ht="40.5" customHeight="1">
      <c r="A11" s="53"/>
      <c r="B11" s="12" t="s">
        <v>3</v>
      </c>
      <c r="C11" s="18" t="s">
        <v>15</v>
      </c>
      <c r="D11" s="11" t="s">
        <v>4</v>
      </c>
      <c r="E11" s="16" t="s">
        <v>6</v>
      </c>
      <c r="F11" s="9" t="s">
        <v>7</v>
      </c>
      <c r="G11" s="11" t="s">
        <v>21</v>
      </c>
      <c r="H11" s="23" t="s">
        <v>45</v>
      </c>
      <c r="I11" s="51"/>
      <c r="J11" s="10" t="s">
        <v>9</v>
      </c>
      <c r="K11" s="10" t="s">
        <v>10</v>
      </c>
      <c r="L11" s="10" t="s">
        <v>31</v>
      </c>
      <c r="M11" s="10" t="s">
        <v>34</v>
      </c>
    </row>
    <row r="12" spans="1:17" ht="42.75" customHeight="1">
      <c r="A12" s="35">
        <v>1</v>
      </c>
      <c r="B12" s="13"/>
      <c r="C12" s="15"/>
      <c r="D12" s="14"/>
      <c r="E12" s="17"/>
      <c r="F12" s="17"/>
      <c r="G12" s="37">
        <f t="shared" ref="G12:G16" si="0">E12-F12</f>
        <v>0</v>
      </c>
      <c r="H12" s="57">
        <v>0.5</v>
      </c>
      <c r="I12" s="54">
        <f>ROUNDDOWN(G17*H12,-3)</f>
        <v>0</v>
      </c>
      <c r="J12" s="54">
        <f>VLOOKUP(K7,P4:Q7,2)</f>
        <v>1000000</v>
      </c>
      <c r="K12" s="54">
        <f>MIN(I17,J17)</f>
        <v>0</v>
      </c>
      <c r="L12" s="70"/>
      <c r="M12" s="54">
        <f>K17-L17</f>
        <v>0</v>
      </c>
    </row>
    <row r="13" spans="1:17" ht="37.5" customHeight="1">
      <c r="A13" s="35">
        <v>2</v>
      </c>
      <c r="B13" s="13"/>
      <c r="C13" s="15"/>
      <c r="D13" s="14"/>
      <c r="E13" s="17"/>
      <c r="F13" s="17"/>
      <c r="G13" s="37">
        <f t="shared" si="0"/>
        <v>0</v>
      </c>
      <c r="H13" s="58"/>
      <c r="I13" s="55"/>
      <c r="J13" s="55"/>
      <c r="K13" s="55"/>
      <c r="L13" s="71"/>
      <c r="M13" s="55"/>
    </row>
    <row r="14" spans="1:17" ht="37.5" customHeight="1">
      <c r="A14" s="35">
        <v>3</v>
      </c>
      <c r="B14" s="13"/>
      <c r="C14" s="15"/>
      <c r="D14" s="14"/>
      <c r="E14" s="17"/>
      <c r="F14" s="17"/>
      <c r="G14" s="37">
        <f t="shared" si="0"/>
        <v>0</v>
      </c>
      <c r="H14" s="58"/>
      <c r="I14" s="55"/>
      <c r="J14" s="55"/>
      <c r="K14" s="55"/>
      <c r="L14" s="71"/>
      <c r="M14" s="55"/>
    </row>
    <row r="15" spans="1:17" ht="37.5" customHeight="1">
      <c r="A15" s="35">
        <v>4</v>
      </c>
      <c r="B15" s="13"/>
      <c r="C15" s="15"/>
      <c r="D15" s="14"/>
      <c r="E15" s="17"/>
      <c r="F15" s="17"/>
      <c r="G15" s="37">
        <f t="shared" si="0"/>
        <v>0</v>
      </c>
      <c r="H15" s="58"/>
      <c r="I15" s="55"/>
      <c r="J15" s="55"/>
      <c r="K15" s="55"/>
      <c r="L15" s="71"/>
      <c r="M15" s="55"/>
    </row>
    <row r="16" spans="1:17" ht="37.5" customHeight="1" thickBot="1">
      <c r="A16" s="35">
        <v>5</v>
      </c>
      <c r="B16" s="13"/>
      <c r="C16" s="15"/>
      <c r="D16" s="14"/>
      <c r="E16" s="17"/>
      <c r="F16" s="17"/>
      <c r="G16" s="37">
        <f t="shared" si="0"/>
        <v>0</v>
      </c>
      <c r="H16" s="59"/>
      <c r="I16" s="56"/>
      <c r="J16" s="56"/>
      <c r="K16" s="56"/>
      <c r="L16" s="72"/>
      <c r="M16" s="55"/>
    </row>
    <row r="17" spans="1:13" ht="37.5" customHeight="1" thickTop="1" thickBot="1">
      <c r="A17" s="47" t="s">
        <v>1</v>
      </c>
      <c r="B17" s="48"/>
      <c r="C17" s="49"/>
      <c r="D17" s="29">
        <f>SUM(D12:D16)</f>
        <v>0</v>
      </c>
      <c r="E17" s="30">
        <f>SUM(E12:E16)</f>
        <v>0</v>
      </c>
      <c r="F17" s="30">
        <f>SUM(F12:F16)</f>
        <v>0</v>
      </c>
      <c r="G17" s="30">
        <f>SUM(G12:G16)</f>
        <v>0</v>
      </c>
      <c r="H17" s="27"/>
      <c r="I17" s="30">
        <f t="shared" ref="I17" si="1">SUM(I12:I16)</f>
        <v>0</v>
      </c>
      <c r="J17" s="30">
        <f>SUM(J12:J16)</f>
        <v>1000000</v>
      </c>
      <c r="K17" s="30">
        <f>SUM(K12:K16)</f>
        <v>0</v>
      </c>
      <c r="L17" s="34">
        <f>SUM(L12:L16)</f>
        <v>0</v>
      </c>
      <c r="M17" s="31">
        <f>SUM(M12:M16)</f>
        <v>0</v>
      </c>
    </row>
    <row r="18" spans="1:13" s="5" customFormat="1" ht="30" customHeight="1">
      <c r="A18" s="45" t="s">
        <v>16</v>
      </c>
      <c r="B18" s="45"/>
      <c r="C18" s="45"/>
      <c r="D18" s="45"/>
      <c r="E18" s="45"/>
      <c r="F18" s="45"/>
      <c r="G18" s="45"/>
      <c r="H18" s="45"/>
      <c r="I18" s="45"/>
      <c r="J18" s="45"/>
      <c r="K18" s="45"/>
      <c r="L18" s="45"/>
      <c r="M18" s="46"/>
    </row>
    <row r="19" spans="1:13" s="5" customFormat="1" ht="18" customHeight="1">
      <c r="A19" s="19" t="s">
        <v>19</v>
      </c>
    </row>
    <row r="20" spans="1:13" s="5" customFormat="1" ht="18" customHeight="1">
      <c r="A20" s="44" t="s">
        <v>43</v>
      </c>
      <c r="B20" s="44"/>
      <c r="C20" s="44"/>
      <c r="D20" s="44"/>
      <c r="E20" s="44"/>
      <c r="F20" s="44"/>
      <c r="G20" s="44"/>
      <c r="H20" s="44"/>
      <c r="I20" s="44"/>
      <c r="J20" s="44"/>
      <c r="K20" s="44"/>
      <c r="L20" s="44"/>
      <c r="M20" s="44"/>
    </row>
    <row r="21" spans="1:13" s="5" customFormat="1" ht="18" customHeight="1">
      <c r="A21" s="19" t="s">
        <v>47</v>
      </c>
    </row>
    <row r="22" spans="1:13" s="5" customFormat="1" ht="18" customHeight="1">
      <c r="A22" s="5" t="s">
        <v>33</v>
      </c>
    </row>
  </sheetData>
  <mergeCells count="19">
    <mergeCell ref="A2:M2"/>
    <mergeCell ref="I4:M4"/>
    <mergeCell ref="I5:M5"/>
    <mergeCell ref="I6:M6"/>
    <mergeCell ref="K7:M7"/>
    <mergeCell ref="A17:C17"/>
    <mergeCell ref="A18:M18"/>
    <mergeCell ref="A20:M20"/>
    <mergeCell ref="A10:A11"/>
    <mergeCell ref="B10:D10"/>
    <mergeCell ref="I10:I11"/>
    <mergeCell ref="H12:H16"/>
    <mergeCell ref="I12:I16"/>
    <mergeCell ref="J12:J16"/>
    <mergeCell ref="H8:K8"/>
    <mergeCell ref="L8:M8"/>
    <mergeCell ref="K12:K16"/>
    <mergeCell ref="L12:L16"/>
    <mergeCell ref="M12:M16"/>
  </mergeCells>
  <phoneticPr fontId="2"/>
  <dataValidations count="1">
    <dataValidation type="list" allowBlank="1" showInputMessage="1" showErrorMessage="1" sqref="K7:M7">
      <formula1>$P$4:$P$7</formula1>
    </dataValidation>
  </dataValidations>
  <printOptions horizontalCentered="1"/>
  <pageMargins left="0.59055118110236227" right="0.59055118110236227" top="0.78740157480314965" bottom="0.19685039370078741" header="0.51181102362204722" footer="0.51181102362204722"/>
  <pageSetup paperSize="9" scale="82" fitToHeight="0"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Sheet1!$D$2:$D$3</xm:f>
          </x14:formula1>
          <xm:sqref>H12:H16</xm:sqref>
        </x14:dataValidation>
        <x14:dataValidation type="list" allowBlank="1" showInputMessage="1" showErrorMessage="1">
          <x14:formula1>
            <xm:f>Sheet1!$A$2:$A$5</xm:f>
          </x14:formula1>
          <xm:sqref>G7</xm:sqref>
        </x14:dataValidation>
        <x14:dataValidation type="list" allowBlank="1" showInputMessage="1" showErrorMessage="1">
          <x14:formula1>
            <xm:f>'\\NFSVNAS01\share\子ども生活福祉部\高齢者福祉介護課\(1) 在宅福祉班\218-ICT導入支援事業\R5\02-2_実施要綱改正\02_作業場所\様式\[済b2_所要額調書.xlsx]Sheet1'!#REF!</xm:f>
          </x14:formula1>
          <xm:sqref>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E17" sqref="E17"/>
    </sheetView>
  </sheetViews>
  <sheetFormatPr defaultRowHeight="13.5"/>
  <cols>
    <col min="1" max="1" width="18.42578125" style="21" bestFit="1" customWidth="1"/>
    <col min="2" max="2" width="13.28515625" style="21" bestFit="1" customWidth="1"/>
    <col min="3" max="3" width="9.140625" style="21"/>
    <col min="4" max="4" width="11.7109375" style="21" bestFit="1" customWidth="1"/>
    <col min="5" max="16384" width="9.140625" style="21"/>
  </cols>
  <sheetData>
    <row r="1" spans="1:6">
      <c r="A1" s="21" t="s">
        <v>23</v>
      </c>
      <c r="B1" s="21" t="s">
        <v>24</v>
      </c>
      <c r="D1" s="21" t="s">
        <v>30</v>
      </c>
    </row>
    <row r="2" spans="1:6">
      <c r="A2" s="21" t="s">
        <v>25</v>
      </c>
      <c r="B2" s="22">
        <v>1000000</v>
      </c>
      <c r="D2" s="25">
        <v>0.75</v>
      </c>
      <c r="E2" s="21">
        <v>1</v>
      </c>
      <c r="F2" s="25">
        <f>D2*E2</f>
        <v>0.75</v>
      </c>
    </row>
    <row r="3" spans="1:6">
      <c r="A3" s="21" t="s">
        <v>26</v>
      </c>
      <c r="B3" s="22">
        <v>1600000</v>
      </c>
      <c r="D3" s="25">
        <v>0.5</v>
      </c>
      <c r="E3" s="21">
        <v>1</v>
      </c>
    </row>
    <row r="4" spans="1:6">
      <c r="A4" s="21" t="s">
        <v>27</v>
      </c>
      <c r="B4" s="22">
        <v>2000000</v>
      </c>
    </row>
    <row r="5" spans="1:6">
      <c r="A5" s="21" t="s">
        <v>28</v>
      </c>
      <c r="B5" s="22">
        <v>2600000</v>
      </c>
    </row>
    <row r="7" spans="1:6">
      <c r="A7" s="24"/>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別紙８_ICT（初回）</vt:lpstr>
      <vt:lpstr>別紙８_ICT（過去に補助金を受けたことがある事業所)</vt:lpstr>
      <vt:lpstr>Sheet1</vt:lpstr>
      <vt:lpstr>'別紙８_ICT（過去に補助金を受けたことがある事業所)'!Print_Area</vt:lpstr>
      <vt:lpstr>'別紙８_ICT（初回）'!Print_Area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沖縄県</cp:lastModifiedBy>
  <cp:lastPrinted>2024-03-04T09:21:32Z</cp:lastPrinted>
  <dcterms:created xsi:type="dcterms:W3CDTF">2009-03-12T10:42:41Z</dcterms:created>
  <dcterms:modified xsi:type="dcterms:W3CDTF">2024-03-05T07:13:32Z</dcterms:modified>
</cp:coreProperties>
</file>