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FSVNAS01\share\子ども生活福祉部\高齢者福祉介護課\(1) 在宅福祉班\211-介護ロボット導入支援事業\R05\01 補助金(導入支援事業)\06-03_県実施要綱策定\様式\ICT\"/>
    </mc:Choice>
  </mc:AlternateContent>
  <bookViews>
    <workbookView xWindow="0" yWindow="90" windowWidth="15225" windowHeight="8100" tabRatio="717"/>
  </bookViews>
  <sheets>
    <sheet name="別紙５_ICT" sheetId="17" r:id="rId1"/>
    <sheet name="Sheet1" sheetId="21" state="hidden" r:id="rId2"/>
  </sheets>
  <definedNames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_xlnm.Print_Area" localSheetId="0">別紙５_ICT!$A$1:$P$24</definedName>
    <definedName name="記載例" hidden="1">#REF!</definedName>
  </definedNames>
  <calcPr calcId="162913"/>
</workbook>
</file>

<file path=xl/calcChain.xml><?xml version="1.0" encoding="utf-8"?>
<calcChain xmlns="http://schemas.openxmlformats.org/spreadsheetml/2006/main">
  <c r="N16" i="17" l="1"/>
  <c r="J11" i="17"/>
  <c r="L16" i="17" l="1"/>
  <c r="G15" i="17" l="1"/>
  <c r="F2" i="21" l="1"/>
  <c r="J16" i="17" l="1"/>
  <c r="F16" i="17" l="1"/>
  <c r="D16" i="17" l="1"/>
  <c r="G16" i="17"/>
  <c r="I11" i="17" s="1"/>
  <c r="E16" i="17"/>
  <c r="I16" i="17" l="1"/>
  <c r="K11" i="17" s="1"/>
  <c r="K16" i="17" s="1"/>
  <c r="M11" i="17" s="1"/>
  <c r="M16" i="17" l="1"/>
  <c r="O11" i="17" l="1"/>
  <c r="O16" i="17" s="1"/>
</calcChain>
</file>

<file path=xl/sharedStrings.xml><?xml version="1.0" encoding="utf-8"?>
<sst xmlns="http://schemas.openxmlformats.org/spreadsheetml/2006/main" count="54" uniqueCount="54">
  <si>
    <t>合計</t>
    <rPh sb="0" eb="2">
      <t>ゴウケイ</t>
    </rPh>
    <phoneticPr fontId="2"/>
  </si>
  <si>
    <t>補助金により導入するＩＣＴ</t>
    <rPh sb="0" eb="3">
      <t>ホジョキン</t>
    </rPh>
    <rPh sb="6" eb="8">
      <t>ドウニュウ</t>
    </rPh>
    <phoneticPr fontId="2"/>
  </si>
  <si>
    <t>製品名</t>
    <rPh sb="0" eb="3">
      <t>セイヒンメイ</t>
    </rPh>
    <phoneticPr fontId="2"/>
  </si>
  <si>
    <t>数量</t>
    <rPh sb="0" eb="2">
      <t>スウリョウ</t>
    </rPh>
    <phoneticPr fontId="2"/>
  </si>
  <si>
    <t>サービス種別</t>
    <rPh sb="4" eb="6">
      <t>シュベツ</t>
    </rPh>
    <phoneticPr fontId="2"/>
  </si>
  <si>
    <t>Ａ</t>
    <phoneticPr fontId="2"/>
  </si>
  <si>
    <t>B</t>
    <phoneticPr fontId="2"/>
  </si>
  <si>
    <t>寄附金
その他の
収入</t>
    <rPh sb="0" eb="3">
      <t>キフキン</t>
    </rPh>
    <rPh sb="6" eb="7">
      <t>タ</t>
    </rPh>
    <rPh sb="9" eb="11">
      <t>シュウニュウ</t>
    </rPh>
    <phoneticPr fontId="2"/>
  </si>
  <si>
    <t>E</t>
    <phoneticPr fontId="2"/>
  </si>
  <si>
    <t>F</t>
    <phoneticPr fontId="2"/>
  </si>
  <si>
    <t>（単位：円）</t>
    <rPh sb="1" eb="3">
      <t>タンイ</t>
    </rPh>
    <rPh sb="4" eb="5">
      <t>エン</t>
    </rPh>
    <phoneticPr fontId="2"/>
  </si>
  <si>
    <t>差引額
（補助対象
経費）</t>
    <rPh sb="0" eb="3">
      <t>サシヒキガク</t>
    </rPh>
    <rPh sb="5" eb="7">
      <t>ホジョ</t>
    </rPh>
    <rPh sb="7" eb="9">
      <t>タイショウ</t>
    </rPh>
    <rPh sb="10" eb="12">
      <t>ケイヒ</t>
    </rPh>
    <phoneticPr fontId="2"/>
  </si>
  <si>
    <t>職員数（※１）</t>
    <rPh sb="0" eb="2">
      <t>ショクイン</t>
    </rPh>
    <rPh sb="2" eb="3">
      <t>スウ</t>
    </rPh>
    <phoneticPr fontId="2"/>
  </si>
  <si>
    <t>種別（※２）</t>
    <rPh sb="0" eb="2">
      <t>シュベツ</t>
    </rPh>
    <phoneticPr fontId="2"/>
  </si>
  <si>
    <t>法人名</t>
    <rPh sb="0" eb="2">
      <t>ホウジン</t>
    </rPh>
    <rPh sb="2" eb="3">
      <t>メイ</t>
    </rPh>
    <phoneticPr fontId="2"/>
  </si>
  <si>
    <t>事業所名</t>
    <rPh sb="0" eb="3">
      <t>ジギョウショ</t>
    </rPh>
    <rPh sb="3" eb="4">
      <t>メイ</t>
    </rPh>
    <phoneticPr fontId="2"/>
  </si>
  <si>
    <t>※２　種別欄は、タブレット端末、スマートフォン、ソフトウェア、ネットワーク機器、クラウドサービス、保守・サポート費、導入設定費、導入研修費、セキュリティ対策費の別を記載すること。</t>
    <rPh sb="3" eb="5">
      <t>シュベツ</t>
    </rPh>
    <rPh sb="5" eb="6">
      <t>ラン</t>
    </rPh>
    <rPh sb="13" eb="15">
      <t>タンマツ</t>
    </rPh>
    <rPh sb="37" eb="39">
      <t>キキ</t>
    </rPh>
    <rPh sb="49" eb="51">
      <t>ホシュ</t>
    </rPh>
    <rPh sb="56" eb="57">
      <t>ヒ</t>
    </rPh>
    <rPh sb="58" eb="60">
      <t>ドウニュウ</t>
    </rPh>
    <rPh sb="60" eb="62">
      <t>セッテイ</t>
    </rPh>
    <rPh sb="62" eb="63">
      <t>ヒ</t>
    </rPh>
    <rPh sb="64" eb="66">
      <t>ドウニュウ</t>
    </rPh>
    <rPh sb="66" eb="68">
      <t>ケンシュウ</t>
    </rPh>
    <rPh sb="68" eb="69">
      <t>ヒ</t>
    </rPh>
    <rPh sb="76" eb="78">
      <t>タイサク</t>
    </rPh>
    <rPh sb="78" eb="79">
      <t>ヒ</t>
    </rPh>
    <rPh sb="79" eb="80">
      <t>カイヒ</t>
    </rPh>
    <rPh sb="80" eb="81">
      <t>ベツ</t>
    </rPh>
    <rPh sb="82" eb="84">
      <t>キサイ</t>
    </rPh>
    <phoneticPr fontId="2"/>
  </si>
  <si>
    <t>総事業費</t>
    <rPh sb="0" eb="1">
      <t>ソウ</t>
    </rPh>
    <rPh sb="1" eb="4">
      <t>ジギョウヒ</t>
    </rPh>
    <phoneticPr fontId="2"/>
  </si>
  <si>
    <t>C=Ａ-Ｂ</t>
    <phoneticPr fontId="2"/>
  </si>
  <si>
    <t>補助基本額
D=C×1/2または3/4（千円未満切り捨て）（※2）</t>
    <rPh sb="0" eb="2">
      <t>ホジョ</t>
    </rPh>
    <rPh sb="2" eb="4">
      <t>キホン</t>
    </rPh>
    <rPh sb="4" eb="5">
      <t>ガク</t>
    </rPh>
    <phoneticPr fontId="2"/>
  </si>
  <si>
    <t>職員数</t>
    <rPh sb="0" eb="3">
      <t>ショクインスウ</t>
    </rPh>
    <phoneticPr fontId="4"/>
  </si>
  <si>
    <t>補助上限額</t>
    <rPh sb="0" eb="2">
      <t>ホジョ</t>
    </rPh>
    <rPh sb="2" eb="5">
      <t>ジョウゲンガク</t>
    </rPh>
    <phoneticPr fontId="4"/>
  </si>
  <si>
    <t>職員1人～10人</t>
    <rPh sb="0" eb="2">
      <t>ショクイン</t>
    </rPh>
    <rPh sb="3" eb="4">
      <t>ニン</t>
    </rPh>
    <rPh sb="7" eb="8">
      <t>ニン</t>
    </rPh>
    <phoneticPr fontId="4"/>
  </si>
  <si>
    <t>職員11人～20人</t>
    <rPh sb="0" eb="2">
      <t>ショクイン</t>
    </rPh>
    <rPh sb="4" eb="5">
      <t>ニン</t>
    </rPh>
    <rPh sb="8" eb="9">
      <t>ニン</t>
    </rPh>
    <phoneticPr fontId="4"/>
  </si>
  <si>
    <t>職員21人～30人</t>
    <rPh sb="0" eb="2">
      <t>ショクイン</t>
    </rPh>
    <rPh sb="4" eb="5">
      <t>ニン</t>
    </rPh>
    <rPh sb="8" eb="9">
      <t>ニン</t>
    </rPh>
    <phoneticPr fontId="4"/>
  </si>
  <si>
    <t>職員31人～</t>
    <rPh sb="0" eb="2">
      <t>ショクイン</t>
    </rPh>
    <rPh sb="4" eb="5">
      <t>ニン</t>
    </rPh>
    <phoneticPr fontId="4"/>
  </si>
  <si>
    <t>補助率</t>
    <rPh sb="0" eb="3">
      <t>ホジョリツ</t>
    </rPh>
    <phoneticPr fontId="2"/>
  </si>
  <si>
    <t>補助率</t>
    <rPh sb="0" eb="3">
      <t>ホジョリツ</t>
    </rPh>
    <phoneticPr fontId="2"/>
  </si>
  <si>
    <t>G</t>
    <phoneticPr fontId="2"/>
  </si>
  <si>
    <t>既交付決定額</t>
    <rPh sb="0" eb="1">
      <t>スデ</t>
    </rPh>
    <rPh sb="1" eb="3">
      <t>コウフ</t>
    </rPh>
    <rPh sb="3" eb="5">
      <t>ケッテイ</t>
    </rPh>
    <rPh sb="5" eb="6">
      <t>ガク</t>
    </rPh>
    <phoneticPr fontId="2"/>
  </si>
  <si>
    <t>※５　Ｆ欄は、D欄とE欄とを比較して低い額となっているか確認すること。</t>
    <rPh sb="4" eb="5">
      <t>ラン</t>
    </rPh>
    <rPh sb="8" eb="9">
      <t>ラン</t>
    </rPh>
    <rPh sb="11" eb="12">
      <t>ラン</t>
    </rPh>
    <rPh sb="14" eb="16">
      <t>ヒカク</t>
    </rPh>
    <rPh sb="18" eb="19">
      <t>ヒク</t>
    </rPh>
    <rPh sb="20" eb="21">
      <t>ガク</t>
    </rPh>
    <rPh sb="28" eb="30">
      <t>カクニン</t>
    </rPh>
    <phoneticPr fontId="2"/>
  </si>
  <si>
    <t>補助金
所要額</t>
    <rPh sb="0" eb="3">
      <t>ホジョキン</t>
    </rPh>
    <rPh sb="4" eb="6">
      <t>ショヨウ</t>
    </rPh>
    <rPh sb="6" eb="7">
      <t>ガク</t>
    </rPh>
    <phoneticPr fontId="2"/>
  </si>
  <si>
    <t>差引額</t>
    <rPh sb="0" eb="3">
      <t>サシヒキガク</t>
    </rPh>
    <phoneticPr fontId="2"/>
  </si>
  <si>
    <t>確定額</t>
    <rPh sb="0" eb="2">
      <t>カクテイ</t>
    </rPh>
    <rPh sb="2" eb="3">
      <t>ガク</t>
    </rPh>
    <phoneticPr fontId="2"/>
  </si>
  <si>
    <t>H</t>
    <phoneticPr fontId="2"/>
  </si>
  <si>
    <t>Ｉ</t>
    <phoneticPr fontId="2"/>
  </si>
  <si>
    <t>補助金受入済額</t>
    <rPh sb="0" eb="3">
      <t>ホジョキン</t>
    </rPh>
    <rPh sb="3" eb="5">
      <t>ウケイ</t>
    </rPh>
    <rPh sb="5" eb="6">
      <t>スミ</t>
    </rPh>
    <rPh sb="6" eb="7">
      <t>ガク</t>
    </rPh>
    <phoneticPr fontId="2"/>
  </si>
  <si>
    <t>Ｊ＝Ｈ-Ｉ</t>
    <phoneticPr fontId="2"/>
  </si>
  <si>
    <t>※６　Ｇ欄は、県からの交付通知に記載のある交付決定額を記載すること。</t>
    <rPh sb="4" eb="5">
      <t>ラン</t>
    </rPh>
    <rPh sb="7" eb="8">
      <t>ケン</t>
    </rPh>
    <rPh sb="11" eb="13">
      <t>コウフ</t>
    </rPh>
    <rPh sb="13" eb="15">
      <t>ツウチ</t>
    </rPh>
    <rPh sb="16" eb="18">
      <t>キサイ</t>
    </rPh>
    <rPh sb="21" eb="23">
      <t>コウフ</t>
    </rPh>
    <rPh sb="23" eb="25">
      <t>ケッテイ</t>
    </rPh>
    <rPh sb="25" eb="26">
      <t>ガク</t>
    </rPh>
    <rPh sb="27" eb="29">
      <t>キサイ</t>
    </rPh>
    <phoneticPr fontId="2"/>
  </si>
  <si>
    <t>※７　Ｈ欄は、Ｆ欄とＧ欄とを比較して低い額となっているか確認すること。</t>
    <rPh sb="4" eb="5">
      <t>ラン</t>
    </rPh>
    <phoneticPr fontId="2"/>
  </si>
  <si>
    <t>※８　Ｉ欄は、既に補助金を受入れている場合にのみ記載すること。（ない場合は0（ゼロ）と記載すること）</t>
    <rPh sb="4" eb="5">
      <t>ラン</t>
    </rPh>
    <rPh sb="7" eb="8">
      <t>スデ</t>
    </rPh>
    <rPh sb="9" eb="12">
      <t>ホジョキン</t>
    </rPh>
    <rPh sb="13" eb="15">
      <t>ウケイ</t>
    </rPh>
    <rPh sb="19" eb="21">
      <t>バアイ</t>
    </rPh>
    <rPh sb="24" eb="26">
      <t>キサイ</t>
    </rPh>
    <rPh sb="34" eb="36">
      <t>バアイ</t>
    </rPh>
    <rPh sb="43" eb="45">
      <t>キサイ</t>
    </rPh>
    <phoneticPr fontId="2"/>
  </si>
  <si>
    <t>※１　職員数欄は、申請（変更申請）時に記載した人数を記入すること。</t>
    <rPh sb="3" eb="5">
      <t>ショクイン</t>
    </rPh>
    <rPh sb="5" eb="6">
      <t>スウ</t>
    </rPh>
    <rPh sb="6" eb="7">
      <t>ラン</t>
    </rPh>
    <rPh sb="9" eb="11">
      <t>シンセイ</t>
    </rPh>
    <rPh sb="19" eb="21">
      <t>キサイ</t>
    </rPh>
    <rPh sb="23" eb="25">
      <t>ニンズウ</t>
    </rPh>
    <rPh sb="26" eb="28">
      <t>キニュウ</t>
    </rPh>
    <phoneticPr fontId="2"/>
  </si>
  <si>
    <t>職員数（区分）</t>
    <phoneticPr fontId="2"/>
  </si>
  <si>
    <t>1～10</t>
    <phoneticPr fontId="2"/>
  </si>
  <si>
    <t>11～20</t>
    <phoneticPr fontId="2"/>
  </si>
  <si>
    <t>21～30</t>
    <phoneticPr fontId="2"/>
  </si>
  <si>
    <t>31～</t>
    <phoneticPr fontId="2"/>
  </si>
  <si>
    <t>1～10</t>
  </si>
  <si>
    <t>補　助　金　精　算　額　調　書　（　Ｉ　Ｃ　Ｔ　等　）</t>
    <rPh sb="6" eb="7">
      <t>セイ</t>
    </rPh>
    <rPh sb="8" eb="9">
      <t>サン</t>
    </rPh>
    <phoneticPr fontId="2"/>
  </si>
  <si>
    <t>※３　補助率は、一定の要件を満たす事業所に該当する場合は4分の3を、該当しない場合は2分の1を適用すること。</t>
    <phoneticPr fontId="2"/>
  </si>
  <si>
    <t>（3/4又は1/2を選択）</t>
  </si>
  <si>
    <t>上限額</t>
    <phoneticPr fontId="2"/>
  </si>
  <si>
    <t>※４　E欄は、職員数に応じた上限額であるか確認すること。</t>
    <rPh sb="4" eb="5">
      <t>ラン</t>
    </rPh>
    <rPh sb="7" eb="9">
      <t>ショクイン</t>
    </rPh>
    <rPh sb="9" eb="10">
      <t>スウ</t>
    </rPh>
    <rPh sb="11" eb="12">
      <t>オウ</t>
    </rPh>
    <rPh sb="16" eb="17">
      <t>ガク</t>
    </rPh>
    <rPh sb="21" eb="23">
      <t>カクニン</t>
    </rPh>
    <phoneticPr fontId="2"/>
  </si>
  <si>
    <t>別紙５_ICT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</si>
</sst>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人&quot;"/>
  </numFmts>
  <fonts count="10" x14ac:knownFonts="1">
    <font>
      <sz val="10"/>
      <name val="MS UI Gothic"/>
      <family val="3"/>
      <charset val="128"/>
    </font>
    <font>
      <sz val="10"/>
      <name val="MS UI Gothic"/>
      <family val="3"/>
      <charset val="128"/>
    </font>
    <font>
      <sz val="6"/>
      <name val="MS UI Gothic"/>
      <family val="3"/>
      <charset val="128"/>
    </font>
    <font>
      <sz val="11"/>
      <name val="MS UI Gothic"/>
      <family val="3"/>
      <charset val="128"/>
    </font>
    <font>
      <sz val="6"/>
      <name val="ＭＳ Ｐゴシック"/>
      <family val="3"/>
      <charset val="128"/>
    </font>
    <font>
      <sz val="9"/>
      <name val="MS UI Gothic"/>
      <family val="3"/>
      <charset val="128"/>
    </font>
    <font>
      <b/>
      <sz val="12"/>
      <name val="MS UI Gothic"/>
      <family val="3"/>
      <charset val="128"/>
    </font>
    <font>
      <b/>
      <sz val="14"/>
      <name val="MS UI Gothic"/>
      <family val="3"/>
      <charset val="128"/>
    </font>
    <font>
      <sz val="12"/>
      <name val="MS UI Gothic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  <xf numFmtId="38" fontId="9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6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/>
    </xf>
    <xf numFmtId="38" fontId="8" fillId="0" borderId="10" xfId="1" applyFont="1" applyBorder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38" fontId="3" fillId="0" borderId="4" xfId="1" applyFont="1" applyBorder="1" applyAlignment="1">
      <alignment vertical="center"/>
    </xf>
    <xf numFmtId="38" fontId="3" fillId="0" borderId="13" xfId="1" applyFont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38" fontId="8" fillId="0" borderId="4" xfId="1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 wrapText="1"/>
    </xf>
    <xf numFmtId="38" fontId="3" fillId="0" borderId="10" xfId="1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 wrapText="1"/>
    </xf>
    <xf numFmtId="0" fontId="9" fillId="0" borderId="0" xfId="2"/>
    <xf numFmtId="38" fontId="0" fillId="0" borderId="0" xfId="3" applyFont="1" applyAlignment="1"/>
    <xf numFmtId="0" fontId="5" fillId="0" borderId="2" xfId="0" applyFont="1" applyBorder="1" applyAlignment="1">
      <alignment horizontal="center" vertical="center" wrapText="1"/>
    </xf>
    <xf numFmtId="0" fontId="9" fillId="0" borderId="0" xfId="2" applyNumberFormat="1"/>
    <xf numFmtId="12" fontId="9" fillId="0" borderId="0" xfId="2" applyNumberFormat="1"/>
    <xf numFmtId="38" fontId="8" fillId="2" borderId="4" xfId="1" applyFont="1" applyFill="1" applyBorder="1" applyAlignment="1">
      <alignment horizontal="right" vertical="center"/>
    </xf>
    <xf numFmtId="0" fontId="3" fillId="0" borderId="4" xfId="0" applyFont="1" applyBorder="1" applyAlignment="1">
      <alignment horizontal="center" vertical="center" wrapText="1"/>
    </xf>
    <xf numFmtId="38" fontId="8" fillId="0" borderId="16" xfId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38" fontId="8" fillId="0" borderId="8" xfId="1" applyFont="1" applyBorder="1">
      <alignment vertical="center"/>
    </xf>
    <xf numFmtId="38" fontId="8" fillId="0" borderId="18" xfId="1" applyFont="1" applyBorder="1">
      <alignment vertical="center"/>
    </xf>
    <xf numFmtId="0" fontId="3" fillId="0" borderId="4" xfId="0" applyFont="1" applyBorder="1" applyAlignment="1">
      <alignment horizontal="center" vertical="center" wrapText="1"/>
    </xf>
    <xf numFmtId="0" fontId="0" fillId="0" borderId="11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176" fontId="3" fillId="0" borderId="1" xfId="0" applyNumberFormat="1" applyFont="1" applyBorder="1">
      <alignment vertical="center"/>
    </xf>
    <xf numFmtId="38" fontId="3" fillId="0" borderId="0" xfId="1" applyFont="1">
      <alignment vertic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38" fontId="8" fillId="2" borderId="4" xfId="1" applyFont="1" applyFill="1" applyBorder="1" applyAlignment="1">
      <alignment horizontal="right" vertical="center"/>
    </xf>
    <xf numFmtId="38" fontId="8" fillId="2" borderId="2" xfId="1" applyFont="1" applyFill="1" applyBorder="1" applyAlignment="1">
      <alignment horizontal="right" vertical="center"/>
    </xf>
    <xf numFmtId="38" fontId="8" fillId="2" borderId="15" xfId="1" applyFont="1" applyFill="1" applyBorder="1" applyAlignment="1">
      <alignment horizontal="right" vertical="center"/>
    </xf>
    <xf numFmtId="12" fontId="8" fillId="3" borderId="4" xfId="1" applyNumberFormat="1" applyFont="1" applyFill="1" applyBorder="1" applyAlignment="1">
      <alignment horizontal="center" vertical="center"/>
    </xf>
    <xf numFmtId="12" fontId="8" fillId="3" borderId="2" xfId="1" applyNumberFormat="1" applyFont="1" applyFill="1" applyBorder="1" applyAlignment="1">
      <alignment horizontal="center" vertical="center"/>
    </xf>
    <xf numFmtId="12" fontId="8" fillId="3" borderId="15" xfId="1" applyNumberFormat="1" applyFont="1" applyFill="1" applyBorder="1" applyAlignment="1">
      <alignment horizontal="center" vertical="center"/>
    </xf>
    <xf numFmtId="38" fontId="8" fillId="0" borderId="4" xfId="1" applyFont="1" applyFill="1" applyBorder="1" applyAlignment="1">
      <alignment horizontal="right" vertical="center"/>
    </xf>
    <xf numFmtId="38" fontId="8" fillId="0" borderId="2" xfId="1" applyFont="1" applyFill="1" applyBorder="1" applyAlignment="1">
      <alignment horizontal="right" vertical="center"/>
    </xf>
    <xf numFmtId="38" fontId="8" fillId="0" borderId="15" xfId="1" applyFont="1" applyFill="1" applyBorder="1" applyAlignment="1">
      <alignment horizontal="right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tabSelected="1" view="pageBreakPreview" zoomScale="85" zoomScaleNormal="100" zoomScaleSheetLayoutView="85" workbookViewId="0">
      <selection activeCell="A2" sqref="A2:O2"/>
    </sheetView>
  </sheetViews>
  <sheetFormatPr defaultColWidth="13" defaultRowHeight="27" customHeight="1" x14ac:dyDescent="0.15"/>
  <cols>
    <col min="1" max="1" width="3.5703125" style="1" customWidth="1"/>
    <col min="2" max="2" width="25.42578125" style="1" customWidth="1"/>
    <col min="3" max="3" width="17.140625" style="1" customWidth="1"/>
    <col min="4" max="4" width="7.7109375" style="1" customWidth="1"/>
    <col min="5" max="5" width="13.7109375" style="1" customWidth="1"/>
    <col min="6" max="6" width="14.28515625" style="1" customWidth="1"/>
    <col min="7" max="7" width="11.140625" style="1" customWidth="1"/>
    <col min="8" max="8" width="16.7109375" style="1" customWidth="1"/>
    <col min="9" max="11" width="13.7109375" style="1" customWidth="1"/>
    <col min="12" max="14" width="11.5703125" style="1" customWidth="1"/>
    <col min="15" max="15" width="10" style="1" customWidth="1"/>
    <col min="16" max="16" width="6.7109375" style="1" customWidth="1"/>
    <col min="17" max="17" width="3.7109375" style="1" customWidth="1"/>
    <col min="18" max="16384" width="13" style="1"/>
  </cols>
  <sheetData>
    <row r="1" spans="1:19" ht="17.25" customHeight="1" x14ac:dyDescent="0.15">
      <c r="A1" s="1" t="s">
        <v>53</v>
      </c>
    </row>
    <row r="2" spans="1:19" s="4" customFormat="1" ht="18" customHeight="1" x14ac:dyDescent="0.15">
      <c r="A2" s="43" t="s">
        <v>48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1:19" s="3" customFormat="1" ht="16.5" customHeight="1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9" ht="22.5" customHeight="1" x14ac:dyDescent="0.15">
      <c r="F4" s="31"/>
      <c r="G4" s="32"/>
      <c r="H4" s="30" t="s">
        <v>14</v>
      </c>
      <c r="I4" s="45"/>
      <c r="J4" s="46"/>
      <c r="K4" s="46"/>
      <c r="L4" s="46"/>
      <c r="M4" s="46"/>
      <c r="N4" s="46"/>
      <c r="O4" s="47"/>
      <c r="R4" s="1" t="s">
        <v>43</v>
      </c>
      <c r="S4" s="42">
        <v>1000000</v>
      </c>
    </row>
    <row r="5" spans="1:19" ht="22.5" customHeight="1" x14ac:dyDescent="0.15">
      <c r="F5" s="31"/>
      <c r="G5" s="32"/>
      <c r="H5" s="30" t="s">
        <v>15</v>
      </c>
      <c r="I5" s="45"/>
      <c r="J5" s="46"/>
      <c r="K5" s="46"/>
      <c r="L5" s="46"/>
      <c r="M5" s="46"/>
      <c r="N5" s="46"/>
      <c r="O5" s="47"/>
      <c r="R5" s="1" t="s">
        <v>44</v>
      </c>
      <c r="S5" s="42">
        <v>1600000</v>
      </c>
    </row>
    <row r="6" spans="1:19" ht="22.5" customHeight="1" x14ac:dyDescent="0.15">
      <c r="F6" s="31"/>
      <c r="G6" s="32"/>
      <c r="H6" s="30" t="s">
        <v>4</v>
      </c>
      <c r="I6" s="45"/>
      <c r="J6" s="46"/>
      <c r="K6" s="46"/>
      <c r="L6" s="46"/>
      <c r="M6" s="46"/>
      <c r="N6" s="46"/>
      <c r="O6" s="47"/>
      <c r="R6" s="1" t="s">
        <v>45</v>
      </c>
      <c r="S6" s="42">
        <v>2000000</v>
      </c>
    </row>
    <row r="7" spans="1:19" ht="22.5" customHeight="1" x14ac:dyDescent="0.15">
      <c r="F7" s="31"/>
      <c r="G7" s="32"/>
      <c r="H7" s="40" t="s">
        <v>12</v>
      </c>
      <c r="I7" s="41">
        <v>0</v>
      </c>
      <c r="J7" s="48" t="s">
        <v>42</v>
      </c>
      <c r="K7" s="48"/>
      <c r="L7" s="45" t="s">
        <v>47</v>
      </c>
      <c r="M7" s="46"/>
      <c r="N7" s="46"/>
      <c r="O7" s="47"/>
      <c r="R7" s="1" t="s">
        <v>46</v>
      </c>
      <c r="S7" s="42">
        <v>2600000</v>
      </c>
    </row>
    <row r="8" spans="1:19" s="3" customFormat="1" ht="16.5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6" t="s">
        <v>10</v>
      </c>
    </row>
    <row r="9" spans="1:19" s="3" customFormat="1" ht="42.75" customHeight="1" x14ac:dyDescent="0.15">
      <c r="A9" s="63"/>
      <c r="B9" s="44" t="s">
        <v>1</v>
      </c>
      <c r="C9" s="44"/>
      <c r="D9" s="44"/>
      <c r="E9" s="7" t="s">
        <v>17</v>
      </c>
      <c r="F9" s="7" t="s">
        <v>7</v>
      </c>
      <c r="G9" s="7" t="s">
        <v>11</v>
      </c>
      <c r="H9" s="21" t="s">
        <v>26</v>
      </c>
      <c r="I9" s="61" t="s">
        <v>19</v>
      </c>
      <c r="J9" s="8" t="s">
        <v>51</v>
      </c>
      <c r="K9" s="28" t="s">
        <v>31</v>
      </c>
      <c r="L9" s="21" t="s">
        <v>29</v>
      </c>
      <c r="M9" s="35" t="s">
        <v>33</v>
      </c>
      <c r="N9" s="35" t="s">
        <v>36</v>
      </c>
      <c r="O9" s="7" t="s">
        <v>32</v>
      </c>
    </row>
    <row r="10" spans="1:19" s="2" customFormat="1" ht="40.5" customHeight="1" x14ac:dyDescent="0.15">
      <c r="A10" s="64"/>
      <c r="B10" s="13" t="s">
        <v>2</v>
      </c>
      <c r="C10" s="19" t="s">
        <v>13</v>
      </c>
      <c r="D10" s="12" t="s">
        <v>3</v>
      </c>
      <c r="E10" s="17" t="s">
        <v>5</v>
      </c>
      <c r="F10" s="9" t="s">
        <v>6</v>
      </c>
      <c r="G10" s="12" t="s">
        <v>18</v>
      </c>
      <c r="H10" s="24" t="s">
        <v>50</v>
      </c>
      <c r="I10" s="62"/>
      <c r="J10" s="10" t="s">
        <v>8</v>
      </c>
      <c r="K10" s="10" t="s">
        <v>9</v>
      </c>
      <c r="L10" s="10" t="s">
        <v>28</v>
      </c>
      <c r="M10" s="10" t="s">
        <v>34</v>
      </c>
      <c r="N10" s="10" t="s">
        <v>35</v>
      </c>
      <c r="O10" s="10" t="s">
        <v>37</v>
      </c>
    </row>
    <row r="11" spans="1:19" ht="42.75" customHeight="1" x14ac:dyDescent="0.15">
      <c r="A11" s="7">
        <v>1</v>
      </c>
      <c r="B11" s="14"/>
      <c r="C11" s="16"/>
      <c r="D11" s="15"/>
      <c r="E11" s="18"/>
      <c r="F11" s="18">
        <v>0</v>
      </c>
      <c r="G11" s="27"/>
      <c r="H11" s="52">
        <v>0.5</v>
      </c>
      <c r="I11" s="49">
        <f>ROUNDDOWN(G16*H11,-3)</f>
        <v>0</v>
      </c>
      <c r="J11" s="49">
        <f>VLOOKUP(L7,R4:S7,2)</f>
        <v>1000000</v>
      </c>
      <c r="K11" s="49">
        <f>MIN(I16,J16)</f>
        <v>0</v>
      </c>
      <c r="L11" s="55"/>
      <c r="M11" s="49">
        <f>MIN(K16,L16)</f>
        <v>0</v>
      </c>
      <c r="N11" s="55"/>
      <c r="O11" s="49">
        <f>M16-N16</f>
        <v>0</v>
      </c>
    </row>
    <row r="12" spans="1:19" ht="37.5" customHeight="1" x14ac:dyDescent="0.15">
      <c r="A12" s="7">
        <v>2</v>
      </c>
      <c r="B12" s="14"/>
      <c r="C12" s="16"/>
      <c r="D12" s="15"/>
      <c r="E12" s="18"/>
      <c r="F12" s="18"/>
      <c r="G12" s="27"/>
      <c r="H12" s="53"/>
      <c r="I12" s="50"/>
      <c r="J12" s="50"/>
      <c r="K12" s="50"/>
      <c r="L12" s="56"/>
      <c r="M12" s="50"/>
      <c r="N12" s="56"/>
      <c r="O12" s="50"/>
    </row>
    <row r="13" spans="1:19" ht="37.5" customHeight="1" x14ac:dyDescent="0.15">
      <c r="A13" s="7">
        <v>3</v>
      </c>
      <c r="B13" s="14"/>
      <c r="C13" s="16"/>
      <c r="D13" s="15"/>
      <c r="E13" s="18"/>
      <c r="F13" s="18"/>
      <c r="G13" s="27"/>
      <c r="H13" s="53"/>
      <c r="I13" s="50"/>
      <c r="J13" s="50"/>
      <c r="K13" s="50"/>
      <c r="L13" s="56"/>
      <c r="M13" s="50"/>
      <c r="N13" s="56"/>
      <c r="O13" s="50"/>
    </row>
    <row r="14" spans="1:19" ht="37.5" customHeight="1" x14ac:dyDescent="0.15">
      <c r="A14" s="7">
        <v>4</v>
      </c>
      <c r="B14" s="14"/>
      <c r="C14" s="16"/>
      <c r="D14" s="15"/>
      <c r="E14" s="18"/>
      <c r="F14" s="18"/>
      <c r="G14" s="27"/>
      <c r="H14" s="53"/>
      <c r="I14" s="50"/>
      <c r="J14" s="50"/>
      <c r="K14" s="50"/>
      <c r="L14" s="56"/>
      <c r="M14" s="50"/>
      <c r="N14" s="56"/>
      <c r="O14" s="50"/>
    </row>
    <row r="15" spans="1:19" ht="37.5" customHeight="1" thickBot="1" x14ac:dyDescent="0.2">
      <c r="A15" s="7">
        <v>5</v>
      </c>
      <c r="B15" s="14"/>
      <c r="C15" s="16"/>
      <c r="D15" s="15"/>
      <c r="E15" s="18"/>
      <c r="F15" s="18"/>
      <c r="G15" s="27">
        <f>E15-F15</f>
        <v>0</v>
      </c>
      <c r="H15" s="54"/>
      <c r="I15" s="51"/>
      <c r="J15" s="51"/>
      <c r="K15" s="51"/>
      <c r="L15" s="57"/>
      <c r="M15" s="51"/>
      <c r="N15" s="57"/>
      <c r="O15" s="50"/>
    </row>
    <row r="16" spans="1:19" ht="37.5" customHeight="1" thickTop="1" thickBot="1" x14ac:dyDescent="0.2">
      <c r="A16" s="58" t="s">
        <v>0</v>
      </c>
      <c r="B16" s="59"/>
      <c r="C16" s="60"/>
      <c r="D16" s="20">
        <f>SUM(D11:D15)</f>
        <v>0</v>
      </c>
      <c r="E16" s="11">
        <f>SUM(E11:E15)</f>
        <v>0</v>
      </c>
      <c r="F16" s="11">
        <f>SUM(F11:F15)</f>
        <v>0</v>
      </c>
      <c r="G16" s="11">
        <f>SUM(G11:G15)</f>
        <v>0</v>
      </c>
      <c r="H16" s="29"/>
      <c r="I16" s="11">
        <f t="shared" ref="I16" si="0">SUM(I11:I15)</f>
        <v>0</v>
      </c>
      <c r="J16" s="11">
        <f t="shared" ref="J16" si="1">SUM(J11:J15)</f>
        <v>1000000</v>
      </c>
      <c r="K16" s="11">
        <f>SUM(K11:K15)</f>
        <v>0</v>
      </c>
      <c r="L16" s="33">
        <f>SUM(L11:L15)</f>
        <v>0</v>
      </c>
      <c r="M16" s="33">
        <f>SUM(M11:M15)</f>
        <v>0</v>
      </c>
      <c r="N16" s="33">
        <f>SUM(N11:N15)</f>
        <v>0</v>
      </c>
      <c r="O16" s="34">
        <f>SUM(O11:O15)</f>
        <v>0</v>
      </c>
    </row>
    <row r="17" spans="1:15" s="5" customFormat="1" ht="21.75" customHeight="1" x14ac:dyDescent="0.15">
      <c r="A17" s="38" t="s">
        <v>41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7"/>
      <c r="N17" s="37"/>
      <c r="O17" s="37"/>
    </row>
    <row r="18" spans="1:15" s="5" customFormat="1" ht="21.75" customHeight="1" x14ac:dyDescent="0.15">
      <c r="A18" s="38" t="s">
        <v>16</v>
      </c>
    </row>
    <row r="19" spans="1:15" s="5" customFormat="1" ht="21.75" customHeight="1" x14ac:dyDescent="0.15">
      <c r="A19" s="38" t="s">
        <v>49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</row>
    <row r="20" spans="1:15" s="5" customFormat="1" ht="21.75" customHeight="1" x14ac:dyDescent="0.15">
      <c r="A20" s="38" t="s">
        <v>52</v>
      </c>
    </row>
    <row r="21" spans="1:15" s="5" customFormat="1" ht="21.75" customHeight="1" x14ac:dyDescent="0.15">
      <c r="A21" s="39" t="s">
        <v>30</v>
      </c>
    </row>
    <row r="22" spans="1:15" s="5" customFormat="1" ht="21.75" customHeight="1" x14ac:dyDescent="0.15">
      <c r="A22" s="39" t="s">
        <v>38</v>
      </c>
    </row>
    <row r="23" spans="1:15" s="5" customFormat="1" ht="21.75" customHeight="1" x14ac:dyDescent="0.15">
      <c r="A23" s="39" t="s">
        <v>39</v>
      </c>
    </row>
    <row r="24" spans="1:15" s="5" customFormat="1" ht="21.75" customHeight="1" x14ac:dyDescent="0.15">
      <c r="A24" s="39" t="s">
        <v>40</v>
      </c>
    </row>
  </sheetData>
  <mergeCells count="18">
    <mergeCell ref="A16:C16"/>
    <mergeCell ref="I9:I10"/>
    <mergeCell ref="A9:A10"/>
    <mergeCell ref="J11:J15"/>
    <mergeCell ref="I11:I15"/>
    <mergeCell ref="K11:K15"/>
    <mergeCell ref="O11:O15"/>
    <mergeCell ref="H11:H15"/>
    <mergeCell ref="L11:L15"/>
    <mergeCell ref="M11:M15"/>
    <mergeCell ref="N11:N15"/>
    <mergeCell ref="A2:O2"/>
    <mergeCell ref="B9:D9"/>
    <mergeCell ref="I4:O4"/>
    <mergeCell ref="I5:O5"/>
    <mergeCell ref="I6:O6"/>
    <mergeCell ref="J7:K7"/>
    <mergeCell ref="L7:O7"/>
  </mergeCells>
  <phoneticPr fontId="2"/>
  <dataValidations count="1">
    <dataValidation type="list" allowBlank="1" showInputMessage="1" showErrorMessage="1" sqref="L7:O7">
      <formula1>$R$4:$R$7</formula1>
    </dataValidation>
  </dataValidations>
  <printOptions horizontalCentered="1"/>
  <pageMargins left="0.59055118110236227" right="0.59055118110236227" top="0.78740157480314965" bottom="0.19685039370078741" header="0.51181102362204722" footer="0.51181102362204722"/>
  <pageSetup paperSize="9" scale="74" fitToHeight="0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Sheet1!$A$2:$A$5</xm:f>
          </x14:formula1>
          <xm:sqref>G7</xm:sqref>
        </x14:dataValidation>
        <x14:dataValidation type="list" allowBlank="1" showInputMessage="1" showErrorMessage="1">
          <x14:formula1>
            <xm:f>Sheet1!$D$2:$D$3</xm:f>
          </x14:formula1>
          <xm:sqref>H11:H15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E17" sqref="E17"/>
    </sheetView>
  </sheetViews>
  <sheetFormatPr defaultRowHeight="13.5" x14ac:dyDescent="0.15"/>
  <cols>
    <col min="1" max="1" width="18.42578125" style="22" bestFit="1" customWidth="1"/>
    <col min="2" max="2" width="13.28515625" style="22" bestFit="1" customWidth="1"/>
    <col min="3" max="3" width="9.140625" style="22"/>
    <col min="4" max="4" width="11.7109375" style="22" bestFit="1" customWidth="1"/>
    <col min="5" max="16384" width="9.140625" style="22"/>
  </cols>
  <sheetData>
    <row r="1" spans="1:6" x14ac:dyDescent="0.15">
      <c r="A1" s="22" t="s">
        <v>20</v>
      </c>
      <c r="B1" s="22" t="s">
        <v>21</v>
      </c>
      <c r="D1" s="22" t="s">
        <v>27</v>
      </c>
    </row>
    <row r="2" spans="1:6" x14ac:dyDescent="0.15">
      <c r="A2" s="22" t="s">
        <v>22</v>
      </c>
      <c r="B2" s="23">
        <v>1000000</v>
      </c>
      <c r="D2" s="26">
        <v>0.75</v>
      </c>
      <c r="E2" s="22">
        <v>1</v>
      </c>
      <c r="F2" s="26">
        <f>D2*E2</f>
        <v>0.75</v>
      </c>
    </row>
    <row r="3" spans="1:6" x14ac:dyDescent="0.15">
      <c r="A3" s="22" t="s">
        <v>23</v>
      </c>
      <c r="B3" s="23">
        <v>1600000</v>
      </c>
      <c r="D3" s="26">
        <v>0.5</v>
      </c>
      <c r="E3" s="22">
        <v>1</v>
      </c>
    </row>
    <row r="4" spans="1:6" x14ac:dyDescent="0.15">
      <c r="A4" s="22" t="s">
        <v>24</v>
      </c>
      <c r="B4" s="23">
        <v>2000000</v>
      </c>
    </row>
    <row r="5" spans="1:6" x14ac:dyDescent="0.15">
      <c r="A5" s="22" t="s">
        <v>25</v>
      </c>
      <c r="B5" s="23">
        <v>2600000</v>
      </c>
    </row>
    <row r="7" spans="1:6" x14ac:dyDescent="0.15">
      <c r="A7" s="25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別紙５_ICT</vt:lpstr>
      <vt:lpstr>Sheet1</vt:lpstr>
      <vt:lpstr>別紙５_ICT!Print_Area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沖縄県</cp:lastModifiedBy>
  <cp:lastPrinted>2024-03-04T09:17:49Z</cp:lastPrinted>
  <dcterms:created xsi:type="dcterms:W3CDTF">2009-03-12T10:42:41Z</dcterms:created>
  <dcterms:modified xsi:type="dcterms:W3CDTF">2024-03-05T07:12:33Z</dcterms:modified>
</cp:coreProperties>
</file>